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8" i="9" l="1"/>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AM38" i="9"/>
  <c r="U38" i="9"/>
  <c r="C38" i="9"/>
  <c r="CO37" i="9"/>
  <c r="BW37" i="9"/>
  <c r="AM37" i="9"/>
  <c r="C37" i="9"/>
  <c r="CO36" i="9"/>
  <c r="BW36" i="9"/>
  <c r="AM36" i="9"/>
  <c r="CO35" i="9"/>
  <c r="BW35" i="9"/>
  <c r="AM35" i="9"/>
  <c r="CO34" i="9"/>
  <c r="BW34" i="9"/>
  <c r="C34" i="9"/>
  <c r="C35" i="9" l="1"/>
  <c r="C36"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 r="BE38" i="9" s="1"/>
</calcChain>
</file>

<file path=xl/sharedStrings.xml><?xml version="1.0" encoding="utf-8"?>
<sst xmlns="http://schemas.openxmlformats.org/spreadsheetml/2006/main" count="1046" uniqueCount="574">
  <si>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</si>
  <si>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</si>
  <si>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</si>
  <si>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</si>
  <si>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</si>
  <si>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</si>
  <si>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</si>
  <si>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</si>
  <si>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</si>
  <si>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</si>
  <si>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</si>
  <si>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</si>
  <si>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</si>
  <si>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</si>
  <si>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</si>
  <si>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</si>
  <si>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</si>
  <si>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</si>
  <si>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</si>
  <si>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</si>
  <si>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</si>
  <si>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</si>
  <si>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</si>
  <si>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</si>
  <si>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</si>
  <si>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</si>
  <si>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</si>
  <si>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</si>
  <si>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</si>
  <si>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</si>
  <si>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</si>
  <si>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</si>
  <si>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</si>
  <si>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</si>
  <si>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</si>
  <si>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</si>
  <si>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</si>
  <si>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</si>
  <si>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</si>
  <si>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</si>
  <si>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</si>
  <si>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</si>
  <si>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</si>
  <si>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</si>
  <si>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</si>
  <si>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</si>
  <si>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</si>
  <si>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</si>
  <si>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</si>
  <si>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</si>
  <si>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</si>
  <si>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</si>
  <si>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</si>
  <si>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</si>
  <si>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</si>
  <si>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</si>
  <si>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</si>
  <si>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</si>
  <si>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</si>
  <si>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</si>
  <si>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</si>
  <si>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</si>
  <si>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</si>
  <si>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</si>
  <si>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</si>
  <si>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</si>
  <si>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</si>
  <si>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</si>
  <si>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</si>
  <si>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</si>
  <si>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</si>
  <si>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</si>
  <si>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</si>
  <si>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</si>
  <si>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</si>
  <si>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</si>
  <si>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</si>
  <si>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</si>
  <si>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</si>
  <si>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</si>
  <si>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</si>
  <si>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</si>
  <si>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安芸高田市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</si>
  <si>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</si>
  <si>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</si>
  <si>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</si>
  <si>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</si>
  <si>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</si>
  <si>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</si>
  <si>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</si>
  <si>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</si>
  <si>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</si>
  <si>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</si>
  <si>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</si>
  <si>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</si>
  <si>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</si>
  <si>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</si>
  <si>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</si>
  <si>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</si>
  <si>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</si>
  <si>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</si>
  <si>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</si>
  <si>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</si>
  <si>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</si>
  <si>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</si>
  <si>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</si>
  <si>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</si>
  <si>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</si>
  <si>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</si>
  <si>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</si>
  <si>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</si>
  <si>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</si>
  <si>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</si>
  <si>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</si>
  <si>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</si>
  <si>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</si>
  <si>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</si>
  <si>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</si>
  <si>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</si>
  <si>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</si>
  <si>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</si>
  <si>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</si>
  <si>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</si>
  <si>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</si>
  <si>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</si>
  <si>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</si>
  <si>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</si>
  <si>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</si>
  <si>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</si>
  <si>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</si>
  <si>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</si>
  <si>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</si>
  <si>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</si>
  <si>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</si>
  <si>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</si>
  <si>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</si>
  <si>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</si>
  <si>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</si>
  <si>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</si>
  <si>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</si>
  <si>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</si>
  <si>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</si>
  <si>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</si>
  <si>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</si>
  <si>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</si>
  <si>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</si>
  <si>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</si>
  <si>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</si>
  <si>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</si>
  <si>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</si>
  <si>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</si>
  <si>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</si>
  <si>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</si>
  <si>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</si>
  <si>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</si>
  <si>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</si>
  <si>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</si>
  <si>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</si>
  <si>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</si>
  <si>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</si>
  <si>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</si>
  <si>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</si>
  <si>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</si>
  <si>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</si>
  <si>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</si>
  <si>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</si>
  <si>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</si>
  <si>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</si>
  <si>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</si>
  <si>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</si>
  <si>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</si>
  <si>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</si>
  <si>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</si>
  <si>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</si>
  <si>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</si>
  <si>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</si>
  <si>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</si>
  <si>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</si>
  <si>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</si>
  <si>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</si>
  <si>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</si>
  <si>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</si>
  <si>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</si>
  <si>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</si>
  <si>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</si>
  <si>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</si>
  <si>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</si>
  <si>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</si>
  <si>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</si>
  <si>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</si>
  <si>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</si>
  <si>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</si>
  <si>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</si>
  <si>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</si>
  <si>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</si>
  <si>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</si>
  <si>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広島県安芸高田市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</si>
  <si>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</si>
  <si>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</si>
  <si>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</si>
  <si>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</si>
  <si>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</si>
  <si>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</si>
  <si>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</si>
  <si>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</si>
  <si>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</si>
  <si>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</si>
  <si>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</si>
  <si>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</si>
  <si>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</si>
  <si>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</si>
  <si>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</si>
  <si>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</si>
  <si>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</si>
  <si>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</si>
  <si>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</si>
  <si>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</si>
  <si>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</si>
  <si>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</si>
  <si>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</si>
  <si>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</si>
  <si>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</si>
  <si>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</si>
  <si>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</si>
  <si>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</si>
  <si>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</si>
  <si>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</si>
  <si>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</si>
  <si>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</si>
  <si>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</si>
  <si>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</si>
  <si>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</si>
  <si>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</si>
  <si>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</si>
  <si>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</si>
  <si>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</si>
  <si>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</si>
  <si>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</si>
  <si>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</si>
  <si>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</si>
  <si>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</si>
  <si>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</si>
  <si>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</si>
  <si>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</si>
  <si>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</si>
  <si>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</si>
  <si>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</si>
  <si>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</si>
  <si>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</si>
  <si>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</si>
  <si>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</si>
  <si>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</si>
  <si>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</si>
  <si>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</si>
  <si>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</si>
  <si>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</si>
  <si>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</si>
  <si>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</si>
  <si>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</si>
  <si>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</si>
  <si>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</si>
  <si>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</si>
  <si>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</si>
  <si>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</si>
  <si>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</si>
  <si>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</si>
  <si>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</si>
  <si>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</si>
  <si>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</si>
  <si>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</si>
  <si>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</si>
  <si>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</si>
  <si>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</si>
  <si>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</si>
  <si>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</si>
  <si>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</si>
  <si>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</si>
  <si>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</si>
  <si>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</si>
  <si>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</si>
  <si>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</si>
  <si>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</si>
  <si>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</si>
  <si>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</si>
  <si>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</si>
  <si>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</si>
  <si>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</si>
  <si>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</si>
  <si>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</si>
  <si>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</si>
  <si>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</si>
  <si>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</si>
  <si>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</si>
  <si>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</si>
  <si>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</si>
  <si>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</si>
  <si>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</si>
  <si>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</si>
  <si>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</si>
  <si>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</si>
  <si>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</si>
  <si>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</si>
  <si>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</si>
  <si>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</si>
  <si>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</si>
  <si>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</si>
  <si>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</si>
  <si>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</si>
  <si>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</si>
  <si>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</si>
  <si>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</si>
  <si>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</si>
  <si>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</si>
  <si>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</si>
  <si>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</si>
  <si>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</si>
  <si>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</si>
  <si>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</si>
  <si>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</si>
  <si>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</si>
  <si>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</si>
  <si>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</si>
  <si>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</si>
  <si>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</si>
  <si>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</si>
  <si>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</si>
  <si>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</si>
  <si>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</si>
  <si>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</si>
  <si>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</si>
  <si>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</si>
  <si>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</si>
  <si>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</si>
  <si>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</si>
  <si>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</si>
  <si>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</si>
  <si>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</si>
  <si>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</si>
  <si>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</si>
  <si>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</si>
  <si>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</si>
  <si>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</si>
  <si>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</si>
  <si>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</si>
  <si>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</si>
  <si>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広島県安芸高田市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</si>
  <si>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</si>
  <si>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</si>
  <si>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</si>
  <si>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</si>
  <si>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</si>
  <si>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</si>
  <si>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</si>
  <si>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</si>
  <si>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</si>
  <si>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</si>
  <si>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</si>
  <si>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</si>
  <si>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</si>
  <si>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</si>
  <si>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</si>
  <si>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</si>
  <si>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</si>
  <si>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</si>
  <si>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</si>
  <si>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</si>
  <si>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コミュニティ・プラント整備事業特別会計</t>
    <phoneticPr fontId="5"/>
  </si>
  <si>
    <t>飲料水供給事業特別会計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</si>
  <si>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</si>
  <si>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</si>
  <si>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</si>
  <si>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</si>
  <si>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</si>
  <si>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</si>
  <si>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</si>
  <si>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</si>
  <si>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</si>
  <si>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</si>
  <si>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</si>
  <si>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</si>
  <si>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</si>
  <si>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</si>
  <si>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</si>
  <si>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</si>
  <si>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</si>
  <si>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</si>
  <si>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</si>
  <si>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</si>
  <si>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</si>
  <si>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</si>
  <si>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</si>
  <si>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特定環境保全公共下水道事業特別会計</t>
    <phoneticPr fontId="5"/>
  </si>
  <si>
    <t>農業集落排水事業特別会計</t>
    <phoneticPr fontId="5"/>
  </si>
  <si>
    <t>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</si>
  <si>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</si>
  <si>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</si>
  <si>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</si>
  <si>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</si>
  <si>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</si>
  <si>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</si>
  <si>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</si>
  <si>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</si>
  <si>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</si>
  <si>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</si>
  <si>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</si>
  <si>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</si>
  <si>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</si>
  <si>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</si>
  <si>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</si>
  <si>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</si>
  <si>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</si>
  <si>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</si>
  <si>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</si>
  <si>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</si>
  <si>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</si>
  <si>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</si>
  <si>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</si>
  <si>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</si>
  <si>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</si>
  <si>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</si>
  <si>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</si>
  <si>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</si>
  <si>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</si>
  <si>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</si>
  <si>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</si>
  <si>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</si>
  <si>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</si>
  <si>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</si>
  <si>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</si>
  <si>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</si>
  <si>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</si>
  <si>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</si>
  <si>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</si>
  <si>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</si>
  <si>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</si>
  <si>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</si>
  <si>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</si>
  <si>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</si>
  <si>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</si>
  <si>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</si>
  <si>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</si>
  <si>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</si>
  <si>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</si>
  <si>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</si>
  <si>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</si>
  <si>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</si>
  <si>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</si>
  <si>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</si>
  <si>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</si>
  <si>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</si>
  <si>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</si>
  <si>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</si>
  <si>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</si>
  <si>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</si>
  <si>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公共下水道事業特別会計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</si>
  <si>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</si>
  <si>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</si>
  <si>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</si>
  <si>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</si>
  <si>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</si>
  <si>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</si>
  <si>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</si>
  <si>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</si>
  <si>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</si>
  <si>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</si>
  <si>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</si>
  <si>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</si>
  <si>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</si>
  <si>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</si>
  <si>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</si>
  <si>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</si>
  <si>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</si>
  <si>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</si>
  <si>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</si>
  <si>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</si>
  <si>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</si>
  <si>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</si>
  <si>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</si>
  <si>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</si>
  <si>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</si>
  <si>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</si>
  <si>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</si>
  <si>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</si>
  <si>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</si>
  <si>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</si>
  <si>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</si>
  <si>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</si>
  <si>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</si>
  <si>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</si>
  <si>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</si>
  <si>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</si>
  <si>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</si>
  <si>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</si>
  <si>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</si>
  <si>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</si>
  <si>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</si>
  <si>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</si>
  <si>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</si>
  <si>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</si>
  <si>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</si>
  <si>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</si>
  <si>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</si>
  <si>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</si>
  <si>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</si>
  <si>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</si>
  <si>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</si>
  <si>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</si>
  <si>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</si>
  <si>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</si>
  <si>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</si>
  <si>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</si>
  <si>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</si>
  <si>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</si>
  <si>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</si>
  <si>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</si>
  <si>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</si>
  <si>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</si>
  <si>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</si>
  <si>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</si>
  <si>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</si>
  <si>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</si>
  <si>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</si>
  <si>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</si>
  <si>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</si>
  <si>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</si>
  <si>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</si>
  <si>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</si>
  <si>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</si>
  <si>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</si>
  <si>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</si>
  <si>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</si>
  <si>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</si>
  <si>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</si>
  <si>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</si>
  <si>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</si>
  <si>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</si>
  <si>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2.19</t>
  </si>
  <si>
    <t>一般会計</t>
  </si>
  <si>
    <t>国民健康保険特別会計</t>
  </si>
  <si>
    <t>水道事業会計</t>
  </si>
  <si>
    <t>介護保険特別会計</t>
  </si>
  <si>
    <t>簡易水道事業特別会計</t>
  </si>
  <si>
    <t>後期高齢者医療特別会計</t>
  </si>
  <si>
    <t>飲料水供給事業特別会計</t>
  </si>
  <si>
    <t>農業集落排水事業特別会計</t>
  </si>
  <si>
    <t>その他会計（赤字）</t>
  </si>
  <si>
    <t>その他会計（黒字）</t>
  </si>
  <si>
    <t>-</t>
    <phoneticPr fontId="2"/>
  </si>
  <si>
    <t>-</t>
    <phoneticPr fontId="2"/>
  </si>
  <si>
    <t>-</t>
    <phoneticPr fontId="2"/>
  </si>
  <si>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</si>
  <si>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2"/>
  </si>
  <si>
    <t>広島県市町総合事務組合</t>
    <rPh sb="0" eb="3">
      <t>ヒロシマケン</t>
    </rPh>
    <rPh sb="3" eb="4">
      <t>シ</t>
    </rPh>
    <rPh sb="4" eb="5">
      <t>マチ</t>
    </rPh>
    <rPh sb="5" eb="7">
      <t>ソウゴウ</t>
    </rPh>
    <rPh sb="7" eb="9">
      <t>ジム</t>
    </rPh>
    <rPh sb="9" eb="11">
      <t>クミアイ</t>
    </rPh>
    <phoneticPr fontId="2"/>
  </si>
  <si>
    <t>芸北広域環境施設組合</t>
    <rPh sb="0" eb="2">
      <t>ゲイホク</t>
    </rPh>
    <rPh sb="2" eb="4">
      <t>コウイキ</t>
    </rPh>
    <rPh sb="4" eb="6">
      <t>カンキョウ</t>
    </rPh>
    <rPh sb="6" eb="8">
      <t>シセツ</t>
    </rPh>
    <rPh sb="8" eb="10">
      <t>クミアイ</t>
    </rPh>
    <phoneticPr fontId="2"/>
  </si>
  <si>
    <t>-</t>
    <phoneticPr fontId="2"/>
  </si>
  <si>
    <t>-</t>
    <phoneticPr fontId="2"/>
  </si>
  <si>
    <t>-</t>
    <phoneticPr fontId="2"/>
  </si>
  <si>
    <t>安芸高田市地域振興事業団</t>
    <rPh sb="0" eb="5">
      <t>アキタカタシ</t>
    </rPh>
    <rPh sb="5" eb="7">
      <t>チイキ</t>
    </rPh>
    <rPh sb="7" eb="9">
      <t>シンコウ</t>
    </rPh>
    <rPh sb="9" eb="12">
      <t>ジギョウダン</t>
    </rPh>
    <phoneticPr fontId="2"/>
  </si>
  <si>
    <t>神楽門前湯治村</t>
    <rPh sb="0" eb="2">
      <t>カグラ</t>
    </rPh>
    <rPh sb="2" eb="4">
      <t>モンゼン</t>
    </rPh>
    <rPh sb="4" eb="6">
      <t>トウジ</t>
    </rPh>
    <rPh sb="6" eb="7">
      <t>ムラ</t>
    </rPh>
    <phoneticPr fontId="2"/>
  </si>
  <si>
    <t>こうだ二一</t>
    <rPh sb="3" eb="4">
      <t>ニ</t>
    </rPh>
    <rPh sb="4" eb="5">
      <t>イチ</t>
    </rPh>
    <phoneticPr fontId="2"/>
  </si>
  <si>
    <t>安芸高田アグリフーズ</t>
    <rPh sb="0" eb="4">
      <t>アキタカタ</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</si>
  <si>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</si>
  <si>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</si>
  <si>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</si>
  <si>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</si>
  <si>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</si>
  <si>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</si>
  <si>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</si>
  <si>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</si>
  <si>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</si>
  <si>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</si>
  <si>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</si>
  <si>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臨時財政対策債の繰上償還等による地方債現在高の減少により、平成27年度の将来負担比率は前年度から14.1ポイント下降し95.0％となった。なお、平成28年度の将来負担比率は前年度から7.7ポイント下降し87.3％となっている。一方で、平成27年度における有形固定資産減価償却率（以下「減価償却率」という。）は類似団体よりも高い。主な要因としては、平成16年3月の合併以前までに建設・整備された学校施設の減価償却率が71.8％で高い水準にあり、類似団体平均を上回っていることが挙げられる。公共施設等総合管理計画に基づき、今後、老朽化対策に積極的に取り組む。
　なお、平成28年度の減価償却率は台帳整備中につき数値未計上である。</t>
    <phoneticPr fontId="5"/>
  </si>
  <si>
    <t>　将来負担比率は平成19年度の195.7％、実質公債費比率は平成20年度の19.3％をピークとして下降しつづけていたが、実質公債費比率は平成28年度に上昇に転じた。主な要因としては、計画的な繰上償還等により将来負担比率は下降したが、過去に実施した大型建設事業の元金償還開始に伴う元利償還金の増加等により実質公債費比率は上昇となった。元利償還金は平成29年度にピークとなり平成31年度まで高止まりの状況であるため、計画的な公共施設やインフラ資産の更新を実施しつつ、繰上償還や利率見直しを実施することで財政健全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</si>
</sst>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215908</c:v>
                </c:pt>
                <c:pt idx="1">
                  <c:v>117090</c:v>
                </c:pt>
                <c:pt idx="2">
                  <c:v>52859</c:v>
                </c:pt>
                <c:pt idx="3">
                  <c:v>38332</c:v>
                </c:pt>
                <c:pt idx="4">
                  <c:v>46565</c:v>
                </c:pt>
              </c:numCache>
            </c:numRef>
          </c:val>
          <c:smooth val="0"/>
        </c:ser>
        <c:dLbls>
          <c:showLegendKey val="0"/>
          <c:showVal val="0"/>
          <c:showCatName val="0"/>
          <c:showSerName val="0"/>
          <c:showPercent val="0"/>
          <c:showBubbleSize val="0"/>
        </c:dLbls>
        <c:marker val="1"/>
        <c:smooth val="0"/>
        <c:axId val="177966080"/>
        <c:axId val="177968256"/>
      </c:lineChart>
      <c:catAx>
        <c:axId val="1779660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968256"/>
        <c:crosses val="autoZero"/>
        <c:auto val="1"/>
        <c:lblAlgn val="ctr"/>
        <c:lblOffset val="100"/>
        <c:tickLblSkip val="1"/>
        <c:tickMarkSkip val="1"/>
        <c:noMultiLvlLbl val="0"/>
      </c:catAx>
      <c:valAx>
        <c:axId val="17796825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966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4.79</c:v>
                </c:pt>
                <c:pt idx="1">
                  <c:v>3.77</c:v>
                </c:pt>
                <c:pt idx="2">
                  <c:v>4.3899999999999997</c:v>
                </c:pt>
                <c:pt idx="3">
                  <c:v>4.0199999999999996</c:v>
                </c:pt>
                <c:pt idx="4">
                  <c:v>2.79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18.46</c:v>
                </c:pt>
                <c:pt idx="1">
                  <c:v>20.02</c:v>
                </c:pt>
                <c:pt idx="2">
                  <c:v>20.52</c:v>
                </c:pt>
                <c:pt idx="3">
                  <c:v>21.1</c:v>
                </c:pt>
                <c:pt idx="4">
                  <c:v>21.81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74930176"/>
        <c:axId val="174932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2.5499999999999998</c:v>
                </c:pt>
                <c:pt idx="1">
                  <c:v>1.55</c:v>
                </c:pt>
                <c:pt idx="2">
                  <c:v>3.15</c:v>
                </c:pt>
                <c:pt idx="3">
                  <c:v>0.1</c:v>
                </c:pt>
                <c:pt idx="4">
                  <c:v>-2.19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74930176"/>
        <c:axId val="174932352"/>
      </c:lineChart>
      <c:catAx>
        <c:axId val="17493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4932352"/>
        <c:crosses val="autoZero"/>
        <c:auto val="1"/>
        <c:lblAlgn val="ctr"/>
        <c:lblOffset val="100"/>
        <c:tickLblSkip val="1"/>
        <c:tickMarkSkip val="1"/>
        <c:noMultiLvlLbl val="0"/>
      </c:catAx>
      <c:valAx>
        <c:axId val="174932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93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飲料水供給事業特別会計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0.05</c:v>
                </c:pt>
                <c:pt idx="4">
                  <c:v>#N/A</c:v>
                </c:pt>
                <c:pt idx="5">
                  <c:v>0.05</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0.44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0.27</c:v>
                </c:pt>
                <c:pt idx="2">
                  <c:v>#N/A</c:v>
                </c:pt>
                <c:pt idx="3">
                  <c:v>0.31</c:v>
                </c:pt>
                <c:pt idx="4">
                  <c:v>#N/A</c:v>
                </c:pt>
                <c:pt idx="5">
                  <c:v>0.56000000000000005</c:v>
                </c:pt>
                <c:pt idx="6">
                  <c:v>#N/A</c:v>
                </c:pt>
                <c:pt idx="7">
                  <c:v>1.05</c:v>
                </c:pt>
                <c:pt idx="8">
                  <c:v>#N/A</c:v>
                </c:pt>
                <c:pt idx="9">
                  <c:v>0.73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1.86</c:v>
                </c:pt>
                <c:pt idx="2">
                  <c:v>#N/A</c:v>
                </c:pt>
                <c:pt idx="3">
                  <c:v>1.83</c:v>
                </c:pt>
                <c:pt idx="4">
                  <c:v>#N/A</c:v>
                </c:pt>
                <c:pt idx="5">
                  <c:v>1.83</c:v>
                </c:pt>
                <c:pt idx="6">
                  <c:v>#N/A</c:v>
                </c:pt>
                <c:pt idx="7">
                  <c:v>1.98</c:v>
                </c:pt>
                <c:pt idx="8">
                  <c:v>#N/A</c:v>
                </c:pt>
                <c:pt idx="9">
                  <c:v>1.91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4.91</c:v>
                </c:pt>
                <c:pt idx="2">
                  <c:v>#N/A</c:v>
                </c:pt>
                <c:pt idx="3">
                  <c:v>3.3</c:v>
                </c:pt>
                <c:pt idx="4">
                  <c:v>#N/A</c:v>
                </c:pt>
                <c:pt idx="5">
                  <c:v>2.2599999999999998</c:v>
                </c:pt>
                <c:pt idx="6">
                  <c:v>#N/A</c:v>
                </c:pt>
                <c:pt idx="7">
                  <c:v>2.23</c:v>
                </c:pt>
                <c:pt idx="8">
                  <c:v>#N/A</c:v>
                </c:pt>
                <c:pt idx="9">
                  <c:v>2.76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4.79</c:v>
                </c:pt>
                <c:pt idx="2">
                  <c:v>#N/A</c:v>
                </c:pt>
                <c:pt idx="3">
                  <c:v>3.76</c:v>
                </c:pt>
                <c:pt idx="4">
                  <c:v>#N/A</c:v>
                </c:pt>
                <c:pt idx="5">
                  <c:v>4.38</c:v>
                </c:pt>
                <c:pt idx="6">
                  <c:v>#N/A</c:v>
                </c:pt>
                <c:pt idx="7">
                  <c:v>4.01</c:v>
                </c:pt>
                <c:pt idx="8">
                  <c:v>#N/A</c:v>
                </c:pt>
                <c:pt idx="9">
                  <c:v>2.77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95432448"/>
        <c:axId val="195433984"/>
      </c:barChart>
      <c:catAx>
        <c:axId val="19543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5433984"/>
        <c:crosses val="autoZero"/>
        <c:auto val="1"/>
        <c:lblAlgn val="ctr"/>
        <c:lblOffset val="100"/>
        <c:tickLblSkip val="1"/>
        <c:tickMarkSkip val="1"/>
        <c:noMultiLvlLbl val="0"/>
      </c:catAx>
      <c:valAx>
        <c:axId val="195433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432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2946</c:v>
                </c:pt>
                <c:pt idx="5">
                  <c:v>2883</c:v>
                </c:pt>
                <c:pt idx="8">
                  <c:v>2959</c:v>
                </c:pt>
                <c:pt idx="11">
                  <c:v>2845</c:v>
                </c:pt>
                <c:pt idx="14">
                  <c:v>3001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c:v>
                </c:pt>
                <c:pt idx="3">
                  <c:v>6</c:v>
                </c:pt>
                <c:pt idx="6">
                  <c:v>3</c:v>
                </c:pt>
                <c:pt idx="9">
                  <c:v>3</c:v>
                </c:pt>
                <c:pt idx="12">
                  <c:v>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589</c:v>
                </c:pt>
                <c:pt idx="3">
                  <c:v>605</c:v>
                </c:pt>
                <c:pt idx="6">
                  <c:v>644</c:v>
                </c:pt>
                <c:pt idx="9">
                  <c:v>647</c:v>
                </c:pt>
                <c:pt idx="12">
                  <c:v>760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3991</c:v>
                </c:pt>
                <c:pt idx="3">
                  <c:v>3829</c:v>
                </c:pt>
                <c:pt idx="6">
                  <c:v>3793</c:v>
                </c:pt>
                <c:pt idx="9">
                  <c:v>3480</c:v>
                </c:pt>
                <c:pt idx="12">
                  <c:v>3727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96275200"/>
        <c:axId val="196277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1641</c:v>
                </c:pt>
                <c:pt idx="2">
                  <c:v>#N/A</c:v>
                </c:pt>
                <c:pt idx="3">
                  <c:v>#N/A</c:v>
                </c:pt>
                <c:pt idx="4">
                  <c:v>1558</c:v>
                </c:pt>
                <c:pt idx="5">
                  <c:v>#N/A</c:v>
                </c:pt>
                <c:pt idx="6">
                  <c:v>#N/A</c:v>
                </c:pt>
                <c:pt idx="7">
                  <c:v>1482</c:v>
                </c:pt>
                <c:pt idx="8">
                  <c:v>#N/A</c:v>
                </c:pt>
                <c:pt idx="9">
                  <c:v>#N/A</c:v>
                </c:pt>
                <c:pt idx="10">
                  <c:v>1286</c:v>
                </c:pt>
                <c:pt idx="11">
                  <c:v>#N/A</c:v>
                </c:pt>
                <c:pt idx="12">
                  <c:v>#N/A</c:v>
                </c:pt>
                <c:pt idx="13">
                  <c:v>1489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96275200"/>
        <c:axId val="196277376"/>
      </c:lineChart>
      <c:catAx>
        <c:axId val="19627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6277376"/>
        <c:crosses val="autoZero"/>
        <c:auto val="1"/>
        <c:lblAlgn val="ctr"/>
        <c:lblOffset val="100"/>
        <c:tickLblSkip val="1"/>
        <c:tickMarkSkip val="1"/>
        <c:noMultiLvlLbl val="0"/>
      </c:catAx>
      <c:valAx>
        <c:axId val="196277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27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31155</c:v>
                </c:pt>
                <c:pt idx="5">
                  <c:v>31088</c:v>
                </c:pt>
                <c:pt idx="8">
                  <c:v>30494</c:v>
                </c:pt>
                <c:pt idx="11">
                  <c:v>29303</c:v>
                </c:pt>
                <c:pt idx="14">
                  <c:v>27895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326</c:v>
                </c:pt>
                <c:pt idx="5">
                  <c:v>285</c:v>
                </c:pt>
                <c:pt idx="8">
                  <c:v>265</c:v>
                </c:pt>
                <c:pt idx="11">
                  <c:v>252</c:v>
                </c:pt>
                <c:pt idx="14">
                  <c:v>199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4142</c:v>
                </c:pt>
                <c:pt idx="5">
                  <c:v>5060</c:v>
                </c:pt>
                <c:pt idx="8">
                  <c:v>5492</c:v>
                </c:pt>
                <c:pt idx="11">
                  <c:v>5907</c:v>
                </c:pt>
                <c:pt idx="14">
                  <c:v>5728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116</c:v>
                </c:pt>
                <c:pt idx="3">
                  <c:v>101</c:v>
                </c:pt>
                <c:pt idx="6">
                  <c:v>72</c:v>
                </c:pt>
                <c:pt idx="9">
                  <c:v>24</c:v>
                </c:pt>
                <c:pt idx="12">
                  <c:v>19</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4370</c:v>
                </c:pt>
                <c:pt idx="3">
                  <c:v>4147</c:v>
                </c:pt>
                <c:pt idx="6">
                  <c:v>3686</c:v>
                </c:pt>
                <c:pt idx="9">
                  <c:v>3326</c:v>
                </c:pt>
                <c:pt idx="12">
                  <c:v>3047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c:v>
                </c:pt>
                <c:pt idx="3">
                  <c:v>2</c:v>
                </c:pt>
                <c:pt idx="6">
                  <c:v>1</c:v>
                </c:pt>
                <c:pt idx="9">
                  <c:v>1</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11009</c:v>
                </c:pt>
                <c:pt idx="3">
                  <c:v>10805</c:v>
                </c:pt>
                <c:pt idx="6">
                  <c:v>10713</c:v>
                </c:pt>
                <c:pt idx="9">
                  <c:v>10105</c:v>
                </c:pt>
                <c:pt idx="12">
                  <c:v>9682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35411</c:v>
                </c:pt>
                <c:pt idx="3">
                  <c:v>35258</c:v>
                </c:pt>
                <c:pt idx="6">
                  <c:v>33877</c:v>
                </c:pt>
                <c:pt idx="9">
                  <c:v>32121</c:v>
                </c:pt>
                <c:pt idx="12">
                  <c:v>30093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96730880"/>
        <c:axId val="196732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15290</c:v>
                </c:pt>
                <c:pt idx="2">
                  <c:v>#N/A</c:v>
                </c:pt>
                <c:pt idx="3">
                  <c:v>#N/A</c:v>
                </c:pt>
                <c:pt idx="4">
                  <c:v>13880</c:v>
                </c:pt>
                <c:pt idx="5">
                  <c:v>#N/A</c:v>
                </c:pt>
                <c:pt idx="6">
                  <c:v>#N/A</c:v>
                </c:pt>
                <c:pt idx="7">
                  <c:v>12098</c:v>
                </c:pt>
                <c:pt idx="8">
                  <c:v>#N/A</c:v>
                </c:pt>
                <c:pt idx="9">
                  <c:v>#N/A</c:v>
                </c:pt>
                <c:pt idx="10">
                  <c:v>10114</c:v>
                </c:pt>
                <c:pt idx="11">
                  <c:v>#N/A</c:v>
                </c:pt>
                <c:pt idx="12">
                  <c:v>#N/A</c:v>
                </c:pt>
                <c:pt idx="13">
                  <c:v>9020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96730880"/>
        <c:axId val="196732800"/>
      </c:lineChart>
      <c:catAx>
        <c:axId val="19673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6732800"/>
        <c:crosses val="autoZero"/>
        <c:auto val="1"/>
        <c:lblAlgn val="ctr"/>
        <c:lblOffset val="100"/>
        <c:tickLblSkip val="1"/>
        <c:tickMarkSkip val="1"/>
        <c:noMultiLvlLbl val="0"/>
      </c:catAx>
      <c:valAx>
        <c:axId val="196732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730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{B793580B-B59D-414D-8490-9DAE13E41DF7}</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{DAA79403-988E-49E1-A7B7-DA4A69BC19E6}</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{B5098DEC-4CBE-4756-82D3-9E040EAAE246}</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{4B1F4558-5EA7-4FCB-9AE5-BAA13E233D3B}</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{44403DBB-7E85-48E3-A2EA-02C066826A5A}</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54.6</c:v>
                </c:pt>
              </c:numCache>
            </c:numRef>
          </c:xVal>
          <c:yVal>
            <c:numRef>
              <c:f>公会計指標分析・財政指標組合せ分析表!$K$51:$O$51</c:f>
              <c:numCache>
                <c:formatCode>#,##0.0;"▲ "#,##0.0</c:formatCode>
                <c:ptCount val="5"/>
                <c:pt idx="3">
                  <c:v>95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{12EA19B1-F2F2-4E25-9524-6A550243FA12}</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{3B72E074-484E-4425-A6EA-B5B5495F28FB}</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{984F34C4-59C9-4F8F-B593-F75267833B05}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{D60EE7B8-ED52-4D07-9E7F-F9E052B49532}</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{F252B670-1B95-4581-ABB0-4F029138E4BE}</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49.4</c:v>
                </c:pt>
              </c:numCache>
            </c:numRef>
          </c:xVal>
          <c:yVal>
            <c:numRef>
              <c:f>公会計指標分析・財政指標組合せ分析表!$K$55:$O$55</c:f>
              <c:numCache>
                <c:formatCode>#,##0.0;"▲ "#,##0.0</c:formatCode>
                <c:ptCount val="5"/>
                <c:pt idx="3">
                  <c:v>58.5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89676544"/>
        <c:axId val="189686912"/>
      </c:scatterChart>
      <c:valAx>
        <c:axId val="189676544"/>
        <c:scaling>
          <c:orientation val="minMax"/>
          <c:max val="55.1"/>
          <c:min val="4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9686912"/>
        <c:crosses val="autoZero"/>
        <c:crossBetween val="midCat"/>
      </c:valAx>
      <c:valAx>
        <c:axId val="189686912"/>
        <c:scaling>
          <c:orientation val="minMax"/>
          <c:max val="102"/>
          <c:min val="5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96765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{C1BFB5C7-CB51-44AB-8FAC-39E1824451D6}</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{38544E16-A0D9-4730-993E-BF931196B6D8}</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{3D37FB7C-6275-4720-966F-9C6F6715D1B1}</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{99C4F654-C529-483B-8F61-5876B1EE0120}</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{741CF85E-DD03-478C-9E9E-B38326EE074D}</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c:v>
                </c:pt>
                <c:pt idx="1">
                  <c:v>14.3</c:v>
                </c:pt>
                <c:pt idx="2">
                  <c:v>13.7</c:v>
                </c:pt>
                <c:pt idx="3">
                  <c:v>12.9</c:v>
                </c:pt>
                <c:pt idx="4">
                  <c:v>13.2</c:v>
                </c:pt>
              </c:numCache>
            </c:numRef>
          </c:xVal>
          <c:yVal>
            <c:numRef>
              <c:f>公会計指標分析・財政指標組合せ分析表!$K$73:$O$73</c:f>
              <c:numCache>
                <c:formatCode>#,##0.0;"▲ "#,##0.0</c:formatCode>
                <c:ptCount val="5"/>
                <c:pt idx="0">
                  <c:v>132.69999999999999</c:v>
                </c:pt>
                <c:pt idx="1">
                  <c:v>120.9</c:v>
                </c:pt>
                <c:pt idx="2">
                  <c:v>109.1</c:v>
                </c:pt>
                <c:pt idx="3">
                  <c:v>95</c:v>
                </c:pt>
                <c:pt idx="4">
                  <c:v>87.3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{0EDB01B9-734D-4300-B105-CAC9D530A805}</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{3C4443C7-F1D7-4655-BD45-222A4ACC8F10}</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{2A6B9A30-D0B1-4F57-A207-22A9C365BFF9}</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{B2351027-5472-440C-B1CC-11E5D503AAC2}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{331BF64D-DD4B-44BD-AF52-DA8CF9209C13}</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96627072"/>
        <c:axId val="196629248"/>
      </c:scatterChart>
      <c:valAx>
        <c:axId val="196627072"/>
        <c:scaling>
          <c:orientation val="minMax"/>
          <c:max val="15.5"/>
          <c:min val="9.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6629248"/>
        <c:crosses val="autoZero"/>
        <c:crossBetween val="midCat"/>
      </c:valAx>
      <c:valAx>
        <c:axId val="196629248"/>
        <c:scaling>
          <c:orientation val="minMax"/>
          <c:max val="146"/>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66270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の元利償還金に対する繰入金は増加傾向にあり、また、過去に実施した大型建設事業の元金償還開始により元利償還金が増加したため、実質公債費比率の分子はついに増加に転じた。元利償還金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年度に最大となり平成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年度まで高止まりの状況にあるため、今後の新発債については算入率が高い地方債借入に努め、実質公債費比率の分子の増加抑制を図る。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基準財政需要額算入見込額及び充当可能基金の減少により充当可能財源等（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）は減少したが、繰上償還等による一般会計等に係る地方債の現在高の減少及び公営企業債等繰入見込額の減少等に伴い将来負担額（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）も減少した。（</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）の減少値が（</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）の減少値を上回るため、将来負担比率の分子（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latin typeface="ＭＳ ゴシック" pitchFamily="49" charset="-128"/>
              <a:ea typeface="ＭＳ ゴシック" pitchFamily="49" charset="-128"/>
            </a:rPr>
            <a:t>）が前年度よりも減少している。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公共施設等の更新を控えており、新発債借入を想定しているが、借入額を元金償還額未満とすることで地方債現在高の増加を抑制し、基準財政需要額算入率が高い地方債の借入に努めることで、将来負担比率の分子の減少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広島県安芸高田市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29,773
29,137
537.75
20,272,698
19,761,398
370,880
13,280,912
28,664,873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87.3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4" name="テキスト ボックス 33"/>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年度における有形固定資産減価償却率は類似団体より高い水準にあるが、平成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月に策定した公共施設等総合管理計画において、公共建築物の総延床面積を</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％以上削減するという目標を掲げ、また、平成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月に策定した公共建築物に係る個別施設計画に基づいた施設の維持管理を適切に進めることで、計画期間が終了する平成</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年度までに類似団体平均を下回るよう努める。</a:t>
          </a:r>
          <a:endParaRPr lang="ja-JP" altLang="ja-JP">
            <a:effectLst/>
          </a:endParaRPr>
        </a:p>
        <a:p>
          <a:r>
            <a:rPr kumimoji="1" lang="ja-JP" altLang="ja-JP" sz="1100">
              <a:solidFill>
                <a:schemeClr val="dk1"/>
              </a:solidFill>
              <a:effectLst/>
              <a:latin typeface="+mn-lt"/>
              <a:ea typeface="+mn-ea"/>
              <a:cs typeface="+mn-cs"/>
            </a:rPr>
            <a:t>　なお、平成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年度は台帳整備中につき数値未計上である。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93150</xdr:rowOff>
    </xdr:from>
    <xdr:ext cx="405111" cy="259045"/>
    <xdr:sp macro="" textlink="">
      <xdr:nvSpPr>
        <xdr:cNvPr id="69" name="有形固定資産減価償却率平均値テキスト"/>
        <xdr:cNvSpPr txBox="1"/>
      </xdr:nvSpPr>
      <xdr:spPr>
        <a:xfrm>
          <a:off x="4813300" y="601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114723</xdr:rowOff>
    </xdr:from>
    <xdr:to>
      <xdr:col>3</xdr:col>
      <xdr:colOff>1222375</xdr:colOff>
      <xdr:row>31</xdr:row>
      <xdr:rowOff>44873</xdr:rowOff>
    </xdr:to>
    <xdr:sp macro="" textlink="">
      <xdr:nvSpPr>
        <xdr:cNvPr id="70" name="フローチャート : 判断 69"/>
        <xdr:cNvSpPr/>
      </xdr:nvSpPr>
      <xdr:spPr>
        <a:xfrm>
          <a:off x="4711700" y="60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117263</xdr:rowOff>
    </xdr:from>
    <xdr:to>
      <xdr:col>3</xdr:col>
      <xdr:colOff>511175</xdr:colOff>
      <xdr:row>33</xdr:row>
      <xdr:rowOff>47413</xdr:rowOff>
    </xdr:to>
    <xdr:sp macro="" textlink="">
      <xdr:nvSpPr>
        <xdr:cNvPr id="71" name="フローチャート : 判断 70"/>
        <xdr:cNvSpPr/>
      </xdr:nvSpPr>
      <xdr:spPr>
        <a:xfrm>
          <a:off x="4000500" y="63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85937</xdr:rowOff>
    </xdr:from>
    <xdr:to>
      <xdr:col>3</xdr:col>
      <xdr:colOff>511175</xdr:colOff>
      <xdr:row>31</xdr:row>
      <xdr:rowOff>16087</xdr:rowOff>
    </xdr:to>
    <xdr:sp macro="" textlink="">
      <xdr:nvSpPr>
        <xdr:cNvPr id="77" name="円/楕円 76"/>
        <xdr:cNvSpPr/>
      </xdr:nvSpPr>
      <xdr:spPr>
        <a:xfrm>
          <a:off x="4000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38540</xdr:rowOff>
    </xdr:from>
    <xdr:ext cx="405111" cy="259045"/>
    <xdr:sp macro="" textlink="">
      <xdr:nvSpPr>
        <xdr:cNvPr id="78" name="n_1aveValue有形固定資産減価償却率"/>
        <xdr:cNvSpPr txBox="1"/>
      </xdr:nvSpPr>
      <xdr:spPr>
        <a:xfrm>
          <a:off x="3836043" y="647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32614</xdr:rowOff>
    </xdr:from>
    <xdr:ext cx="405111" cy="259045"/>
    <xdr:sp macro="" textlink="">
      <xdr:nvSpPr>
        <xdr:cNvPr id="79" name="n_1mainValue有形固定資産減価償却率"/>
        <xdr:cNvSpPr txBox="1"/>
      </xdr:nvSpPr>
      <xdr:spPr>
        <a:xfrm>
          <a:off x="3836043" y="578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広島県安芸高田市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29,773
29,137
537.75
20,272,698
19,761,398
370,880
13,280,912
28,664,873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87.3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8255</xdr:rowOff>
    </xdr:from>
    <xdr:to>
      <xdr:col>5</xdr:col>
      <xdr:colOff>409575</xdr:colOff>
      <xdr:row>35</xdr:row>
      <xdr:rowOff>109855</xdr:rowOff>
    </xdr:to>
    <xdr:sp macro="" textlink="">
      <xdr:nvSpPr>
        <xdr:cNvPr id="66" name="円/楕円 65"/>
        <xdr:cNvSpPr/>
      </xdr:nvSpPr>
      <xdr:spPr>
        <a:xfrm>
          <a:off x="3746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20972</xdr:rowOff>
    </xdr:from>
    <xdr:ext cx="405111" cy="259045"/>
    <xdr:sp macro="" textlink="">
      <xdr:nvSpPr>
        <xdr:cNvPr id="67" name="n_1aveValue【道路】&#10;有形固定資産減価償却率"/>
        <xdr:cNvSpPr txBox="1"/>
      </xdr:nvSpPr>
      <xdr:spPr>
        <a:xfrm>
          <a:off x="3582043"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126382</xdr:rowOff>
    </xdr:from>
    <xdr:ext cx="405111" cy="259045"/>
    <xdr:sp macro="" textlink="">
      <xdr:nvSpPr>
        <xdr:cNvPr id="68" name="n_1mainValue【道路】&#10;有形固定資産減価償却率"/>
        <xdr:cNvSpPr txBox="1"/>
      </xdr:nvSpPr>
      <xdr:spPr>
        <a:xfrm>
          <a:off x="3582043"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0" name="直線コネクタ 89"/>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1"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2" name="直線コネクタ 91"/>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3"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4" name="直線コネクタ 93"/>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5518</xdr:rowOff>
    </xdr:from>
    <xdr:ext cx="534377" cy="259045"/>
    <xdr:sp macro="" textlink="">
      <xdr:nvSpPr>
        <xdr:cNvPr id="95" name="【道路】&#10;一人当たり延長平均値テキスト"/>
        <xdr:cNvSpPr txBox="1"/>
      </xdr:nvSpPr>
      <xdr:spPr>
        <a:xfrm>
          <a:off x="10566400" y="6520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24.926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27091</xdr:rowOff>
    </xdr:from>
    <xdr:to>
      <xdr:col>15</xdr:col>
      <xdr:colOff>231775</xdr:colOff>
      <xdr:row>38</xdr:row>
      <xdr:rowOff>128691</xdr:rowOff>
    </xdr:to>
    <xdr:sp macro="" textlink="">
      <xdr:nvSpPr>
        <xdr:cNvPr id="96" name="フローチャート : 判断 95"/>
        <xdr:cNvSpPr/>
      </xdr:nvSpPr>
      <xdr:spPr>
        <a:xfrm>
          <a:off x="10426700" y="654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102667</xdr:rowOff>
    </xdr:from>
    <xdr:to>
      <xdr:col>14</xdr:col>
      <xdr:colOff>79375</xdr:colOff>
      <xdr:row>39</xdr:row>
      <xdr:rowOff>32817</xdr:rowOff>
    </xdr:to>
    <xdr:sp macro="" textlink="">
      <xdr:nvSpPr>
        <xdr:cNvPr id="97" name="フローチャート : 判断 96"/>
        <xdr:cNvSpPr/>
      </xdr:nvSpPr>
      <xdr:spPr>
        <a:xfrm>
          <a:off x="9588500" y="661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115171</xdr:rowOff>
    </xdr:from>
    <xdr:to>
      <xdr:col>14</xdr:col>
      <xdr:colOff>79375</xdr:colOff>
      <xdr:row>36</xdr:row>
      <xdr:rowOff>45321</xdr:rowOff>
    </xdr:to>
    <xdr:sp macro="" textlink="">
      <xdr:nvSpPr>
        <xdr:cNvPr id="103" name="円/楕円 102"/>
        <xdr:cNvSpPr/>
      </xdr:nvSpPr>
      <xdr:spPr>
        <a:xfrm>
          <a:off x="9588500" y="611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23944</xdr:rowOff>
    </xdr:from>
    <xdr:ext cx="534377" cy="259045"/>
    <xdr:sp macro="" textlink="">
      <xdr:nvSpPr>
        <xdr:cNvPr id="104" name="n_1aveValue【道路】&#10;一人当たり延長"/>
        <xdr:cNvSpPr txBox="1"/>
      </xdr:nvSpPr>
      <xdr:spPr>
        <a:xfrm>
          <a:off x="9359410" y="671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21.620</a:t>
          </a:r>
          <a:endParaRPr kumimoji="1" lang="ja-JP" altLang="en-US" sz="1000" b="1">
            <a:solidFill>
              <a:srgbClr val="000080"/>
            </a:solidFill>
            <a:latin typeface="ＭＳ Ｐゴシック"/>
          </a:endParaRPr>
        </a:p>
      </xdr:txBody>
    </xdr:sp>
    <xdr:clientData/>
  </xdr:oneCellAnchor>
  <xdr:oneCellAnchor>
    <xdr:from>
      <xdr:col>13</xdr:col>
      <xdr:colOff>434485</xdr:colOff>
      <xdr:row>34</xdr:row>
      <xdr:rowOff>61848</xdr:rowOff>
    </xdr:from>
    <xdr:ext cx="534377" cy="259045"/>
    <xdr:sp macro="" textlink="">
      <xdr:nvSpPr>
        <xdr:cNvPr id="105" name="n_1mainValue【道路】&#10;一人当たり延長"/>
        <xdr:cNvSpPr txBox="1"/>
      </xdr:nvSpPr>
      <xdr:spPr>
        <a:xfrm>
          <a:off x="9359410" y="589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6" name="正方形/長方形 10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3" name="正方形/長方形 11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6" name="テキスト ボックス 12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0" name="直線コネクタ 129"/>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1"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2" name="直線コネクタ 131"/>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3"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4" name="直線コネクタ 133"/>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5"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36" name="フローチャート : 判断 135"/>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37" name="フローチャート : 判断 136"/>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143510</xdr:rowOff>
    </xdr:from>
    <xdr:to>
      <xdr:col>5</xdr:col>
      <xdr:colOff>409575</xdr:colOff>
      <xdr:row>61</xdr:row>
      <xdr:rowOff>73660</xdr:rowOff>
    </xdr:to>
    <xdr:sp macro="" textlink="">
      <xdr:nvSpPr>
        <xdr:cNvPr id="143" name="円/楕円 142"/>
        <xdr:cNvSpPr/>
      </xdr:nvSpPr>
      <xdr:spPr>
        <a:xfrm>
          <a:off x="3746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86377</xdr:rowOff>
    </xdr:from>
    <xdr:ext cx="405111" cy="259045"/>
    <xdr:sp macro="" textlink="">
      <xdr:nvSpPr>
        <xdr:cNvPr id="144" name="n_1aveValue【橋りょう・トンネル】&#10;有形固定資産減価償却率"/>
        <xdr:cNvSpPr txBox="1"/>
      </xdr:nvSpPr>
      <xdr:spPr>
        <a:xfrm>
          <a:off x="3582043"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64787</xdr:rowOff>
    </xdr:from>
    <xdr:ext cx="405111" cy="259045"/>
    <xdr:sp macro="" textlink="">
      <xdr:nvSpPr>
        <xdr:cNvPr id="145" name="n_1mainValue【橋りょう・トンネル】&#10;有形固定資産減価償却率"/>
        <xdr:cNvSpPr txBox="1"/>
      </xdr:nvSpPr>
      <xdr:spPr>
        <a:xfrm>
          <a:off x="3582043"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684,017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7" name="テキスト ボックス 15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9" name="テキスト ボックス 15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3" name="テキスト ボックス 16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5" name="テキスト ボックス 16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69" name="直線コネクタ 168"/>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0"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1" name="直線コネクタ 170"/>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2"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3" name="直線コネクタ 172"/>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140978</xdr:rowOff>
    </xdr:from>
    <xdr:ext cx="599010" cy="259045"/>
    <xdr:sp macro="" textlink="">
      <xdr:nvSpPr>
        <xdr:cNvPr id="174" name="【橋りょう・トンネル】&#10;一人当たり有形固定資産（償却資産）額平均値テキスト"/>
        <xdr:cNvSpPr txBox="1"/>
      </xdr:nvSpPr>
      <xdr:spPr>
        <a:xfrm>
          <a:off x="10566400" y="10427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288,005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162551</xdr:rowOff>
    </xdr:from>
    <xdr:to>
      <xdr:col>15</xdr:col>
      <xdr:colOff>231775</xdr:colOff>
      <xdr:row>61</xdr:row>
      <xdr:rowOff>92701</xdr:rowOff>
    </xdr:to>
    <xdr:sp macro="" textlink="">
      <xdr:nvSpPr>
        <xdr:cNvPr id="175" name="フローチャート : 判断 174"/>
        <xdr:cNvSpPr/>
      </xdr:nvSpPr>
      <xdr:spPr>
        <a:xfrm>
          <a:off x="10426700" y="1044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6" name="フローチャート : 判断 175"/>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89507</xdr:rowOff>
    </xdr:from>
    <xdr:to>
      <xdr:col>14</xdr:col>
      <xdr:colOff>79375</xdr:colOff>
      <xdr:row>60</xdr:row>
      <xdr:rowOff>19657</xdr:rowOff>
    </xdr:to>
    <xdr:sp macro="" textlink="">
      <xdr:nvSpPr>
        <xdr:cNvPr id="182" name="円/楕円 181"/>
        <xdr:cNvSpPr/>
      </xdr:nvSpPr>
      <xdr:spPr>
        <a:xfrm>
          <a:off x="9588500" y="1020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118536</xdr:rowOff>
    </xdr:from>
    <xdr:ext cx="599010" cy="259045"/>
    <xdr:sp macro="" textlink="">
      <xdr:nvSpPr>
        <xdr:cNvPr id="183" name="n_1aveValue【橋りょう・トンネル】&#10;一人当たり有形固定資産（償却資産）額"/>
        <xdr:cNvSpPr txBox="1"/>
      </xdr:nvSpPr>
      <xdr:spPr>
        <a:xfrm>
          <a:off x="9327094" y="1057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36184</xdr:rowOff>
    </xdr:from>
    <xdr:ext cx="599010" cy="259045"/>
    <xdr:sp macro="" textlink="">
      <xdr:nvSpPr>
        <xdr:cNvPr id="184" name="n_1mainValue【橋りょう・トンネル】&#10;一人当たり有形固定資産（償却資産）額"/>
        <xdr:cNvSpPr txBox="1"/>
      </xdr:nvSpPr>
      <xdr:spPr>
        <a:xfrm>
          <a:off x="9327094" y="998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416,348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3" name="テキスト ボックス 20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7" name="直線コネクタ 206"/>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08"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09" name="直線コネクタ 208"/>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0"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1" name="直線コネクタ 210"/>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38879</xdr:rowOff>
    </xdr:from>
    <xdr:ext cx="405111" cy="259045"/>
    <xdr:sp macro="" textlink="">
      <xdr:nvSpPr>
        <xdr:cNvPr id="212" name="【公営住宅】&#10;有形固定資産減価償却率平均値テキスト"/>
        <xdr:cNvSpPr txBox="1"/>
      </xdr:nvSpPr>
      <xdr:spPr>
        <a:xfrm>
          <a:off x="4724400" y="14269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60452</xdr:rowOff>
    </xdr:from>
    <xdr:to>
      <xdr:col>6</xdr:col>
      <xdr:colOff>561975</xdr:colOff>
      <xdr:row>83</xdr:row>
      <xdr:rowOff>162052</xdr:rowOff>
    </xdr:to>
    <xdr:sp macro="" textlink="">
      <xdr:nvSpPr>
        <xdr:cNvPr id="213" name="フローチャート : 判断 212"/>
        <xdr:cNvSpPr/>
      </xdr:nvSpPr>
      <xdr:spPr>
        <a:xfrm>
          <a:off x="4584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14" name="フローチャート : 判断 213"/>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142748</xdr:rowOff>
    </xdr:from>
    <xdr:to>
      <xdr:col>5</xdr:col>
      <xdr:colOff>409575</xdr:colOff>
      <xdr:row>82</xdr:row>
      <xdr:rowOff>72898</xdr:rowOff>
    </xdr:to>
    <xdr:sp macro="" textlink="">
      <xdr:nvSpPr>
        <xdr:cNvPr id="220" name="円/楕円 219"/>
        <xdr:cNvSpPr/>
      </xdr:nvSpPr>
      <xdr:spPr>
        <a:xfrm>
          <a:off x="3746500" y="1403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86885</xdr:rowOff>
    </xdr:from>
    <xdr:ext cx="405111" cy="259045"/>
    <xdr:sp macro="" textlink="">
      <xdr:nvSpPr>
        <xdr:cNvPr id="221" name="n_1aveValue【公営住宅】&#10;有形固定資産減価償却率"/>
        <xdr:cNvSpPr txBox="1"/>
      </xdr:nvSpPr>
      <xdr:spPr>
        <a:xfrm>
          <a:off x="3582043"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89425</xdr:rowOff>
    </xdr:from>
    <xdr:ext cx="405111" cy="259045"/>
    <xdr:sp macro="" textlink="">
      <xdr:nvSpPr>
        <xdr:cNvPr id="222" name="n_1mainValue【公営住宅】&#10;有形固定資産減価償却率"/>
        <xdr:cNvSpPr txBox="1"/>
      </xdr:nvSpPr>
      <xdr:spPr>
        <a:xfrm>
          <a:off x="3582043" y="1380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3" name="直線コネクタ 2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4" name="テキスト ボックス 2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5" name="直線コネクタ 2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6" name="テキスト ボックス 2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7" name="直線コネクタ 2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8" name="テキスト ボックス 2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9" name="直線コネクタ 2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0" name="テキスト ボックス 2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4" name="直線コネクタ 243"/>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5"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6" name="直線コネクタ 245"/>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7"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48" name="直線コネクタ 247"/>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39336</xdr:rowOff>
    </xdr:from>
    <xdr:ext cx="469744" cy="259045"/>
    <xdr:sp macro="" textlink="">
      <xdr:nvSpPr>
        <xdr:cNvPr id="249" name="【公営住宅】&#10;一人当たり面積平均値テキスト"/>
        <xdr:cNvSpPr txBox="1"/>
      </xdr:nvSpPr>
      <xdr:spPr>
        <a:xfrm>
          <a:off x="10566400" y="1426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60909</xdr:rowOff>
    </xdr:from>
    <xdr:to>
      <xdr:col>15</xdr:col>
      <xdr:colOff>231775</xdr:colOff>
      <xdr:row>83</xdr:row>
      <xdr:rowOff>162509</xdr:rowOff>
    </xdr:to>
    <xdr:sp macro="" textlink="">
      <xdr:nvSpPr>
        <xdr:cNvPr id="250" name="フローチャート : 判断 249"/>
        <xdr:cNvSpPr/>
      </xdr:nvSpPr>
      <xdr:spPr>
        <a:xfrm>
          <a:off x="10426700" y="1429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159665</xdr:rowOff>
    </xdr:from>
    <xdr:to>
      <xdr:col>14</xdr:col>
      <xdr:colOff>79375</xdr:colOff>
      <xdr:row>83</xdr:row>
      <xdr:rowOff>89815</xdr:rowOff>
    </xdr:to>
    <xdr:sp macro="" textlink="">
      <xdr:nvSpPr>
        <xdr:cNvPr id="251" name="フローチャート : 判断 250"/>
        <xdr:cNvSpPr/>
      </xdr:nvSpPr>
      <xdr:spPr>
        <a:xfrm>
          <a:off x="9588500" y="1421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41708</xdr:rowOff>
    </xdr:from>
    <xdr:to>
      <xdr:col>14</xdr:col>
      <xdr:colOff>79375</xdr:colOff>
      <xdr:row>83</xdr:row>
      <xdr:rowOff>143308</xdr:rowOff>
    </xdr:to>
    <xdr:sp macro="" textlink="">
      <xdr:nvSpPr>
        <xdr:cNvPr id="257" name="円/楕円 256"/>
        <xdr:cNvSpPr/>
      </xdr:nvSpPr>
      <xdr:spPr>
        <a:xfrm>
          <a:off x="9588500" y="1427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106342</xdr:rowOff>
    </xdr:from>
    <xdr:ext cx="469744" cy="259045"/>
    <xdr:sp macro="" textlink="">
      <xdr:nvSpPr>
        <xdr:cNvPr id="258" name="n_1aveValue【公営住宅】&#10;一人当たり面積"/>
        <xdr:cNvSpPr txBox="1"/>
      </xdr:nvSpPr>
      <xdr:spPr>
        <a:xfrm>
          <a:off x="9391727" y="1399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134435</xdr:rowOff>
    </xdr:from>
    <xdr:ext cx="469744" cy="259045"/>
    <xdr:sp macro="" textlink="">
      <xdr:nvSpPr>
        <xdr:cNvPr id="259" name="n_1mainValue【公営住宅】&#10;一人当たり面積"/>
        <xdr:cNvSpPr txBox="1"/>
      </xdr:nvSpPr>
      <xdr:spPr>
        <a:xfrm>
          <a:off x="9391727" y="1436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7" name="正方形/長方形 2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68" name="正方形/長方形 2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9" name="正方形/長方形 2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0" name="正方形/長方形 2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1" name="正方形/長方形 2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2" name="正方形/長方形 2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3" name="正方形/長方形 2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4" name="正方形/長方形 2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5" name="正方形/長方形 2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6" name="正方形/長方形 2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3" name="正方形/長方形 2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4" name="テキスト ボックス 2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5" name="直線コネクタ 2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86" name="直線コネクタ 28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87" name="テキスト ボックス 28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88" name="直線コネクタ 28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89" name="テキスト ボックス 28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0" name="直線コネクタ 28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1" name="テキスト ボックス 29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2" name="直線コネクタ 29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3" name="テキスト ボックス 29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4" name="直線コネクタ 29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95" name="テキスト ボックス 29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96" name="直線コネクタ 29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97" name="テキスト ボックス 29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9" name="テキスト ボックス 2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68036</xdr:rowOff>
    </xdr:from>
    <xdr:to>
      <xdr:col>23</xdr:col>
      <xdr:colOff>516889</xdr:colOff>
      <xdr:row>42</xdr:row>
      <xdr:rowOff>90896</xdr:rowOff>
    </xdr:to>
    <xdr:cxnSp macro="">
      <xdr:nvCxnSpPr>
        <xdr:cNvPr id="301" name="直線コネクタ 300"/>
        <xdr:cNvCxnSpPr/>
      </xdr:nvCxnSpPr>
      <xdr:spPr>
        <a:xfrm flipV="1">
          <a:off x="16318864" y="5725886"/>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94723</xdr:rowOff>
    </xdr:from>
    <xdr:ext cx="340478" cy="259045"/>
    <xdr:sp macro="" textlink="">
      <xdr:nvSpPr>
        <xdr:cNvPr id="302" name="【認定こども園・幼稚園・保育所】&#10;有形固定資産減価償却率最小値テキスト"/>
        <xdr:cNvSpPr txBox="1"/>
      </xdr:nvSpPr>
      <xdr:spPr>
        <a:xfrm>
          <a:off x="164084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428625</xdr:colOff>
      <xdr:row>42</xdr:row>
      <xdr:rowOff>90896</xdr:rowOff>
    </xdr:from>
    <xdr:to>
      <xdr:col>23</xdr:col>
      <xdr:colOff>606425</xdr:colOff>
      <xdr:row>42</xdr:row>
      <xdr:rowOff>90896</xdr:rowOff>
    </xdr:to>
    <xdr:cxnSp macro="">
      <xdr:nvCxnSpPr>
        <xdr:cNvPr id="303" name="直線コネクタ 302"/>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14713</xdr:rowOff>
    </xdr:from>
    <xdr:ext cx="405111" cy="259045"/>
    <xdr:sp macro="" textlink="">
      <xdr:nvSpPr>
        <xdr:cNvPr id="304" name="【認定こども園・幼稚園・保育所】&#10;有形固定資産減価償却率最大値テキスト"/>
        <xdr:cNvSpPr txBox="1"/>
      </xdr:nvSpPr>
      <xdr:spPr>
        <a:xfrm>
          <a:off x="16408400" y="550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68036</xdr:rowOff>
    </xdr:from>
    <xdr:to>
      <xdr:col>23</xdr:col>
      <xdr:colOff>606425</xdr:colOff>
      <xdr:row>33</xdr:row>
      <xdr:rowOff>68036</xdr:rowOff>
    </xdr:to>
    <xdr:cxnSp macro="">
      <xdr:nvCxnSpPr>
        <xdr:cNvPr id="305" name="直線コネクタ 304"/>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64243</xdr:rowOff>
    </xdr:from>
    <xdr:ext cx="340478" cy="259045"/>
    <xdr:sp macro="" textlink="">
      <xdr:nvSpPr>
        <xdr:cNvPr id="306" name="【認定こども園・幼稚園・保育所】&#10;有形固定資産減価償却率平均値テキスト"/>
        <xdr:cNvSpPr txBox="1"/>
      </xdr:nvSpPr>
      <xdr:spPr>
        <a:xfrm>
          <a:off x="16408400" y="709369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23</xdr:col>
      <xdr:colOff>466725</xdr:colOff>
      <xdr:row>41</xdr:row>
      <xdr:rowOff>85816</xdr:rowOff>
    </xdr:from>
    <xdr:to>
      <xdr:col>23</xdr:col>
      <xdr:colOff>568325</xdr:colOff>
      <xdr:row>42</xdr:row>
      <xdr:rowOff>15966</xdr:rowOff>
    </xdr:to>
    <xdr:sp macro="" textlink="">
      <xdr:nvSpPr>
        <xdr:cNvPr id="307" name="フローチャート : 判断 306"/>
        <xdr:cNvSpPr/>
      </xdr:nvSpPr>
      <xdr:spPr>
        <a:xfrm>
          <a:off x="16268700" y="711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72753</xdr:rowOff>
    </xdr:from>
    <xdr:to>
      <xdr:col>22</xdr:col>
      <xdr:colOff>415925</xdr:colOff>
      <xdr:row>37</xdr:row>
      <xdr:rowOff>2903</xdr:rowOff>
    </xdr:to>
    <xdr:sp macro="" textlink="">
      <xdr:nvSpPr>
        <xdr:cNvPr id="308" name="フローチャート : 判断 307"/>
        <xdr:cNvSpPr/>
      </xdr:nvSpPr>
      <xdr:spPr>
        <a:xfrm>
          <a:off x="15430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9" name="テキスト ボックス 3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0" name="テキスト ボックス 3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1" name="テキスト ボックス 3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2" name="テキスト ボックス 3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3" name="テキスト ボックス 3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144599</xdr:rowOff>
    </xdr:from>
    <xdr:to>
      <xdr:col>22</xdr:col>
      <xdr:colOff>415925</xdr:colOff>
      <xdr:row>35</xdr:row>
      <xdr:rowOff>74749</xdr:rowOff>
    </xdr:to>
    <xdr:sp macro="" textlink="">
      <xdr:nvSpPr>
        <xdr:cNvPr id="314" name="円/楕円 313"/>
        <xdr:cNvSpPr/>
      </xdr:nvSpPr>
      <xdr:spPr>
        <a:xfrm>
          <a:off x="15430500" y="597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165480</xdr:rowOff>
    </xdr:from>
    <xdr:ext cx="405111" cy="259045"/>
    <xdr:sp macro="" textlink="">
      <xdr:nvSpPr>
        <xdr:cNvPr id="315" name="n_1aveValue【認定こども園・幼稚園・保育所】&#10;有形固定資産減価償却率"/>
        <xdr:cNvSpPr txBox="1"/>
      </xdr:nvSpPr>
      <xdr:spPr>
        <a:xfrm>
          <a:off x="15266043" y="633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91276</xdr:rowOff>
    </xdr:from>
    <xdr:ext cx="405111" cy="259045"/>
    <xdr:sp macro="" textlink="">
      <xdr:nvSpPr>
        <xdr:cNvPr id="316" name="n_1mainValue【認定こども園・幼稚園・保育所】&#10;有形固定資産減価償却率"/>
        <xdr:cNvSpPr txBox="1"/>
      </xdr:nvSpPr>
      <xdr:spPr>
        <a:xfrm>
          <a:off x="15266043" y="574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7" name="正方形/長方形 3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8" name="正方形/長方形 3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9" name="正方形/長方形 3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0" name="正方形/長方形 3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1" name="正方形/長方形 3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2" name="正方形/長方形 3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3" name="正方形/長方形 3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4" name="正方形/長方形 3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5" name="テキスト ボックス 3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6" name="直線コネクタ 3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7" name="直線コネクタ 32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28" name="テキスト ボックス 32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9" name="直線コネクタ 32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0" name="テキスト ボックス 32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1" name="直線コネクタ 33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2" name="テキスト ボックス 33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3" name="直線コネクタ 33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4" name="テキスト ボックス 33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5" name="直線コネクタ 3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6" name="テキスト ボックス 3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71628</xdr:rowOff>
    </xdr:from>
    <xdr:to>
      <xdr:col>32</xdr:col>
      <xdr:colOff>186689</xdr:colOff>
      <xdr:row>41</xdr:row>
      <xdr:rowOff>108204</xdr:rowOff>
    </xdr:to>
    <xdr:cxnSp macro="">
      <xdr:nvCxnSpPr>
        <xdr:cNvPr id="338" name="直線コネクタ 337"/>
        <xdr:cNvCxnSpPr/>
      </xdr:nvCxnSpPr>
      <xdr:spPr>
        <a:xfrm flipV="1">
          <a:off x="22160864" y="5900928"/>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39"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40" name="直線コネクタ 339"/>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18305</xdr:rowOff>
    </xdr:from>
    <xdr:ext cx="469744" cy="259045"/>
    <xdr:sp macro="" textlink="">
      <xdr:nvSpPr>
        <xdr:cNvPr id="341" name="【認定こども園・幼稚園・保育所】&#10;一人当たり面積最大値テキスト"/>
        <xdr:cNvSpPr txBox="1"/>
      </xdr:nvSpPr>
      <xdr:spPr>
        <a:xfrm>
          <a:off x="22250400" y="567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0.552</a:t>
          </a:r>
          <a:endParaRPr kumimoji="1" lang="ja-JP" altLang="en-US" sz="1000" b="1">
            <a:latin typeface="ＭＳ Ｐゴシック"/>
          </a:endParaRPr>
        </a:p>
      </xdr:txBody>
    </xdr:sp>
    <xdr:clientData/>
  </xdr:oneCellAnchor>
  <xdr:twoCellAnchor>
    <xdr:from>
      <xdr:col>32</xdr:col>
      <xdr:colOff>98425</xdr:colOff>
      <xdr:row>34</xdr:row>
      <xdr:rowOff>71628</xdr:rowOff>
    </xdr:from>
    <xdr:to>
      <xdr:col>32</xdr:col>
      <xdr:colOff>276225</xdr:colOff>
      <xdr:row>34</xdr:row>
      <xdr:rowOff>71628</xdr:rowOff>
    </xdr:to>
    <xdr:cxnSp macro="">
      <xdr:nvCxnSpPr>
        <xdr:cNvPr id="342" name="直線コネクタ 341"/>
        <xdr:cNvCxnSpPr/>
      </xdr:nvCxnSpPr>
      <xdr:spPr>
        <a:xfrm>
          <a:off x="22072600" y="59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17543</xdr:rowOff>
    </xdr:from>
    <xdr:ext cx="469744" cy="259045"/>
    <xdr:sp macro="" textlink="">
      <xdr:nvSpPr>
        <xdr:cNvPr id="343" name="【認定こども園・幼稚園・保育所】&#10;一人当たり面積平均値テキスト"/>
        <xdr:cNvSpPr txBox="1"/>
      </xdr:nvSpPr>
      <xdr:spPr>
        <a:xfrm>
          <a:off x="22250400" y="6704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39116</xdr:rowOff>
    </xdr:from>
    <xdr:to>
      <xdr:col>32</xdr:col>
      <xdr:colOff>238125</xdr:colOff>
      <xdr:row>39</xdr:row>
      <xdr:rowOff>140716</xdr:rowOff>
    </xdr:to>
    <xdr:sp macro="" textlink="">
      <xdr:nvSpPr>
        <xdr:cNvPr id="344" name="フローチャート : 判断 343"/>
        <xdr:cNvSpPr/>
      </xdr:nvSpPr>
      <xdr:spPr>
        <a:xfrm>
          <a:off x="22110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2540</xdr:rowOff>
    </xdr:from>
    <xdr:to>
      <xdr:col>31</xdr:col>
      <xdr:colOff>85725</xdr:colOff>
      <xdr:row>39</xdr:row>
      <xdr:rowOff>104140</xdr:rowOff>
    </xdr:to>
    <xdr:sp macro="" textlink="">
      <xdr:nvSpPr>
        <xdr:cNvPr id="345" name="フローチャート : 判断 344"/>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6" name="テキスト ボックス 3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7" name="テキスト ボックス 3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8" name="テキスト ボックス 3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9" name="テキスト ボックス 3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0" name="テキスト ボックス 3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112268</xdr:rowOff>
    </xdr:from>
    <xdr:to>
      <xdr:col>31</xdr:col>
      <xdr:colOff>85725</xdr:colOff>
      <xdr:row>39</xdr:row>
      <xdr:rowOff>42418</xdr:rowOff>
    </xdr:to>
    <xdr:sp macro="" textlink="">
      <xdr:nvSpPr>
        <xdr:cNvPr id="351" name="円/楕円 350"/>
        <xdr:cNvSpPr/>
      </xdr:nvSpPr>
      <xdr:spPr>
        <a:xfrm>
          <a:off x="21272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95267</xdr:rowOff>
    </xdr:from>
    <xdr:ext cx="469744" cy="259045"/>
    <xdr:sp macro="" textlink="">
      <xdr:nvSpPr>
        <xdr:cNvPr id="352" name="n_1aveValue【認定こども園・幼稚園・保育所】&#10;一人当たり面積"/>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58945</xdr:rowOff>
    </xdr:from>
    <xdr:ext cx="469744" cy="259045"/>
    <xdr:sp macro="" textlink="">
      <xdr:nvSpPr>
        <xdr:cNvPr id="353" name="n_1mainValue【認定こども園・幼稚園・保育所】&#10;一人当たり面積"/>
        <xdr:cNvSpPr txBox="1"/>
      </xdr:nvSpPr>
      <xdr:spPr>
        <a:xfrm>
          <a:off x="210757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4" name="正方形/長方形 3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5" name="正方形/長方形 3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6" name="正方形/長方形 3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7" name="正方形/長方形 3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8" name="正方形/長方形 3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9" name="正方形/長方形 3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0" name="正方形/長方形 3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1" name="正方形/長方形 3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2" name="テキスト ボックス 3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3" name="直線コネクタ 3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4" name="テキスト ボックス 36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5" name="直線コネクタ 36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6" name="テキスト ボックス 36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7" name="直線コネクタ 36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8" name="テキスト ボックス 36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69" name="直線コネクタ 36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0" name="テキスト ボックス 36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1" name="直線コネクタ 37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2" name="テキスト ボックス 37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3" name="直線コネクタ 3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4" name="テキスト ボックス 37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50292</xdr:rowOff>
    </xdr:from>
    <xdr:to>
      <xdr:col>23</xdr:col>
      <xdr:colOff>516889</xdr:colOff>
      <xdr:row>62</xdr:row>
      <xdr:rowOff>125730</xdr:rowOff>
    </xdr:to>
    <xdr:cxnSp macro="">
      <xdr:nvCxnSpPr>
        <xdr:cNvPr id="376" name="直線コネクタ 375"/>
        <xdr:cNvCxnSpPr/>
      </xdr:nvCxnSpPr>
      <xdr:spPr>
        <a:xfrm flipV="1">
          <a:off x="16318864" y="948004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377"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378" name="直線コネクタ 377"/>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168419</xdr:rowOff>
    </xdr:from>
    <xdr:ext cx="405111" cy="259045"/>
    <xdr:sp macro="" textlink="">
      <xdr:nvSpPr>
        <xdr:cNvPr id="379" name="【学校施設】&#10;有形固定資産減価償却率最大値テキスト"/>
        <xdr:cNvSpPr txBox="1"/>
      </xdr:nvSpPr>
      <xdr:spPr>
        <a:xfrm>
          <a:off x="16408400" y="925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55</xdr:row>
      <xdr:rowOff>50292</xdr:rowOff>
    </xdr:from>
    <xdr:to>
      <xdr:col>23</xdr:col>
      <xdr:colOff>606425</xdr:colOff>
      <xdr:row>55</xdr:row>
      <xdr:rowOff>50292</xdr:rowOff>
    </xdr:to>
    <xdr:cxnSp macro="">
      <xdr:nvCxnSpPr>
        <xdr:cNvPr id="380" name="直線コネクタ 379"/>
        <xdr:cNvCxnSpPr/>
      </xdr:nvCxnSpPr>
      <xdr:spPr>
        <a:xfrm>
          <a:off x="16230600" y="948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381"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382" name="フローチャート : 判断 381"/>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383" name="フローチャート : 判断 382"/>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4" name="テキスト ボックス 3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5" name="テキスト ボックス 3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6" name="テキスト ボックス 3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7" name="テキスト ボックス 3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8" name="テキスト ボックス 3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136652</xdr:rowOff>
    </xdr:from>
    <xdr:to>
      <xdr:col>22</xdr:col>
      <xdr:colOff>415925</xdr:colOff>
      <xdr:row>57</xdr:row>
      <xdr:rowOff>66802</xdr:rowOff>
    </xdr:to>
    <xdr:sp macro="" textlink="">
      <xdr:nvSpPr>
        <xdr:cNvPr id="389" name="円/楕円 388"/>
        <xdr:cNvSpPr/>
      </xdr:nvSpPr>
      <xdr:spPr>
        <a:xfrm>
          <a:off x="15430500" y="973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23639</xdr:rowOff>
    </xdr:from>
    <xdr:ext cx="405111" cy="259045"/>
    <xdr:sp macro="" textlink="">
      <xdr:nvSpPr>
        <xdr:cNvPr id="390" name="n_1aveValue【学校施設】&#10;有形固定資産減価償却率"/>
        <xdr:cNvSpPr txBox="1"/>
      </xdr:nvSpPr>
      <xdr:spPr>
        <a:xfrm>
          <a:off x="15266043"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83329</xdr:rowOff>
    </xdr:from>
    <xdr:ext cx="405111" cy="259045"/>
    <xdr:sp macro="" textlink="">
      <xdr:nvSpPr>
        <xdr:cNvPr id="391" name="n_1mainValue【学校施設】&#10;有形固定資産減価償却率"/>
        <xdr:cNvSpPr txBox="1"/>
      </xdr:nvSpPr>
      <xdr:spPr>
        <a:xfrm>
          <a:off x="15266043" y="951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2" name="正方形/長方形 3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3" name="正方形/長方形 3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4" name="正方形/長方形 3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5" name="正方形/長方形 3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6" name="正方形/長方形 3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7" name="正方形/長方形 3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8" name="正方形/長方形 3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99" name="正方形/長方形 3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0" name="テキスト ボックス 3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1" name="直線コネクタ 4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2" name="直線コネクタ 40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3" name="テキスト ボックス 40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4" name="直線コネクタ 40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5" name="テキスト ボックス 40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6" name="直線コネクタ 40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7" name="テキスト ボックス 40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8" name="直線コネクタ 40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9" name="テキスト ボックス 40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0" name="直線コネクタ 40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1" name="テキスト ボックス 41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2" name="直線コネクタ 4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3" name="テキスト ボックス 41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15" name="直線コネクタ 414"/>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16"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17" name="直線コネクタ 416"/>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18"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19" name="直線コネクタ 418"/>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85742</xdr:rowOff>
    </xdr:from>
    <xdr:ext cx="469744" cy="259045"/>
    <xdr:sp macro="" textlink="">
      <xdr:nvSpPr>
        <xdr:cNvPr id="420" name="【学校施設】&#10;一人当たり面積平均値テキスト"/>
        <xdr:cNvSpPr txBox="1"/>
      </xdr:nvSpPr>
      <xdr:spPr>
        <a:xfrm>
          <a:off x="22250400" y="10544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107315</xdr:rowOff>
    </xdr:from>
    <xdr:to>
      <xdr:col>32</xdr:col>
      <xdr:colOff>238125</xdr:colOff>
      <xdr:row>62</xdr:row>
      <xdr:rowOff>37465</xdr:rowOff>
    </xdr:to>
    <xdr:sp macro="" textlink="">
      <xdr:nvSpPr>
        <xdr:cNvPr id="421" name="フローチャート : 判断 420"/>
        <xdr:cNvSpPr/>
      </xdr:nvSpPr>
      <xdr:spPr>
        <a:xfrm>
          <a:off x="221107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91694</xdr:rowOff>
    </xdr:from>
    <xdr:to>
      <xdr:col>31</xdr:col>
      <xdr:colOff>85725</xdr:colOff>
      <xdr:row>62</xdr:row>
      <xdr:rowOff>21844</xdr:rowOff>
    </xdr:to>
    <xdr:sp macro="" textlink="">
      <xdr:nvSpPr>
        <xdr:cNvPr id="422" name="フローチャート : 判断 421"/>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3" name="テキスト ボックス 4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4" name="テキスト ボックス 4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5" name="テキスト ボックス 4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6" name="テキスト ボックス 4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7" name="テキスト ボックス 4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35116</xdr:rowOff>
    </xdr:from>
    <xdr:to>
      <xdr:col>31</xdr:col>
      <xdr:colOff>85725</xdr:colOff>
      <xdr:row>61</xdr:row>
      <xdr:rowOff>136716</xdr:rowOff>
    </xdr:to>
    <xdr:sp macro="" textlink="">
      <xdr:nvSpPr>
        <xdr:cNvPr id="428" name="円/楕円 427"/>
        <xdr:cNvSpPr/>
      </xdr:nvSpPr>
      <xdr:spPr>
        <a:xfrm>
          <a:off x="21272500" y="1049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12971</xdr:rowOff>
    </xdr:from>
    <xdr:ext cx="469744" cy="259045"/>
    <xdr:sp macro="" textlink="">
      <xdr:nvSpPr>
        <xdr:cNvPr id="429" name="n_1aveValue【学校施設】&#10;一人当たり面積"/>
        <xdr:cNvSpPr txBox="1"/>
      </xdr:nvSpPr>
      <xdr:spPr>
        <a:xfrm>
          <a:off x="21075727" y="1064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2.352</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153243</xdr:rowOff>
    </xdr:from>
    <xdr:ext cx="469744" cy="259045"/>
    <xdr:sp macro="" textlink="">
      <xdr:nvSpPr>
        <xdr:cNvPr id="430" name="n_1mainValue【学校施設】&#10;一人当たり面積"/>
        <xdr:cNvSpPr txBox="1"/>
      </xdr:nvSpPr>
      <xdr:spPr>
        <a:xfrm>
          <a:off x="21075727" y="1026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1" name="正方形/長方形 4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2" name="正方形/長方形 4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3" name="正方形/長方形 4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4" name="正方形/長方形 4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5" name="正方形/長方形 4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6" name="正方形/長方形 4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7" name="正方形/長方形 4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8" name="正方形/長方形 43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39" name="正方形/長方形 4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0" name="正方形/長方形 4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1" name="正方形/長方形 4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2" name="正方形/長方形 4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3" name="正方形/長方形 4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4" name="正方形/長方形 4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5" name="正方形/長方形 4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6" name="正方形/長方形 44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47" name="正方形/長方形 4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8" name="正方形/長方形 4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9" name="正方形/長方形 4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0" name="正方形/長方形 4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1" name="正方形/長方形 4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2" name="正方形/長方形 4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3" name="正方形/長方形 4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4" name="正方形/長方形 45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55" name="正方形/長方形 4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56" name="正方形/長方形 4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57" name="正方形/長方形 4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58" name="正方形/長方形 4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59" name="正方形/長方形 4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0" name="正方形/長方形 4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1" name="正方形/長方形 4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62" name="正方形/長方形 46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63" name="正方形/長方形 4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4" name="正方形/長方形 4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65" name="テキスト ボックス 4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類似団体と比較して特に有形固定資産減価償却率（以下「減価償却率」という。）が高くなっている施設は、道路、公営住宅、認定こども園・幼稚園・保育所（以下「保育所等」という。）、学校施設である。道路については、集落が点在している中山間地域の特性として、平成</a:t>
          </a:r>
          <a:r>
            <a:rPr kumimoji="1" lang="en-US" altLang="ja-JP" sz="1050">
              <a:solidFill>
                <a:schemeClr val="dk1"/>
              </a:solidFill>
              <a:effectLst/>
              <a:latin typeface="+mn-lt"/>
              <a:ea typeface="+mn-ea"/>
              <a:cs typeface="+mn-cs"/>
            </a:rPr>
            <a:t>16</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月の合併以前から現在までの間、新設改良を積極的に実施してきた経緯がある。したがって、一人当たり延長も類似団体と比較して</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倍以上となっている。今後急速に老朽化の進行に伴う減価償却率の上昇が懸念されるため、国土交通省等の情報を注視し、社会資本整備総合交付金等を活用しながら減価償却率の上昇抑制に努める。公営住宅については、昭和</a:t>
          </a:r>
          <a:r>
            <a:rPr kumimoji="1" lang="en-US" altLang="ja-JP" sz="1050">
              <a:solidFill>
                <a:schemeClr val="dk1"/>
              </a:solidFill>
              <a:effectLst/>
              <a:latin typeface="+mn-lt"/>
              <a:ea typeface="+mn-ea"/>
              <a:cs typeface="+mn-cs"/>
            </a:rPr>
            <a:t>56</a:t>
          </a:r>
          <a:r>
            <a:rPr kumimoji="1" lang="ja-JP" altLang="ja-JP" sz="1050">
              <a:solidFill>
                <a:schemeClr val="dk1"/>
              </a:solidFill>
              <a:effectLst/>
              <a:latin typeface="+mn-lt"/>
              <a:ea typeface="+mn-ea"/>
              <a:cs typeface="+mn-cs"/>
            </a:rPr>
            <a:t>年の新耐震基準制定以前に建築された住戸が約</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割を占めており、減価償却率が</a:t>
          </a:r>
          <a:r>
            <a:rPr kumimoji="1" lang="en-US" altLang="ja-JP" sz="1050">
              <a:solidFill>
                <a:schemeClr val="dk1"/>
              </a:solidFill>
              <a:effectLst/>
              <a:latin typeface="+mn-lt"/>
              <a:ea typeface="+mn-ea"/>
              <a:cs typeface="+mn-cs"/>
            </a:rPr>
            <a:t>70.7</a:t>
          </a:r>
          <a:r>
            <a:rPr kumimoji="1" lang="ja-JP" altLang="ja-JP" sz="1050">
              <a:solidFill>
                <a:schemeClr val="dk1"/>
              </a:solidFill>
              <a:effectLst/>
              <a:latin typeface="+mn-lt"/>
              <a:ea typeface="+mn-ea"/>
              <a:cs typeface="+mn-cs"/>
            </a:rPr>
            <a:t>％と高い水準にある。平成</a:t>
          </a:r>
          <a:r>
            <a:rPr kumimoji="1" lang="en-US" altLang="ja-JP" sz="1050">
              <a:solidFill>
                <a:schemeClr val="dk1"/>
              </a:solidFill>
              <a:effectLst/>
              <a:latin typeface="+mn-lt"/>
              <a:ea typeface="+mn-ea"/>
              <a:cs typeface="+mn-cs"/>
            </a:rPr>
            <a:t>24</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月策定、平成</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月改訂の公営住宅等長寿命化計画に基づいた住戸毎に設定した建替え、大小規模修繕、用途廃止等の維持管理を適切に進めることで、類似団体平均を下回るよう努める。保育所等については、</a:t>
          </a:r>
          <a:r>
            <a:rPr kumimoji="1" lang="en-US" altLang="ja-JP" sz="1050">
              <a:solidFill>
                <a:schemeClr val="dk1"/>
              </a:solidFill>
              <a:effectLst/>
              <a:latin typeface="+mn-lt"/>
              <a:ea typeface="+mn-ea"/>
              <a:cs typeface="+mn-cs"/>
            </a:rPr>
            <a:t>10</a:t>
          </a:r>
          <a:r>
            <a:rPr kumimoji="1" lang="ja-JP" altLang="ja-JP" sz="1050">
              <a:solidFill>
                <a:schemeClr val="dk1"/>
              </a:solidFill>
              <a:effectLst/>
              <a:latin typeface="+mn-lt"/>
              <a:ea typeface="+mn-ea"/>
              <a:cs typeface="+mn-cs"/>
            </a:rPr>
            <a:t>園のうち、建築から</a:t>
          </a:r>
          <a:r>
            <a:rPr kumimoji="1" lang="en-US" altLang="ja-JP" sz="1050">
              <a:solidFill>
                <a:schemeClr val="dk1"/>
              </a:solidFill>
              <a:effectLst/>
              <a:latin typeface="+mn-lt"/>
              <a:ea typeface="+mn-ea"/>
              <a:cs typeface="+mn-cs"/>
            </a:rPr>
            <a:t>10</a:t>
          </a:r>
          <a:r>
            <a:rPr kumimoji="1" lang="ja-JP" altLang="ja-JP" sz="1050">
              <a:solidFill>
                <a:schemeClr val="dk1"/>
              </a:solidFill>
              <a:effectLst/>
              <a:latin typeface="+mn-lt"/>
              <a:ea typeface="+mn-ea"/>
              <a:cs typeface="+mn-cs"/>
            </a:rPr>
            <a:t>年以下が</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園のみで、</a:t>
          </a:r>
          <a:r>
            <a:rPr kumimoji="1" lang="en-US" altLang="ja-JP" sz="1050">
              <a:solidFill>
                <a:schemeClr val="dk1"/>
              </a:solidFill>
              <a:effectLst/>
              <a:latin typeface="+mn-lt"/>
              <a:ea typeface="+mn-ea"/>
              <a:cs typeface="+mn-cs"/>
            </a:rPr>
            <a:t>5</a:t>
          </a:r>
          <a:r>
            <a:rPr kumimoji="1" lang="ja-JP" altLang="ja-JP" sz="1050">
              <a:solidFill>
                <a:schemeClr val="dk1"/>
              </a:solidFill>
              <a:effectLst/>
              <a:latin typeface="+mn-lt"/>
              <a:ea typeface="+mn-ea"/>
              <a:cs typeface="+mn-cs"/>
            </a:rPr>
            <a:t>園が建築から</a:t>
          </a:r>
          <a:r>
            <a:rPr kumimoji="1" lang="en-US" altLang="ja-JP" sz="1050">
              <a:solidFill>
                <a:schemeClr val="dk1"/>
              </a:solidFill>
              <a:effectLst/>
              <a:latin typeface="+mn-lt"/>
              <a:ea typeface="+mn-ea"/>
              <a:cs typeface="+mn-cs"/>
            </a:rPr>
            <a:t>31</a:t>
          </a:r>
          <a:r>
            <a:rPr kumimoji="1" lang="ja-JP" altLang="ja-JP" sz="1050">
              <a:solidFill>
                <a:schemeClr val="dk1"/>
              </a:solidFill>
              <a:effectLst/>
              <a:latin typeface="+mn-lt"/>
              <a:ea typeface="+mn-ea"/>
              <a:cs typeface="+mn-cs"/>
            </a:rPr>
            <a:t>年以上経過しており、減価償却率が</a:t>
          </a:r>
          <a:r>
            <a:rPr kumimoji="1" lang="en-US" altLang="ja-JP" sz="1050">
              <a:solidFill>
                <a:schemeClr val="dk1"/>
              </a:solidFill>
              <a:effectLst/>
              <a:latin typeface="+mn-lt"/>
              <a:ea typeface="+mn-ea"/>
              <a:cs typeface="+mn-cs"/>
            </a:rPr>
            <a:t>77.7</a:t>
          </a:r>
          <a:r>
            <a:rPr kumimoji="1" lang="ja-JP" altLang="ja-JP" sz="1050">
              <a:solidFill>
                <a:schemeClr val="dk1"/>
              </a:solidFill>
              <a:effectLst/>
              <a:latin typeface="+mn-lt"/>
              <a:ea typeface="+mn-ea"/>
              <a:cs typeface="+mn-cs"/>
            </a:rPr>
            <a:t>％と高い水準にある。平成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月策定の個別施設計画等に基づき、</a:t>
          </a:r>
          <a:r>
            <a:rPr kumimoji="1" lang="en-US" altLang="ja-JP" sz="1050">
              <a:solidFill>
                <a:schemeClr val="dk1"/>
              </a:solidFill>
              <a:effectLst/>
              <a:latin typeface="+mn-lt"/>
              <a:ea typeface="+mn-ea"/>
              <a:cs typeface="+mn-cs"/>
            </a:rPr>
            <a:t>31</a:t>
          </a:r>
          <a:r>
            <a:rPr kumimoji="1" lang="ja-JP" altLang="ja-JP" sz="1050">
              <a:solidFill>
                <a:schemeClr val="dk1"/>
              </a:solidFill>
              <a:effectLst/>
              <a:latin typeface="+mn-lt"/>
              <a:ea typeface="+mn-ea"/>
              <a:cs typeface="+mn-cs"/>
            </a:rPr>
            <a:t>年以上経過の</a:t>
          </a:r>
          <a:r>
            <a:rPr kumimoji="1" lang="en-US" altLang="ja-JP" sz="1050">
              <a:solidFill>
                <a:schemeClr val="dk1"/>
              </a:solidFill>
              <a:effectLst/>
              <a:latin typeface="+mn-lt"/>
              <a:ea typeface="+mn-ea"/>
              <a:cs typeface="+mn-cs"/>
            </a:rPr>
            <a:t>5</a:t>
          </a:r>
          <a:r>
            <a:rPr kumimoji="1" lang="ja-JP" altLang="ja-JP" sz="1050">
              <a:solidFill>
                <a:schemeClr val="dk1"/>
              </a:solidFill>
              <a:effectLst/>
              <a:latin typeface="+mn-lt"/>
              <a:ea typeface="+mn-ea"/>
              <a:cs typeface="+mn-cs"/>
            </a:rPr>
            <a:t>園のうち</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園については平成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年度末で廃止し、建設中の私立認定こども園に移行予定であり、その他の保育所等についても集約化等を検討しており、減価償却率は下降すると想定される。学校施設については、小学校</a:t>
          </a:r>
          <a:r>
            <a:rPr kumimoji="1" lang="en-US" altLang="ja-JP" sz="1050">
              <a:solidFill>
                <a:schemeClr val="dk1"/>
              </a:solidFill>
              <a:effectLst/>
              <a:latin typeface="+mn-lt"/>
              <a:ea typeface="+mn-ea"/>
              <a:cs typeface="+mn-cs"/>
            </a:rPr>
            <a:t>13</a:t>
          </a:r>
          <a:r>
            <a:rPr kumimoji="1" lang="ja-JP" altLang="ja-JP" sz="1050">
              <a:solidFill>
                <a:schemeClr val="dk1"/>
              </a:solidFill>
              <a:effectLst/>
              <a:latin typeface="+mn-lt"/>
              <a:ea typeface="+mn-ea"/>
              <a:cs typeface="+mn-cs"/>
            </a:rPr>
            <a:t>校・中学校</a:t>
          </a:r>
          <a:r>
            <a:rPr kumimoji="1" lang="en-US" altLang="ja-JP" sz="1050">
              <a:solidFill>
                <a:schemeClr val="dk1"/>
              </a:solidFill>
              <a:effectLst/>
              <a:latin typeface="+mn-lt"/>
              <a:ea typeface="+mn-ea"/>
              <a:cs typeface="+mn-cs"/>
            </a:rPr>
            <a:t>6</a:t>
          </a:r>
          <a:r>
            <a:rPr kumimoji="1" lang="ja-JP" altLang="ja-JP" sz="1050">
              <a:solidFill>
                <a:schemeClr val="dk1"/>
              </a:solidFill>
              <a:effectLst/>
              <a:latin typeface="+mn-lt"/>
              <a:ea typeface="+mn-ea"/>
              <a:cs typeface="+mn-cs"/>
            </a:rPr>
            <a:t>校の全てが平成</a:t>
          </a:r>
          <a:r>
            <a:rPr kumimoji="1" lang="en-US" altLang="ja-JP" sz="1050">
              <a:solidFill>
                <a:schemeClr val="dk1"/>
              </a:solidFill>
              <a:effectLst/>
              <a:latin typeface="+mn-lt"/>
              <a:ea typeface="+mn-ea"/>
              <a:cs typeface="+mn-cs"/>
            </a:rPr>
            <a:t>16</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月の合併以前の建築であるため老朽化が著しく、減価償却率が</a:t>
          </a:r>
          <a:r>
            <a:rPr kumimoji="1" lang="en-US" altLang="ja-JP" sz="1050">
              <a:solidFill>
                <a:schemeClr val="dk1"/>
              </a:solidFill>
              <a:effectLst/>
              <a:latin typeface="+mn-lt"/>
              <a:ea typeface="+mn-ea"/>
              <a:cs typeface="+mn-cs"/>
            </a:rPr>
            <a:t>71.8</a:t>
          </a:r>
          <a:r>
            <a:rPr kumimoji="1" lang="ja-JP" altLang="ja-JP" sz="1050">
              <a:solidFill>
                <a:schemeClr val="dk1"/>
              </a:solidFill>
              <a:effectLst/>
              <a:latin typeface="+mn-lt"/>
              <a:ea typeface="+mn-ea"/>
              <a:cs typeface="+mn-cs"/>
            </a:rPr>
            <a:t>％と高い水準にある。小学校については平成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年度末までに八千代地区</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校を</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校に、甲田地区</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校を</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校に、平成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年度末までに吉田町可愛地区</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校を</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校にそれぞれ集約するため、集約に伴う大規模改修を行うことから、減価償却率は下降すると想定され、維持管理費用の減少も見込んでいる。</a:t>
          </a:r>
          <a:endParaRPr lang="ja-JP" altLang="ja-JP" sz="1050">
            <a:effectLst/>
          </a:endParaRPr>
        </a:p>
        <a:p>
          <a:r>
            <a:rPr kumimoji="1" lang="ja-JP" altLang="ja-JP" sz="1050">
              <a:solidFill>
                <a:schemeClr val="dk1"/>
              </a:solidFill>
              <a:effectLst/>
              <a:latin typeface="+mn-lt"/>
              <a:ea typeface="+mn-ea"/>
              <a:cs typeface="+mn-cs"/>
            </a:rPr>
            <a:t>　なお、平成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年度の減価償却率は台帳整備中につき数値未計上である。</a:t>
          </a:r>
          <a:endParaRPr lang="ja-JP" altLang="ja-JP" sz="105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広島県安芸高田市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29,773
29,137
537.75
20,272,698
19,761,398
370,880
13,280,912
28,664,873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87.3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163121</xdr:rowOff>
    </xdr:from>
    <xdr:ext cx="405111" cy="259045"/>
    <xdr:sp macro="" textlink="">
      <xdr:nvSpPr>
        <xdr:cNvPr id="66" name="n_1aveValue【図書館】&#10;有形固定資産減価償却率"/>
        <xdr:cNvSpPr txBox="1"/>
      </xdr:nvSpPr>
      <xdr:spPr>
        <a:xfrm>
          <a:off x="3582043"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107043</xdr:rowOff>
    </xdr:from>
    <xdr:to>
      <xdr:col>5</xdr:col>
      <xdr:colOff>409575</xdr:colOff>
      <xdr:row>40</xdr:row>
      <xdr:rowOff>37193</xdr:rowOff>
    </xdr:to>
    <xdr:sp macro="" textlink="">
      <xdr:nvSpPr>
        <xdr:cNvPr id="72" name="円/楕円 71"/>
        <xdr:cNvSpPr/>
      </xdr:nvSpPr>
      <xdr:spPr>
        <a:xfrm>
          <a:off x="37465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28320</xdr:rowOff>
    </xdr:from>
    <xdr:ext cx="405111" cy="259045"/>
    <xdr:sp macro="" textlink="">
      <xdr:nvSpPr>
        <xdr:cNvPr id="73" name="n_1mainValue【図書館】&#10;有形固定資産減価償却率"/>
        <xdr:cNvSpPr txBox="1"/>
      </xdr:nvSpPr>
      <xdr:spPr>
        <a:xfrm>
          <a:off x="3582043"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7" name="テキスト ボックス 86"/>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9" name="テキスト ボックス 88"/>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1" name="テキスト ボックス 90"/>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3" name="テキスト ボックス 92"/>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5" name="テキスト ボックス 94"/>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160564</xdr:rowOff>
    </xdr:from>
    <xdr:to>
      <xdr:col>15</xdr:col>
      <xdr:colOff>180340</xdr:colOff>
      <xdr:row>41</xdr:row>
      <xdr:rowOff>89807</xdr:rowOff>
    </xdr:to>
    <xdr:cxnSp macro="">
      <xdr:nvCxnSpPr>
        <xdr:cNvPr id="99" name="直線コネクタ 98"/>
        <xdr:cNvCxnSpPr/>
      </xdr:nvCxnSpPr>
      <xdr:spPr>
        <a:xfrm flipV="1">
          <a:off x="10476865" y="6161314"/>
          <a:ext cx="0" cy="9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93634</xdr:rowOff>
    </xdr:from>
    <xdr:ext cx="469744" cy="259045"/>
    <xdr:sp macro="" textlink="">
      <xdr:nvSpPr>
        <xdr:cNvPr id="100" name="【図書館】&#10;一人当たり面積最小値テキスト"/>
        <xdr:cNvSpPr txBox="1"/>
      </xdr:nvSpPr>
      <xdr:spPr>
        <a:xfrm>
          <a:off x="105664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41</xdr:row>
      <xdr:rowOff>89807</xdr:rowOff>
    </xdr:from>
    <xdr:to>
      <xdr:col>15</xdr:col>
      <xdr:colOff>269875</xdr:colOff>
      <xdr:row>41</xdr:row>
      <xdr:rowOff>89807</xdr:rowOff>
    </xdr:to>
    <xdr:cxnSp macro="">
      <xdr:nvCxnSpPr>
        <xdr:cNvPr id="101" name="直線コネクタ 100"/>
        <xdr:cNvCxnSpPr/>
      </xdr:nvCxnSpPr>
      <xdr:spPr>
        <a:xfrm>
          <a:off x="10388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34</xdr:row>
      <xdr:rowOff>107241</xdr:rowOff>
    </xdr:from>
    <xdr:ext cx="469744" cy="259045"/>
    <xdr:sp macro="" textlink="">
      <xdr:nvSpPr>
        <xdr:cNvPr id="102" name="【図書館】&#10;一人当たり面積最大値テキスト"/>
        <xdr:cNvSpPr txBox="1"/>
      </xdr:nvSpPr>
      <xdr:spPr>
        <a:xfrm>
          <a:off x="10566400" y="593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35</xdr:row>
      <xdr:rowOff>160564</xdr:rowOff>
    </xdr:from>
    <xdr:to>
      <xdr:col>15</xdr:col>
      <xdr:colOff>269875</xdr:colOff>
      <xdr:row>35</xdr:row>
      <xdr:rowOff>160564</xdr:rowOff>
    </xdr:to>
    <xdr:cxnSp macro="">
      <xdr:nvCxnSpPr>
        <xdr:cNvPr id="103" name="直線コネクタ 102"/>
        <xdr:cNvCxnSpPr/>
      </xdr:nvCxnSpPr>
      <xdr:spPr>
        <a:xfrm>
          <a:off x="10388600" y="6161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129012</xdr:rowOff>
    </xdr:from>
    <xdr:ext cx="469744" cy="259045"/>
    <xdr:sp macro="" textlink="">
      <xdr:nvSpPr>
        <xdr:cNvPr id="104" name="【図書館】&#10;一人当たり面積平均値テキスト"/>
        <xdr:cNvSpPr txBox="1"/>
      </xdr:nvSpPr>
      <xdr:spPr>
        <a:xfrm>
          <a:off x="10566400" y="6644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150585</xdr:rowOff>
    </xdr:from>
    <xdr:to>
      <xdr:col>15</xdr:col>
      <xdr:colOff>231775</xdr:colOff>
      <xdr:row>39</xdr:row>
      <xdr:rowOff>80735</xdr:rowOff>
    </xdr:to>
    <xdr:sp macro="" textlink="">
      <xdr:nvSpPr>
        <xdr:cNvPr id="105" name="フローチャート : 判断 104"/>
        <xdr:cNvSpPr/>
      </xdr:nvSpPr>
      <xdr:spPr>
        <a:xfrm>
          <a:off x="10426700" y="666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85272</xdr:rowOff>
    </xdr:from>
    <xdr:to>
      <xdr:col>14</xdr:col>
      <xdr:colOff>79375</xdr:colOff>
      <xdr:row>39</xdr:row>
      <xdr:rowOff>15422</xdr:rowOff>
    </xdr:to>
    <xdr:sp macro="" textlink="">
      <xdr:nvSpPr>
        <xdr:cNvPr id="106" name="フローチャート : 判断 105"/>
        <xdr:cNvSpPr/>
      </xdr:nvSpPr>
      <xdr:spPr>
        <a:xfrm>
          <a:off x="95885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6549</xdr:rowOff>
    </xdr:from>
    <xdr:ext cx="469744" cy="259045"/>
    <xdr:sp macro="" textlink="">
      <xdr:nvSpPr>
        <xdr:cNvPr id="107" name="n_1aveValue【図書館】&#10;一人当たり面積"/>
        <xdr:cNvSpPr txBox="1"/>
      </xdr:nvSpPr>
      <xdr:spPr>
        <a:xfrm>
          <a:off x="9391727" y="669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0.059</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32</xdr:row>
      <xdr:rowOff>79828</xdr:rowOff>
    </xdr:from>
    <xdr:to>
      <xdr:col>14</xdr:col>
      <xdr:colOff>79375</xdr:colOff>
      <xdr:row>33</xdr:row>
      <xdr:rowOff>9978</xdr:rowOff>
    </xdr:to>
    <xdr:sp macro="" textlink="">
      <xdr:nvSpPr>
        <xdr:cNvPr id="113" name="円/楕円 112"/>
        <xdr:cNvSpPr/>
      </xdr:nvSpPr>
      <xdr:spPr>
        <a:xfrm>
          <a:off x="9588500" y="556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31</xdr:row>
      <xdr:rowOff>26505</xdr:rowOff>
    </xdr:from>
    <xdr:ext cx="469744" cy="259045"/>
    <xdr:sp macro="" textlink="">
      <xdr:nvSpPr>
        <xdr:cNvPr id="114" name="n_1mainValue【図書館】&#10;一人当たり面積"/>
        <xdr:cNvSpPr txBox="1"/>
      </xdr:nvSpPr>
      <xdr:spPr>
        <a:xfrm>
          <a:off x="9391727" y="534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5" name="テキスト ボックス 13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9" name="直線コネクタ 138"/>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40"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1" name="直線コネクタ 140"/>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2"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3" name="直線コネクタ 142"/>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11447</xdr:rowOff>
    </xdr:from>
    <xdr:ext cx="405111" cy="259045"/>
    <xdr:sp macro="" textlink="">
      <xdr:nvSpPr>
        <xdr:cNvPr id="144" name="【体育館・プール】&#10;有形固定資産減価償却率平均値テキスト"/>
        <xdr:cNvSpPr txBox="1"/>
      </xdr:nvSpPr>
      <xdr:spPr>
        <a:xfrm>
          <a:off x="4724400" y="1029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33020</xdr:rowOff>
    </xdr:from>
    <xdr:to>
      <xdr:col>6</xdr:col>
      <xdr:colOff>561975</xdr:colOff>
      <xdr:row>60</xdr:row>
      <xdr:rowOff>134620</xdr:rowOff>
    </xdr:to>
    <xdr:sp macro="" textlink="">
      <xdr:nvSpPr>
        <xdr:cNvPr id="145" name="フローチャート : 判断 144"/>
        <xdr:cNvSpPr/>
      </xdr:nvSpPr>
      <xdr:spPr>
        <a:xfrm>
          <a:off x="45847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635</xdr:rowOff>
    </xdr:from>
    <xdr:to>
      <xdr:col>5</xdr:col>
      <xdr:colOff>409575</xdr:colOff>
      <xdr:row>60</xdr:row>
      <xdr:rowOff>102235</xdr:rowOff>
    </xdr:to>
    <xdr:sp macro="" textlink="">
      <xdr:nvSpPr>
        <xdr:cNvPr id="146" name="フローチャート : 判断 145"/>
        <xdr:cNvSpPr/>
      </xdr:nvSpPr>
      <xdr:spPr>
        <a:xfrm>
          <a:off x="37465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118762</xdr:rowOff>
    </xdr:from>
    <xdr:ext cx="405111" cy="259045"/>
    <xdr:sp macro="" textlink="">
      <xdr:nvSpPr>
        <xdr:cNvPr id="147" name="n_1aveValue【体育館・プール】&#10;有形固定資産減価償却率"/>
        <xdr:cNvSpPr txBox="1"/>
      </xdr:nvSpPr>
      <xdr:spPr>
        <a:xfrm>
          <a:off x="3582043"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97790</xdr:rowOff>
    </xdr:from>
    <xdr:to>
      <xdr:col>5</xdr:col>
      <xdr:colOff>409575</xdr:colOff>
      <xdr:row>62</xdr:row>
      <xdr:rowOff>27940</xdr:rowOff>
    </xdr:to>
    <xdr:sp macro="" textlink="">
      <xdr:nvSpPr>
        <xdr:cNvPr id="153" name="円/楕円 152"/>
        <xdr:cNvSpPr/>
      </xdr:nvSpPr>
      <xdr:spPr>
        <a:xfrm>
          <a:off x="3746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19067</xdr:rowOff>
    </xdr:from>
    <xdr:ext cx="405111" cy="259045"/>
    <xdr:sp macro="" textlink="">
      <xdr:nvSpPr>
        <xdr:cNvPr id="154" name="n_1mainValue【体育館・プール】&#10;有形固定資産減価償却率"/>
        <xdr:cNvSpPr txBox="1"/>
      </xdr:nvSpPr>
      <xdr:spPr>
        <a:xfrm>
          <a:off x="3582043"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6" name="テキスト ボックス 16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8" name="テキスト ボックス 16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0" name="テキスト ボックス 16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2" name="テキスト ボックス 17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4" name="テキスト ボックス 17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8" name="直線コネクタ 177"/>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9"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80" name="直線コネクタ 179"/>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1"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2" name="直線コネクタ 181"/>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165752</xdr:rowOff>
    </xdr:from>
    <xdr:ext cx="469744" cy="259045"/>
    <xdr:sp macro="" textlink="">
      <xdr:nvSpPr>
        <xdr:cNvPr id="183" name="【体育館・プール】&#10;一人当たり面積平均値テキスト"/>
        <xdr:cNvSpPr txBox="1"/>
      </xdr:nvSpPr>
      <xdr:spPr>
        <a:xfrm>
          <a:off x="10566400" y="10452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0.275</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15875</xdr:rowOff>
    </xdr:from>
    <xdr:to>
      <xdr:col>15</xdr:col>
      <xdr:colOff>231775</xdr:colOff>
      <xdr:row>61</xdr:row>
      <xdr:rowOff>117475</xdr:rowOff>
    </xdr:to>
    <xdr:sp macro="" textlink="">
      <xdr:nvSpPr>
        <xdr:cNvPr id="184" name="フローチャート : 判断 183"/>
        <xdr:cNvSpPr/>
      </xdr:nvSpPr>
      <xdr:spPr>
        <a:xfrm>
          <a:off x="10426700" y="1047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38735</xdr:rowOff>
    </xdr:from>
    <xdr:to>
      <xdr:col>14</xdr:col>
      <xdr:colOff>79375</xdr:colOff>
      <xdr:row>61</xdr:row>
      <xdr:rowOff>140335</xdr:rowOff>
    </xdr:to>
    <xdr:sp macro="" textlink="">
      <xdr:nvSpPr>
        <xdr:cNvPr id="185" name="フローチャート : 判断 184"/>
        <xdr:cNvSpPr/>
      </xdr:nvSpPr>
      <xdr:spPr>
        <a:xfrm>
          <a:off x="9588500" y="1049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131462</xdr:rowOff>
    </xdr:from>
    <xdr:ext cx="469744" cy="259045"/>
    <xdr:sp macro="" textlink="">
      <xdr:nvSpPr>
        <xdr:cNvPr id="186" name="n_1aveValue【体育館・プール】&#10;一人当たり面積"/>
        <xdr:cNvSpPr txBox="1"/>
      </xdr:nvSpPr>
      <xdr:spPr>
        <a:xfrm>
          <a:off x="9391727" y="1058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135890</xdr:rowOff>
    </xdr:from>
    <xdr:to>
      <xdr:col>14</xdr:col>
      <xdr:colOff>79375</xdr:colOff>
      <xdr:row>59</xdr:row>
      <xdr:rowOff>66040</xdr:rowOff>
    </xdr:to>
    <xdr:sp macro="" textlink="">
      <xdr:nvSpPr>
        <xdr:cNvPr id="192" name="円/楕円 191"/>
        <xdr:cNvSpPr/>
      </xdr:nvSpPr>
      <xdr:spPr>
        <a:xfrm>
          <a:off x="9588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82567</xdr:rowOff>
    </xdr:from>
    <xdr:ext cx="469744" cy="259045"/>
    <xdr:sp macro="" textlink="">
      <xdr:nvSpPr>
        <xdr:cNvPr id="193" name="n_1mainValue【体育館・プール】&#10;一人当たり面積"/>
        <xdr:cNvSpPr txBox="1"/>
      </xdr:nvSpPr>
      <xdr:spPr>
        <a:xfrm>
          <a:off x="9391727" y="985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0.482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4" name="テキスト ボックス 20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5" name="直線コネクタ 20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6" name="テキスト ボックス 20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7" name="直線コネクタ 20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8" name="テキスト ボックス 20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9" name="直線コネクタ 20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0" name="テキスト ボックス 20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1" name="直線コネクタ 21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2" name="テキスト ボックス 21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3" name="直線コネクタ 21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4" name="テキスト ボックス 21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6" name="テキスト ボックス 21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18" name="直線コネクタ 217"/>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19"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20" name="直線コネクタ 219"/>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21"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22" name="直線コネクタ 221"/>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45738</xdr:rowOff>
    </xdr:from>
    <xdr:ext cx="405111" cy="259045"/>
    <xdr:sp macro="" textlink="">
      <xdr:nvSpPr>
        <xdr:cNvPr id="223" name="【福祉施設】&#10;有形固定資産減価償却率平均値テキスト"/>
        <xdr:cNvSpPr txBox="1"/>
      </xdr:nvSpPr>
      <xdr:spPr>
        <a:xfrm>
          <a:off x="47244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67311</xdr:rowOff>
    </xdr:from>
    <xdr:to>
      <xdr:col>6</xdr:col>
      <xdr:colOff>561975</xdr:colOff>
      <xdr:row>83</xdr:row>
      <xdr:rowOff>168911</xdr:rowOff>
    </xdr:to>
    <xdr:sp macro="" textlink="">
      <xdr:nvSpPr>
        <xdr:cNvPr id="224" name="フローチャート : 判断 223"/>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21589</xdr:rowOff>
    </xdr:from>
    <xdr:to>
      <xdr:col>5</xdr:col>
      <xdr:colOff>409575</xdr:colOff>
      <xdr:row>83</xdr:row>
      <xdr:rowOff>123189</xdr:rowOff>
    </xdr:to>
    <xdr:sp macro="" textlink="">
      <xdr:nvSpPr>
        <xdr:cNvPr id="225" name="フローチャート : 判断 224"/>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114316</xdr:rowOff>
    </xdr:from>
    <xdr:ext cx="405111" cy="259045"/>
    <xdr:sp macro="" textlink="">
      <xdr:nvSpPr>
        <xdr:cNvPr id="226" name="n_1aveValue【福祉施設】&#10;有形固定資産減価償却率"/>
        <xdr:cNvSpPr txBox="1"/>
      </xdr:nvSpPr>
      <xdr:spPr>
        <a:xfrm>
          <a:off x="3582043"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128270</xdr:rowOff>
    </xdr:from>
    <xdr:to>
      <xdr:col>5</xdr:col>
      <xdr:colOff>409575</xdr:colOff>
      <xdr:row>81</xdr:row>
      <xdr:rowOff>58420</xdr:rowOff>
    </xdr:to>
    <xdr:sp macro="" textlink="">
      <xdr:nvSpPr>
        <xdr:cNvPr id="232" name="円/楕円 231"/>
        <xdr:cNvSpPr/>
      </xdr:nvSpPr>
      <xdr:spPr>
        <a:xfrm>
          <a:off x="37465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74947</xdr:rowOff>
    </xdr:from>
    <xdr:ext cx="405111" cy="259045"/>
    <xdr:sp macro="" textlink="">
      <xdr:nvSpPr>
        <xdr:cNvPr id="233" name="n_1mainValue【福祉施設】&#10;有形固定資産減価償却率"/>
        <xdr:cNvSpPr txBox="1"/>
      </xdr:nvSpPr>
      <xdr:spPr>
        <a:xfrm>
          <a:off x="3582043"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1" name="正方形/長方形 24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2" name="テキスト ボックス 24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3" name="直線コネクタ 24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4" name="直線コネクタ 24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5" name="テキスト ボックス 24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6" name="直線コネクタ 24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7" name="テキスト ボックス 24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8" name="直線コネクタ 24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9" name="テキスト ボックス 24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0" name="直線コネクタ 24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1" name="テキスト ボックス 25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2" name="直線コネクタ 25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3" name="テキスト ボックス 25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4" name="直線コネクタ 25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5" name="テキスト ボックス 25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59" name="直線コネクタ 258"/>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60"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61" name="直線コネクタ 260"/>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62"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63" name="直線コネクタ 262"/>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114316</xdr:rowOff>
    </xdr:from>
    <xdr:ext cx="469744" cy="259045"/>
    <xdr:sp macro="" textlink="">
      <xdr:nvSpPr>
        <xdr:cNvPr id="264" name="【福祉施設】&#10;一人当たり面積平均値テキスト"/>
        <xdr:cNvSpPr txBox="1"/>
      </xdr:nvSpPr>
      <xdr:spPr>
        <a:xfrm>
          <a:off x="105664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135889</xdr:rowOff>
    </xdr:from>
    <xdr:to>
      <xdr:col>15</xdr:col>
      <xdr:colOff>231775</xdr:colOff>
      <xdr:row>84</xdr:row>
      <xdr:rowOff>66039</xdr:rowOff>
    </xdr:to>
    <xdr:sp macro="" textlink="">
      <xdr:nvSpPr>
        <xdr:cNvPr id="265" name="フローチャート : 判断 264"/>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52614</xdr:rowOff>
    </xdr:from>
    <xdr:to>
      <xdr:col>14</xdr:col>
      <xdr:colOff>79375</xdr:colOff>
      <xdr:row>84</xdr:row>
      <xdr:rowOff>154214</xdr:rowOff>
    </xdr:to>
    <xdr:sp macro="" textlink="">
      <xdr:nvSpPr>
        <xdr:cNvPr id="266" name="フローチャート : 判断 265"/>
        <xdr:cNvSpPr/>
      </xdr:nvSpPr>
      <xdr:spPr>
        <a:xfrm>
          <a:off x="9588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145341</xdr:rowOff>
    </xdr:from>
    <xdr:ext cx="469744" cy="259045"/>
    <xdr:sp macro="" textlink="">
      <xdr:nvSpPr>
        <xdr:cNvPr id="267" name="n_1aveValue【福祉施設】&#10;一人当たり面積"/>
        <xdr:cNvSpPr txBox="1"/>
      </xdr:nvSpPr>
      <xdr:spPr>
        <a:xfrm>
          <a:off x="93917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1995</xdr:rowOff>
    </xdr:from>
    <xdr:to>
      <xdr:col>14</xdr:col>
      <xdr:colOff>79375</xdr:colOff>
      <xdr:row>83</xdr:row>
      <xdr:rowOff>103595</xdr:rowOff>
    </xdr:to>
    <xdr:sp macro="" textlink="">
      <xdr:nvSpPr>
        <xdr:cNvPr id="273" name="円/楕円 272"/>
        <xdr:cNvSpPr/>
      </xdr:nvSpPr>
      <xdr:spPr>
        <a:xfrm>
          <a:off x="9588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120122</xdr:rowOff>
    </xdr:from>
    <xdr:ext cx="469744" cy="259045"/>
    <xdr:sp macro="" textlink="">
      <xdr:nvSpPr>
        <xdr:cNvPr id="274" name="n_1mainValue【福祉施設】&#10;一人当たり面積"/>
        <xdr:cNvSpPr txBox="1"/>
      </xdr:nvSpPr>
      <xdr:spPr>
        <a:xfrm>
          <a:off x="9391727" y="140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85" name="直線コネクタ 28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86" name="テキスト ボックス 28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7" name="直線コネクタ 28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8" name="テキスト ボックス 28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9" name="直線コネクタ 28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90" name="テキスト ボックス 28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1" name="直線コネクタ 29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2" name="テキスト ボックス 29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3" name="直線コネクタ 29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4" name="テキスト ボックス 29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5" name="直線コネクタ 29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6" name="テキスト ボックス 29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7" name="直線コネクタ 2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8" name="テキスト ボックス 29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300" name="直線コネクタ 299"/>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301"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302" name="直線コネクタ 301"/>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303"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304" name="直線コネクタ 303"/>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305"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06" name="フローチャート : 判断 305"/>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40095</xdr:rowOff>
    </xdr:from>
    <xdr:to>
      <xdr:col>5</xdr:col>
      <xdr:colOff>409575</xdr:colOff>
      <xdr:row>104</xdr:row>
      <xdr:rowOff>141695</xdr:rowOff>
    </xdr:to>
    <xdr:sp macro="" textlink="">
      <xdr:nvSpPr>
        <xdr:cNvPr id="307" name="フローチャート : 判断 306"/>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158222</xdr:rowOff>
    </xdr:from>
    <xdr:ext cx="405111" cy="259045"/>
    <xdr:sp macro="" textlink="">
      <xdr:nvSpPr>
        <xdr:cNvPr id="308" name="n_1aveValue【市民会館】&#10;有形固定資産減価償却率"/>
        <xdr:cNvSpPr txBox="1"/>
      </xdr:nvSpPr>
      <xdr:spPr>
        <a:xfrm>
          <a:off x="3582043"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9" name="テキスト ボックス 3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0" name="テキスト ボックス 3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1" name="テキスト ボックス 3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2" name="テキスト ボックス 3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3" name="テキスト ボックス 3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40095</xdr:rowOff>
    </xdr:from>
    <xdr:to>
      <xdr:col>5</xdr:col>
      <xdr:colOff>409575</xdr:colOff>
      <xdr:row>106</xdr:row>
      <xdr:rowOff>141695</xdr:rowOff>
    </xdr:to>
    <xdr:sp macro="" textlink="">
      <xdr:nvSpPr>
        <xdr:cNvPr id="314" name="円/楕円 313"/>
        <xdr:cNvSpPr/>
      </xdr:nvSpPr>
      <xdr:spPr>
        <a:xfrm>
          <a:off x="3746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132822</xdr:rowOff>
    </xdr:from>
    <xdr:ext cx="405111" cy="259045"/>
    <xdr:sp macro="" textlink="">
      <xdr:nvSpPr>
        <xdr:cNvPr id="315" name="n_1mainValue【市民会館】&#10;有形固定資産減価償却率"/>
        <xdr:cNvSpPr txBox="1"/>
      </xdr:nvSpPr>
      <xdr:spPr>
        <a:xfrm>
          <a:off x="3582043" y="1830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6" name="正方形/長方形 3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7" name="正方形/長方形 3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8" name="正方形/長方形 3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9" name="正方形/長方形 3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0" name="正方形/長方形 3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1" name="正方形/長方形 3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2" name="正方形/長方形 3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3" name="正方形/長方形 32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4" name="テキスト ボックス 32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5" name="直線コネクタ 32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6" name="直線コネクタ 32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7" name="テキスト ボックス 32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8" name="直線コネクタ 32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9" name="テキスト ボックス 32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0" name="直線コネクタ 32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1" name="テキスト ボックス 33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2" name="直線コネクタ 33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3" name="テキスト ボックス 33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4" name="直線コネクタ 33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5" name="テキスト ボックス 33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6" name="直線コネクタ 33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7" name="テキスト ボックス 33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39" name="直線コネクタ 338"/>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40"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41" name="直線コネクタ 340"/>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42"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43" name="直線コネクタ 342"/>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344"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45" name="フローチャート : 判断 344"/>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346" name="フローチャート : 判断 345"/>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38116</xdr:rowOff>
    </xdr:from>
    <xdr:ext cx="469744" cy="259045"/>
    <xdr:sp macro="" textlink="">
      <xdr:nvSpPr>
        <xdr:cNvPr id="347" name="n_1aveValue【市民会館】&#10;一人当たり面積"/>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8" name="テキスト ボックス 34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9" name="テキスト ボックス 34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0" name="テキスト ボックス 34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1" name="テキスト ボックス 35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2" name="テキスト ボックス 35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102</xdr:row>
      <xdr:rowOff>636</xdr:rowOff>
    </xdr:from>
    <xdr:to>
      <xdr:col>14</xdr:col>
      <xdr:colOff>79375</xdr:colOff>
      <xdr:row>102</xdr:row>
      <xdr:rowOff>102236</xdr:rowOff>
    </xdr:to>
    <xdr:sp macro="" textlink="">
      <xdr:nvSpPr>
        <xdr:cNvPr id="353" name="円/楕円 352"/>
        <xdr:cNvSpPr/>
      </xdr:nvSpPr>
      <xdr:spPr>
        <a:xfrm>
          <a:off x="9588500" y="1748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100</xdr:row>
      <xdr:rowOff>118763</xdr:rowOff>
    </xdr:from>
    <xdr:ext cx="469744" cy="259045"/>
    <xdr:sp macro="" textlink="">
      <xdr:nvSpPr>
        <xdr:cNvPr id="354" name="n_1mainValue【市民会館】&#10;一人当たり面積"/>
        <xdr:cNvSpPr txBox="1"/>
      </xdr:nvSpPr>
      <xdr:spPr>
        <a:xfrm>
          <a:off x="9391727" y="1726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0.593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5" name="正方形/長方形 3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6" name="正方形/長方形 3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7" name="正方形/長方形 3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8" name="正方形/長方形 3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9" name="正方形/長方形 3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0" name="正方形/長方形 3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1" name="正方形/長方形 3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2" name="正方形/長方形 3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3" name="テキスト ボックス 3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4" name="直線コネクタ 3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5" name="テキスト ボックス 36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6" name="直線コネクタ 36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7" name="テキスト ボックス 36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8" name="直線コネクタ 36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9" name="テキスト ボックス 36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70" name="直線コネクタ 36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1" name="テキスト ボックス 37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2" name="直線コネクタ 37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3" name="テキスト ボックス 37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4" name="直線コネクタ 37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5" name="テキスト ボックス 37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6" name="直線コネクタ 3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7" name="テキスト ボックス 37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79" name="直線コネクタ 378"/>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80"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81" name="直線コネクタ 380"/>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82"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83" name="直線コネクタ 382"/>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137177</xdr:rowOff>
    </xdr:from>
    <xdr:ext cx="405111" cy="259045"/>
    <xdr:sp macro="" textlink="">
      <xdr:nvSpPr>
        <xdr:cNvPr id="384" name="【一般廃棄物処理施設】&#10;有形固定資産減価償却率平均値テキスト"/>
        <xdr:cNvSpPr txBox="1"/>
      </xdr:nvSpPr>
      <xdr:spPr>
        <a:xfrm>
          <a:off x="164084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158750</xdr:rowOff>
    </xdr:from>
    <xdr:to>
      <xdr:col>23</xdr:col>
      <xdr:colOff>568325</xdr:colOff>
      <xdr:row>38</xdr:row>
      <xdr:rowOff>88900</xdr:rowOff>
    </xdr:to>
    <xdr:sp macro="" textlink="">
      <xdr:nvSpPr>
        <xdr:cNvPr id="385" name="フローチャート : 判断 384"/>
        <xdr:cNvSpPr/>
      </xdr:nvSpPr>
      <xdr:spPr>
        <a:xfrm>
          <a:off x="16268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118745</xdr:rowOff>
    </xdr:from>
    <xdr:to>
      <xdr:col>22</xdr:col>
      <xdr:colOff>415925</xdr:colOff>
      <xdr:row>38</xdr:row>
      <xdr:rowOff>48895</xdr:rowOff>
    </xdr:to>
    <xdr:sp macro="" textlink="">
      <xdr:nvSpPr>
        <xdr:cNvPr id="386" name="フローチャート : 判断 385"/>
        <xdr:cNvSpPr/>
      </xdr:nvSpPr>
      <xdr:spPr>
        <a:xfrm>
          <a:off x="15430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65422</xdr:rowOff>
    </xdr:from>
    <xdr:ext cx="405111" cy="259045"/>
    <xdr:sp macro="" textlink="">
      <xdr:nvSpPr>
        <xdr:cNvPr id="387" name="n_1aveValue【一般廃棄物処理施設】&#10;有形固定資産減価償却率"/>
        <xdr:cNvSpPr txBox="1"/>
      </xdr:nvSpPr>
      <xdr:spPr>
        <a:xfrm>
          <a:off x="15266043"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8" name="テキスト ボックス 3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9" name="テキスト ボックス 3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0" name="テキスト ボックス 3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1" name="テキスト ボックス 3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2" name="テキスト ボックス 3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25400</xdr:rowOff>
    </xdr:from>
    <xdr:to>
      <xdr:col>22</xdr:col>
      <xdr:colOff>415925</xdr:colOff>
      <xdr:row>41</xdr:row>
      <xdr:rowOff>127000</xdr:rowOff>
    </xdr:to>
    <xdr:sp macro="" textlink="">
      <xdr:nvSpPr>
        <xdr:cNvPr id="393" name="円/楕円 392"/>
        <xdr:cNvSpPr/>
      </xdr:nvSpPr>
      <xdr:spPr>
        <a:xfrm>
          <a:off x="15430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118127</xdr:rowOff>
    </xdr:from>
    <xdr:ext cx="405111" cy="259045"/>
    <xdr:sp macro="" textlink="">
      <xdr:nvSpPr>
        <xdr:cNvPr id="394" name="n_1mainValue【一般廃棄物処理施設】&#10;有形固定資産減価償却率"/>
        <xdr:cNvSpPr txBox="1"/>
      </xdr:nvSpPr>
      <xdr:spPr>
        <a:xfrm>
          <a:off x="15266043"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5" name="正方形/長方形 3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6" name="正方形/長方形 3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7" name="正方形/長方形 3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8" name="正方形/長方形 3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9" name="正方形/長方形 3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0" name="正方形/長方形 3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1" name="正方形/長方形 4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2" name="正方形/長方形 4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3" name="テキスト ボックス 4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4" name="直線コネクタ 4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5" name="直線コネクタ 40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06" name="テキスト ボックス 40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7" name="直線コネクタ 40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08" name="テキスト ボックス 40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9" name="直線コネクタ 40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10" name="テキスト ボックス 40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11" name="直線コネクタ 41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12" name="テキスト ボックス 41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4" name="テキスト ボックス 41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135362</xdr:rowOff>
    </xdr:from>
    <xdr:to>
      <xdr:col>32</xdr:col>
      <xdr:colOff>186689</xdr:colOff>
      <xdr:row>41</xdr:row>
      <xdr:rowOff>133190</xdr:rowOff>
    </xdr:to>
    <xdr:cxnSp macro="">
      <xdr:nvCxnSpPr>
        <xdr:cNvPr id="416" name="直線コネクタ 415"/>
        <xdr:cNvCxnSpPr/>
      </xdr:nvCxnSpPr>
      <xdr:spPr>
        <a:xfrm flipV="1">
          <a:off x="22160864" y="5793212"/>
          <a:ext cx="0" cy="1369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417"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418" name="直線コネクタ 417"/>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82039</xdr:rowOff>
    </xdr:from>
    <xdr:ext cx="599010" cy="259045"/>
    <xdr:sp macro="" textlink="">
      <xdr:nvSpPr>
        <xdr:cNvPr id="419" name="【一般廃棄物処理施設】&#10;一人当たり有形固定資産（償却資産）額最大値テキスト"/>
        <xdr:cNvSpPr txBox="1"/>
      </xdr:nvSpPr>
      <xdr:spPr>
        <a:xfrm>
          <a:off x="22250400" y="556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599,120</a:t>
          </a:r>
          <a:endParaRPr kumimoji="1" lang="ja-JP" altLang="en-US" sz="1000" b="1">
            <a:latin typeface="ＭＳ Ｐゴシック"/>
          </a:endParaRPr>
        </a:p>
      </xdr:txBody>
    </xdr:sp>
    <xdr:clientData/>
  </xdr:oneCellAnchor>
  <xdr:twoCellAnchor>
    <xdr:from>
      <xdr:col>32</xdr:col>
      <xdr:colOff>98425</xdr:colOff>
      <xdr:row>33</xdr:row>
      <xdr:rowOff>135362</xdr:rowOff>
    </xdr:from>
    <xdr:to>
      <xdr:col>32</xdr:col>
      <xdr:colOff>276225</xdr:colOff>
      <xdr:row>33</xdr:row>
      <xdr:rowOff>135362</xdr:rowOff>
    </xdr:to>
    <xdr:cxnSp macro="">
      <xdr:nvCxnSpPr>
        <xdr:cNvPr id="420" name="直線コネクタ 419"/>
        <xdr:cNvCxnSpPr/>
      </xdr:nvCxnSpPr>
      <xdr:spPr>
        <a:xfrm>
          <a:off x="22072600" y="579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167932</xdr:rowOff>
    </xdr:from>
    <xdr:ext cx="599010" cy="259045"/>
    <xdr:sp macro="" textlink="">
      <xdr:nvSpPr>
        <xdr:cNvPr id="421" name="【一般廃棄物処理施設】&#10;一人当たり有形固定資産（償却資産）額平均値テキスト"/>
        <xdr:cNvSpPr txBox="1"/>
      </xdr:nvSpPr>
      <xdr:spPr>
        <a:xfrm>
          <a:off x="22250400" y="6854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103,213</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18055</xdr:rowOff>
    </xdr:from>
    <xdr:to>
      <xdr:col>32</xdr:col>
      <xdr:colOff>238125</xdr:colOff>
      <xdr:row>40</xdr:row>
      <xdr:rowOff>119655</xdr:rowOff>
    </xdr:to>
    <xdr:sp macro="" textlink="">
      <xdr:nvSpPr>
        <xdr:cNvPr id="422" name="フローチャート : 判断 421"/>
        <xdr:cNvSpPr/>
      </xdr:nvSpPr>
      <xdr:spPr>
        <a:xfrm>
          <a:off x="22110700" y="687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90190</xdr:rowOff>
    </xdr:from>
    <xdr:to>
      <xdr:col>31</xdr:col>
      <xdr:colOff>85725</xdr:colOff>
      <xdr:row>41</xdr:row>
      <xdr:rowOff>20340</xdr:rowOff>
    </xdr:to>
    <xdr:sp macro="" textlink="">
      <xdr:nvSpPr>
        <xdr:cNvPr id="423" name="フローチャート : 判断 422"/>
        <xdr:cNvSpPr/>
      </xdr:nvSpPr>
      <xdr:spPr>
        <a:xfrm>
          <a:off x="21272500" y="69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36867</xdr:rowOff>
    </xdr:from>
    <xdr:ext cx="534377" cy="259045"/>
    <xdr:sp macro="" textlink="">
      <xdr:nvSpPr>
        <xdr:cNvPr id="424" name="n_1aveValue【一般廃棄物処理施設】&#10;一人当たり有形固定資産（償却資産）額"/>
        <xdr:cNvSpPr txBox="1"/>
      </xdr:nvSpPr>
      <xdr:spPr>
        <a:xfrm>
          <a:off x="21043411" y="672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71,658</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5" name="テキスト ボックス 4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6" name="テキスト ボックス 4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7" name="テキスト ボックス 4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8" name="テキスト ボックス 4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9" name="テキスト ボックス 4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82077</xdr:rowOff>
    </xdr:from>
    <xdr:to>
      <xdr:col>31</xdr:col>
      <xdr:colOff>85725</xdr:colOff>
      <xdr:row>42</xdr:row>
      <xdr:rowOff>12227</xdr:rowOff>
    </xdr:to>
    <xdr:sp macro="" textlink="">
      <xdr:nvSpPr>
        <xdr:cNvPr id="430" name="円/楕円 429"/>
        <xdr:cNvSpPr/>
      </xdr:nvSpPr>
      <xdr:spPr>
        <a:xfrm>
          <a:off x="21272500" y="711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42</xdr:row>
      <xdr:rowOff>3354</xdr:rowOff>
    </xdr:from>
    <xdr:ext cx="378565" cy="259045"/>
    <xdr:sp macro="" textlink="">
      <xdr:nvSpPr>
        <xdr:cNvPr id="431" name="n_1mainValue【一般廃棄物処理施設】&#10;一人当たり有形固定資産（償却資産）額"/>
        <xdr:cNvSpPr txBox="1"/>
      </xdr:nvSpPr>
      <xdr:spPr>
        <a:xfrm>
          <a:off x="21121317" y="7204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2" name="正方形/長方形 4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3" name="正方形/長方形 4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4" name="正方形/長方形 4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5" name="正方形/長方形 4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6" name="正方形/長方形 4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7" name="正方形/長方形 4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8" name="正方形/長方形 4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9" name="正方形/長方形 4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0" name="テキスト ボックス 4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1" name="直線コネクタ 4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2" name="テキスト ボックス 44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3" name="直線コネクタ 44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4" name="テキスト ボックス 44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5" name="直線コネクタ 44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6" name="テキスト ボックス 44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7" name="直線コネクタ 44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8" name="テキスト ボックス 44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9" name="直線コネクタ 44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50" name="テキスト ボックス 44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51" name="直線コネクタ 45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52" name="テキスト ボックス 45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3" name="直線コネクタ 45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4" name="テキスト ボックス 45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456" name="直線コネクタ 455"/>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457"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458" name="直線コネクタ 457"/>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459"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460" name="直線コネクタ 459"/>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53357</xdr:rowOff>
    </xdr:from>
    <xdr:ext cx="405111" cy="259045"/>
    <xdr:sp macro="" textlink="">
      <xdr:nvSpPr>
        <xdr:cNvPr id="461" name="【保健センター・保健所】&#10;有形固定資産減価償却率平均値テキスト"/>
        <xdr:cNvSpPr txBox="1"/>
      </xdr:nvSpPr>
      <xdr:spPr>
        <a:xfrm>
          <a:off x="16408400" y="10511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74930</xdr:rowOff>
    </xdr:from>
    <xdr:to>
      <xdr:col>23</xdr:col>
      <xdr:colOff>568325</xdr:colOff>
      <xdr:row>62</xdr:row>
      <xdr:rowOff>5080</xdr:rowOff>
    </xdr:to>
    <xdr:sp macro="" textlink="">
      <xdr:nvSpPr>
        <xdr:cNvPr id="462" name="フローチャート : 判断 461"/>
        <xdr:cNvSpPr/>
      </xdr:nvSpPr>
      <xdr:spPr>
        <a:xfrm>
          <a:off x="162687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116840</xdr:rowOff>
    </xdr:from>
    <xdr:to>
      <xdr:col>22</xdr:col>
      <xdr:colOff>415925</xdr:colOff>
      <xdr:row>62</xdr:row>
      <xdr:rowOff>46990</xdr:rowOff>
    </xdr:to>
    <xdr:sp macro="" textlink="">
      <xdr:nvSpPr>
        <xdr:cNvPr id="463" name="フローチャート : 判断 462"/>
        <xdr:cNvSpPr/>
      </xdr:nvSpPr>
      <xdr:spPr>
        <a:xfrm>
          <a:off x="154305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38117</xdr:rowOff>
    </xdr:from>
    <xdr:ext cx="405111" cy="259045"/>
    <xdr:sp macro="" textlink="">
      <xdr:nvSpPr>
        <xdr:cNvPr id="464" name="n_1aveValue【保健センター・保健所】&#10;有形固定資産減価償却率"/>
        <xdr:cNvSpPr txBox="1"/>
      </xdr:nvSpPr>
      <xdr:spPr>
        <a:xfrm>
          <a:off x="15266043"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5" name="テキスト ボックス 46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6" name="テキスト ボックス 46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7" name="テキスト ボックス 46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8" name="テキスト ボックス 46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9" name="テキスト ボックス 46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21590</xdr:rowOff>
    </xdr:from>
    <xdr:to>
      <xdr:col>22</xdr:col>
      <xdr:colOff>415925</xdr:colOff>
      <xdr:row>61</xdr:row>
      <xdr:rowOff>123190</xdr:rowOff>
    </xdr:to>
    <xdr:sp macro="" textlink="">
      <xdr:nvSpPr>
        <xdr:cNvPr id="470" name="円/楕円 469"/>
        <xdr:cNvSpPr/>
      </xdr:nvSpPr>
      <xdr:spPr>
        <a:xfrm>
          <a:off x="15430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139717</xdr:rowOff>
    </xdr:from>
    <xdr:ext cx="405111" cy="259045"/>
    <xdr:sp macro="" textlink="">
      <xdr:nvSpPr>
        <xdr:cNvPr id="471" name="n_1mainValue【保健センター・保健所】&#10;有形固定資産減価償却率"/>
        <xdr:cNvSpPr txBox="1"/>
      </xdr:nvSpPr>
      <xdr:spPr>
        <a:xfrm>
          <a:off x="15266043" y="10255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82" name="直線コネクタ 48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83" name="テキスト ボックス 48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84" name="直線コネクタ 48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85" name="テキスト ボックス 48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86" name="直線コネクタ 48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87" name="テキスト ボックス 48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88" name="直線コネクタ 48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89" name="テキスト ボックス 48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90" name="直線コネクタ 48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91" name="テキスト ボックス 49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92" name="直線コネクタ 49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93" name="テキスト ボックス 49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4" name="直線コネクタ 4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5" name="テキスト ボックス 4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97" name="直線コネクタ 496"/>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98"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99" name="直線コネクタ 498"/>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500"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501" name="直線コネクタ 500"/>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14712</xdr:rowOff>
    </xdr:from>
    <xdr:ext cx="469744" cy="259045"/>
    <xdr:sp macro="" textlink="">
      <xdr:nvSpPr>
        <xdr:cNvPr id="502" name="【保健センター・保健所】&#10;一人当たり面積平均値テキスト"/>
        <xdr:cNvSpPr txBox="1"/>
      </xdr:nvSpPr>
      <xdr:spPr>
        <a:xfrm>
          <a:off x="22250400" y="10301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36285</xdr:rowOff>
    </xdr:from>
    <xdr:to>
      <xdr:col>32</xdr:col>
      <xdr:colOff>238125</xdr:colOff>
      <xdr:row>60</xdr:row>
      <xdr:rowOff>137885</xdr:rowOff>
    </xdr:to>
    <xdr:sp macro="" textlink="">
      <xdr:nvSpPr>
        <xdr:cNvPr id="503" name="フローチャート : 判断 502"/>
        <xdr:cNvSpPr/>
      </xdr:nvSpPr>
      <xdr:spPr>
        <a:xfrm>
          <a:off x="22110700" y="1032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87993</xdr:rowOff>
    </xdr:from>
    <xdr:to>
      <xdr:col>31</xdr:col>
      <xdr:colOff>85725</xdr:colOff>
      <xdr:row>60</xdr:row>
      <xdr:rowOff>18143</xdr:rowOff>
    </xdr:to>
    <xdr:sp macro="" textlink="">
      <xdr:nvSpPr>
        <xdr:cNvPr id="504" name="フローチャート : 判断 503"/>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9270</xdr:rowOff>
    </xdr:from>
    <xdr:ext cx="469744" cy="259045"/>
    <xdr:sp macro="" textlink="">
      <xdr:nvSpPr>
        <xdr:cNvPr id="505" name="n_1aveValue【保健センター・保健所】&#10;一人当たり面積"/>
        <xdr:cNvSpPr txBox="1"/>
      </xdr:nvSpPr>
      <xdr:spPr>
        <a:xfrm>
          <a:off x="210757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6" name="テキスト ボックス 5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7" name="テキスト ボックス 5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8" name="テキスト ボックス 5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9" name="テキスト ボックス 5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0" name="テキスト ボックス 5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117928</xdr:rowOff>
    </xdr:from>
    <xdr:to>
      <xdr:col>31</xdr:col>
      <xdr:colOff>85725</xdr:colOff>
      <xdr:row>59</xdr:row>
      <xdr:rowOff>48078</xdr:rowOff>
    </xdr:to>
    <xdr:sp macro="" textlink="">
      <xdr:nvSpPr>
        <xdr:cNvPr id="511" name="円/楕円 510"/>
        <xdr:cNvSpPr/>
      </xdr:nvSpPr>
      <xdr:spPr>
        <a:xfrm>
          <a:off x="21272500" y="1006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64605</xdr:rowOff>
    </xdr:from>
    <xdr:ext cx="469744" cy="259045"/>
    <xdr:sp macro="" textlink="">
      <xdr:nvSpPr>
        <xdr:cNvPr id="512" name="n_1mainValue【保健センター・保健所】&#10;一人当たり面積"/>
        <xdr:cNvSpPr txBox="1"/>
      </xdr:nvSpPr>
      <xdr:spPr>
        <a:xfrm>
          <a:off x="21075727" y="983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3" name="正方形/長方形 5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4" name="正方形/長方形 5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5" name="正方形/長方形 5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6" name="正方形/長方形 5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7" name="正方形/長方形 5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8" name="正方形/長方形 5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9" name="正方形/長方形 5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0" name="正方形/長方形 5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1" name="テキスト ボックス 5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2" name="直線コネクタ 5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523" name="直線コネクタ 5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524" name="テキスト ボックス 523"/>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25" name="直線コネクタ 5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26" name="テキスト ボックス 5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27" name="直線コネクタ 5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28" name="テキスト ボックス 5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29" name="直線コネクタ 5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30" name="テキスト ボックス 5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31" name="直線コネクタ 5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32" name="テキスト ボックス 5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3" name="直線コネクタ 5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4" name="テキスト ボックス 53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536" name="直線コネクタ 535"/>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537"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538" name="直線コネクタ 537"/>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539"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540" name="直線コネクタ 539"/>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541"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542" name="フローチャート : 判断 541"/>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105411</xdr:rowOff>
    </xdr:from>
    <xdr:to>
      <xdr:col>22</xdr:col>
      <xdr:colOff>415925</xdr:colOff>
      <xdr:row>81</xdr:row>
      <xdr:rowOff>35561</xdr:rowOff>
    </xdr:to>
    <xdr:sp macro="" textlink="">
      <xdr:nvSpPr>
        <xdr:cNvPr id="543" name="フローチャート : 判断 542"/>
        <xdr:cNvSpPr/>
      </xdr:nvSpPr>
      <xdr:spPr>
        <a:xfrm>
          <a:off x="15430500" y="1382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26688</xdr:rowOff>
    </xdr:from>
    <xdr:ext cx="405111" cy="259045"/>
    <xdr:sp macro="" textlink="">
      <xdr:nvSpPr>
        <xdr:cNvPr id="544" name="n_1aveValue【消防施設】&#10;有形固定資産減価償却率"/>
        <xdr:cNvSpPr txBox="1"/>
      </xdr:nvSpPr>
      <xdr:spPr>
        <a:xfrm>
          <a:off x="15266043" y="1391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5" name="テキスト ボックス 54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6" name="テキスト ボックス 54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7" name="テキスト ボックス 54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8" name="テキスト ボックス 54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9" name="テキスト ボックス 54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59689</xdr:rowOff>
    </xdr:from>
    <xdr:to>
      <xdr:col>22</xdr:col>
      <xdr:colOff>415925</xdr:colOff>
      <xdr:row>78</xdr:row>
      <xdr:rowOff>161289</xdr:rowOff>
    </xdr:to>
    <xdr:sp macro="" textlink="">
      <xdr:nvSpPr>
        <xdr:cNvPr id="550" name="円/楕円 549"/>
        <xdr:cNvSpPr/>
      </xdr:nvSpPr>
      <xdr:spPr>
        <a:xfrm>
          <a:off x="15430500" y="134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6366</xdr:rowOff>
    </xdr:from>
    <xdr:ext cx="405111" cy="259045"/>
    <xdr:sp macro="" textlink="">
      <xdr:nvSpPr>
        <xdr:cNvPr id="551" name="n_1mainValue【消防施設】&#10;有形固定資産減価償却率"/>
        <xdr:cNvSpPr txBox="1"/>
      </xdr:nvSpPr>
      <xdr:spPr>
        <a:xfrm>
          <a:off x="15266043" y="1320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2" name="正方形/長方形 5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3" name="正方形/長方形 5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4" name="正方形/長方形 5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5" name="正方形/長方形 5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6" name="正方形/長方形 5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7" name="正方形/長方形 5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8" name="正方形/長方形 5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9" name="正方形/長方形 5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0" name="テキスト ボックス 5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1" name="直線コネクタ 5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62" name="直線コネクタ 56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63" name="テキスト ボックス 56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64" name="直線コネクタ 56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65" name="テキスト ボックス 56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66" name="直線コネクタ 56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67" name="テキスト ボックス 56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68" name="直線コネクタ 56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69" name="テキスト ボックス 56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0" name="直線コネクタ 5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1" name="テキスト ボックス 5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168402</xdr:rowOff>
    </xdr:from>
    <xdr:to>
      <xdr:col>32</xdr:col>
      <xdr:colOff>186689</xdr:colOff>
      <xdr:row>85</xdr:row>
      <xdr:rowOff>40387</xdr:rowOff>
    </xdr:to>
    <xdr:cxnSp macro="">
      <xdr:nvCxnSpPr>
        <xdr:cNvPr id="573" name="直線コネクタ 572"/>
        <xdr:cNvCxnSpPr/>
      </xdr:nvCxnSpPr>
      <xdr:spPr>
        <a:xfrm flipV="1">
          <a:off x="22160864" y="13712952"/>
          <a:ext cx="0" cy="900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44214</xdr:rowOff>
    </xdr:from>
    <xdr:ext cx="469744" cy="259045"/>
    <xdr:sp macro="" textlink="">
      <xdr:nvSpPr>
        <xdr:cNvPr id="574" name="【消防施設】&#10;一人当たり面積最小値テキスト"/>
        <xdr:cNvSpPr txBox="1"/>
      </xdr:nvSpPr>
      <xdr:spPr>
        <a:xfrm>
          <a:off x="22250400" y="1461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40387</xdr:rowOff>
    </xdr:from>
    <xdr:to>
      <xdr:col>32</xdr:col>
      <xdr:colOff>276225</xdr:colOff>
      <xdr:row>85</xdr:row>
      <xdr:rowOff>40387</xdr:rowOff>
    </xdr:to>
    <xdr:cxnSp macro="">
      <xdr:nvCxnSpPr>
        <xdr:cNvPr id="575" name="直線コネクタ 574"/>
        <xdr:cNvCxnSpPr/>
      </xdr:nvCxnSpPr>
      <xdr:spPr>
        <a:xfrm>
          <a:off x="22072600" y="1461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115079</xdr:rowOff>
    </xdr:from>
    <xdr:ext cx="469744" cy="259045"/>
    <xdr:sp macro="" textlink="">
      <xdr:nvSpPr>
        <xdr:cNvPr id="576" name="【消防施設】&#10;一人当たり面積最大値テキスト"/>
        <xdr:cNvSpPr txBox="1"/>
      </xdr:nvSpPr>
      <xdr:spPr>
        <a:xfrm>
          <a:off x="22250400" y="1348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79</xdr:row>
      <xdr:rowOff>168402</xdr:rowOff>
    </xdr:from>
    <xdr:to>
      <xdr:col>32</xdr:col>
      <xdr:colOff>276225</xdr:colOff>
      <xdr:row>79</xdr:row>
      <xdr:rowOff>168402</xdr:rowOff>
    </xdr:to>
    <xdr:cxnSp macro="">
      <xdr:nvCxnSpPr>
        <xdr:cNvPr id="577" name="直線コネクタ 576"/>
        <xdr:cNvCxnSpPr/>
      </xdr:nvCxnSpPr>
      <xdr:spPr>
        <a:xfrm>
          <a:off x="22072600" y="1371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134890</xdr:rowOff>
    </xdr:from>
    <xdr:ext cx="469744" cy="259045"/>
    <xdr:sp macro="" textlink="">
      <xdr:nvSpPr>
        <xdr:cNvPr id="578" name="【消防施設】&#10;一人当たり面積平均値テキスト"/>
        <xdr:cNvSpPr txBox="1"/>
      </xdr:nvSpPr>
      <xdr:spPr>
        <a:xfrm>
          <a:off x="22250400" y="14193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156463</xdr:rowOff>
    </xdr:from>
    <xdr:to>
      <xdr:col>32</xdr:col>
      <xdr:colOff>238125</xdr:colOff>
      <xdr:row>83</xdr:row>
      <xdr:rowOff>86613</xdr:rowOff>
    </xdr:to>
    <xdr:sp macro="" textlink="">
      <xdr:nvSpPr>
        <xdr:cNvPr id="579" name="フローチャート : 判断 578"/>
        <xdr:cNvSpPr/>
      </xdr:nvSpPr>
      <xdr:spPr>
        <a:xfrm>
          <a:off x="221107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163322</xdr:rowOff>
    </xdr:from>
    <xdr:to>
      <xdr:col>31</xdr:col>
      <xdr:colOff>85725</xdr:colOff>
      <xdr:row>82</xdr:row>
      <xdr:rowOff>93472</xdr:rowOff>
    </xdr:to>
    <xdr:sp macro="" textlink="">
      <xdr:nvSpPr>
        <xdr:cNvPr id="580" name="フローチャート : 判断 579"/>
        <xdr:cNvSpPr/>
      </xdr:nvSpPr>
      <xdr:spPr>
        <a:xfrm>
          <a:off x="212725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84599</xdr:rowOff>
    </xdr:from>
    <xdr:ext cx="469744" cy="259045"/>
    <xdr:sp macro="" textlink="">
      <xdr:nvSpPr>
        <xdr:cNvPr id="581" name="n_1aveValue【消防施設】&#10;一人当たり面積"/>
        <xdr:cNvSpPr txBox="1"/>
      </xdr:nvSpPr>
      <xdr:spPr>
        <a:xfrm>
          <a:off x="21075727" y="1414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2" name="テキスト ボックス 5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3" name="テキスト ボックス 5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4" name="テキスト ボックス 5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5" name="テキスト ボックス 5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6" name="テキスト ボックス 5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79</xdr:row>
      <xdr:rowOff>103887</xdr:rowOff>
    </xdr:from>
    <xdr:to>
      <xdr:col>31</xdr:col>
      <xdr:colOff>85725</xdr:colOff>
      <xdr:row>80</xdr:row>
      <xdr:rowOff>34037</xdr:rowOff>
    </xdr:to>
    <xdr:sp macro="" textlink="">
      <xdr:nvSpPr>
        <xdr:cNvPr id="587" name="円/楕円 586"/>
        <xdr:cNvSpPr/>
      </xdr:nvSpPr>
      <xdr:spPr>
        <a:xfrm>
          <a:off x="21272500" y="1364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50564</xdr:rowOff>
    </xdr:from>
    <xdr:ext cx="469744" cy="259045"/>
    <xdr:sp macro="" textlink="">
      <xdr:nvSpPr>
        <xdr:cNvPr id="588" name="n_1mainValue【消防施設】&#10;一人当たり面積"/>
        <xdr:cNvSpPr txBox="1"/>
      </xdr:nvSpPr>
      <xdr:spPr>
        <a:xfrm>
          <a:off x="21075727" y="1342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9" name="正方形/長方形 5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0" name="正方形/長方形 5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1" name="正方形/長方形 5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2" name="正方形/長方形 5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3" name="正方形/長方形 5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4" name="正方形/長方形 5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5" name="正方形/長方形 5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6" name="正方形/長方形 5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7" name="テキスト ボックス 5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8" name="直線コネクタ 5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99" name="直線コネクタ 5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600" name="テキスト ボックス 599"/>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1" name="直線コネクタ 6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2" name="テキスト ボックス 6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3" name="直線コネクタ 6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4" name="テキスト ボックス 6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5" name="直線コネクタ 6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6" name="テキスト ボックス 6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7" name="直線コネクタ 6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08" name="テキスト ボックス 60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9" name="直線コネクタ 6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0" name="テキスト ボックス 6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612" name="直線コネクタ 611"/>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613"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614" name="直線コネクタ 613"/>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615"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616" name="直線コネクタ 615"/>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129557</xdr:rowOff>
    </xdr:from>
    <xdr:ext cx="405111" cy="259045"/>
    <xdr:sp macro="" textlink="">
      <xdr:nvSpPr>
        <xdr:cNvPr id="617" name="【庁舎】&#10;有形固定資産減価償却率平均値テキスト"/>
        <xdr:cNvSpPr txBox="1"/>
      </xdr:nvSpPr>
      <xdr:spPr>
        <a:xfrm>
          <a:off x="16408400" y="1761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151130</xdr:rowOff>
    </xdr:from>
    <xdr:to>
      <xdr:col>23</xdr:col>
      <xdr:colOff>568325</xdr:colOff>
      <xdr:row>103</xdr:row>
      <xdr:rowOff>81280</xdr:rowOff>
    </xdr:to>
    <xdr:sp macro="" textlink="">
      <xdr:nvSpPr>
        <xdr:cNvPr id="618" name="フローチャート : 判断 617"/>
        <xdr:cNvSpPr/>
      </xdr:nvSpPr>
      <xdr:spPr>
        <a:xfrm>
          <a:off x="1626870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619" name="フローチャート : 判断 618"/>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132097</xdr:rowOff>
    </xdr:from>
    <xdr:ext cx="405111" cy="259045"/>
    <xdr:sp macro="" textlink="">
      <xdr:nvSpPr>
        <xdr:cNvPr id="620" name="n_1aveValue【庁舎】&#10;有形固定資産減価償却率"/>
        <xdr:cNvSpPr txBox="1"/>
      </xdr:nvSpPr>
      <xdr:spPr>
        <a:xfrm>
          <a:off x="15266043"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1" name="テキスト ボックス 6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2" name="テキスト ボックス 6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3" name="テキスト ボックス 6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4" name="テキスト ボックス 6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5" name="テキスト ボックス 6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78739</xdr:rowOff>
    </xdr:from>
    <xdr:to>
      <xdr:col>22</xdr:col>
      <xdr:colOff>415925</xdr:colOff>
      <xdr:row>104</xdr:row>
      <xdr:rowOff>8889</xdr:rowOff>
    </xdr:to>
    <xdr:sp macro="" textlink="">
      <xdr:nvSpPr>
        <xdr:cNvPr id="626" name="円/楕円 625"/>
        <xdr:cNvSpPr/>
      </xdr:nvSpPr>
      <xdr:spPr>
        <a:xfrm>
          <a:off x="15430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xdr:rowOff>
    </xdr:from>
    <xdr:ext cx="405111" cy="259045"/>
    <xdr:sp macro="" textlink="">
      <xdr:nvSpPr>
        <xdr:cNvPr id="627" name="n_1mainValue【庁舎】&#10;有形固定資産減価償却率"/>
        <xdr:cNvSpPr txBox="1"/>
      </xdr:nvSpPr>
      <xdr:spPr>
        <a:xfrm>
          <a:off x="15266043"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38" name="直線コネクタ 63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39" name="テキスト ボックス 63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0" name="直線コネクタ 63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1" name="テキスト ボックス 64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2" name="直線コネクタ 64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43" name="テキスト ボックス 64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44" name="直線コネクタ 64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45" name="テキスト ボックス 64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46" name="直線コネクタ 64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47" name="テキスト ボックス 64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8" name="直線コネクタ 6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9" name="テキスト ボックス 6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103</xdr:row>
      <xdr:rowOff>47625</xdr:rowOff>
    </xdr:from>
    <xdr:to>
      <xdr:col>32</xdr:col>
      <xdr:colOff>186689</xdr:colOff>
      <xdr:row>107</xdr:row>
      <xdr:rowOff>40005</xdr:rowOff>
    </xdr:to>
    <xdr:cxnSp macro="">
      <xdr:nvCxnSpPr>
        <xdr:cNvPr id="651" name="直線コネクタ 650"/>
        <xdr:cNvCxnSpPr/>
      </xdr:nvCxnSpPr>
      <xdr:spPr>
        <a:xfrm flipV="1">
          <a:off x="22160864" y="17706975"/>
          <a:ext cx="0" cy="678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43832</xdr:rowOff>
    </xdr:from>
    <xdr:ext cx="469744" cy="259045"/>
    <xdr:sp macro="" textlink="">
      <xdr:nvSpPr>
        <xdr:cNvPr id="652" name="【庁舎】&#10;一人当たり面積最小値テキスト"/>
        <xdr:cNvSpPr txBox="1"/>
      </xdr:nvSpPr>
      <xdr:spPr>
        <a:xfrm>
          <a:off x="22250400"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40005</xdr:rowOff>
    </xdr:from>
    <xdr:to>
      <xdr:col>32</xdr:col>
      <xdr:colOff>276225</xdr:colOff>
      <xdr:row>107</xdr:row>
      <xdr:rowOff>40005</xdr:rowOff>
    </xdr:to>
    <xdr:cxnSp macro="">
      <xdr:nvCxnSpPr>
        <xdr:cNvPr id="653" name="直線コネクタ 652"/>
        <xdr:cNvCxnSpPr/>
      </xdr:nvCxnSpPr>
      <xdr:spPr>
        <a:xfrm>
          <a:off x="22072600" y="1838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101</xdr:row>
      <xdr:rowOff>165752</xdr:rowOff>
    </xdr:from>
    <xdr:ext cx="469744" cy="259045"/>
    <xdr:sp macro="" textlink="">
      <xdr:nvSpPr>
        <xdr:cNvPr id="654" name="【庁舎】&#10;一人当たり面積最大値テキスト"/>
        <xdr:cNvSpPr txBox="1"/>
      </xdr:nvSpPr>
      <xdr:spPr>
        <a:xfrm>
          <a:off x="22250400" y="174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103</xdr:row>
      <xdr:rowOff>47625</xdr:rowOff>
    </xdr:from>
    <xdr:to>
      <xdr:col>32</xdr:col>
      <xdr:colOff>276225</xdr:colOff>
      <xdr:row>103</xdr:row>
      <xdr:rowOff>47625</xdr:rowOff>
    </xdr:to>
    <xdr:cxnSp macro="">
      <xdr:nvCxnSpPr>
        <xdr:cNvPr id="655" name="直線コネクタ 654"/>
        <xdr:cNvCxnSpPr/>
      </xdr:nvCxnSpPr>
      <xdr:spPr>
        <a:xfrm>
          <a:off x="22072600" y="177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20972</xdr:rowOff>
    </xdr:from>
    <xdr:ext cx="469744" cy="259045"/>
    <xdr:sp macro="" textlink="">
      <xdr:nvSpPr>
        <xdr:cNvPr id="656" name="【庁舎】&#10;一人当たり面積平均値テキスト"/>
        <xdr:cNvSpPr txBox="1"/>
      </xdr:nvSpPr>
      <xdr:spPr>
        <a:xfrm>
          <a:off x="22250400" y="18023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42545</xdr:rowOff>
    </xdr:from>
    <xdr:to>
      <xdr:col>32</xdr:col>
      <xdr:colOff>238125</xdr:colOff>
      <xdr:row>105</xdr:row>
      <xdr:rowOff>144145</xdr:rowOff>
    </xdr:to>
    <xdr:sp macro="" textlink="">
      <xdr:nvSpPr>
        <xdr:cNvPr id="657" name="フローチャート : 判断 656"/>
        <xdr:cNvSpPr/>
      </xdr:nvSpPr>
      <xdr:spPr>
        <a:xfrm>
          <a:off x="22110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52070</xdr:rowOff>
    </xdr:from>
    <xdr:to>
      <xdr:col>31</xdr:col>
      <xdr:colOff>85725</xdr:colOff>
      <xdr:row>105</xdr:row>
      <xdr:rowOff>153670</xdr:rowOff>
    </xdr:to>
    <xdr:sp macro="" textlink="">
      <xdr:nvSpPr>
        <xdr:cNvPr id="658" name="フローチャート : 判断 657"/>
        <xdr:cNvSpPr/>
      </xdr:nvSpPr>
      <xdr:spPr>
        <a:xfrm>
          <a:off x="21272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144797</xdr:rowOff>
    </xdr:from>
    <xdr:ext cx="469744" cy="259045"/>
    <xdr:sp macro="" textlink="">
      <xdr:nvSpPr>
        <xdr:cNvPr id="659" name="n_1aveValue【庁舎】&#10;一人当たり面積"/>
        <xdr:cNvSpPr txBox="1"/>
      </xdr:nvSpPr>
      <xdr:spPr>
        <a:xfrm>
          <a:off x="210757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0" name="テキスト ボックス 6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1" name="テキスト ボックス 6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2" name="テキスト ボックス 6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3" name="テキスト ボックス 6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4" name="テキスト ボックス 6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135889</xdr:rowOff>
    </xdr:from>
    <xdr:to>
      <xdr:col>31</xdr:col>
      <xdr:colOff>85725</xdr:colOff>
      <xdr:row>101</xdr:row>
      <xdr:rowOff>66039</xdr:rowOff>
    </xdr:to>
    <xdr:sp macro="" textlink="">
      <xdr:nvSpPr>
        <xdr:cNvPr id="665" name="円/楕円 664"/>
        <xdr:cNvSpPr/>
      </xdr:nvSpPr>
      <xdr:spPr>
        <a:xfrm>
          <a:off x="21272500" y="1728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82566</xdr:rowOff>
    </xdr:from>
    <xdr:ext cx="469744" cy="259045"/>
    <xdr:sp macro="" textlink="">
      <xdr:nvSpPr>
        <xdr:cNvPr id="666" name="n_1mainValue【庁舎】&#10;一人当たり面積"/>
        <xdr:cNvSpPr txBox="1"/>
      </xdr:nvSpPr>
      <xdr:spPr>
        <a:xfrm>
          <a:off x="21075727" y="1705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0.702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7" name="正方形/長方形 6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8" name="正方形/長方形 6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9" name="テキスト ボックス 6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以下「減価償却率」という。）が高くなっている施設は、福祉施設、保健センター・保健所（以下「保健所等」という。）、消防施設である。福祉施設については、全てが建築から</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年以上経過しており、その殆どが建築から</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年以上経過しているため、減価償却率が</a:t>
          </a:r>
          <a:r>
            <a:rPr kumimoji="1" lang="en-US" altLang="ja-JP" sz="1100">
              <a:solidFill>
                <a:schemeClr val="dk1"/>
              </a:solidFill>
              <a:effectLst/>
              <a:latin typeface="+mn-lt"/>
              <a:ea typeface="+mn-ea"/>
              <a:cs typeface="+mn-cs"/>
            </a:rPr>
            <a:t>65.3</a:t>
          </a:r>
          <a:r>
            <a:rPr kumimoji="1" lang="ja-JP" altLang="ja-JP" sz="1100">
              <a:solidFill>
                <a:schemeClr val="dk1"/>
              </a:solidFill>
              <a:effectLst/>
              <a:latin typeface="+mn-lt"/>
              <a:ea typeface="+mn-ea"/>
              <a:cs typeface="+mn-cs"/>
            </a:rPr>
            <a:t>％と高い水準にある。平成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月策定の個別施設計画等（以下「計画等」という。）に基づき、</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施設を平成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年度末までに除却、他</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施設も平成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年度末までに除却し、残りの施設についても計画等に基づいた維持管理を適切に進めることで、上昇抑制に努める。保健所等については、</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施設のうち保健所等機能を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施設のみに集約し、建築から</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年以上経過している残り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施設は保健所等機能を廃止し、順次、除却等行うこととしており、減価償却率は下降すると想定される。消防施設のうち消防団施設については、約半数が築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年以上経過しており、消防本部（消防署）については築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年以上経過しているため、減価償却率は</a:t>
          </a:r>
          <a:r>
            <a:rPr kumimoji="1" lang="en-US" altLang="ja-JP" sz="1100">
              <a:solidFill>
                <a:schemeClr val="dk1"/>
              </a:solidFill>
              <a:effectLst/>
              <a:latin typeface="+mn-lt"/>
              <a:ea typeface="+mn-ea"/>
              <a:cs typeface="+mn-cs"/>
            </a:rPr>
            <a:t>72.2</a:t>
          </a:r>
          <a:r>
            <a:rPr kumimoji="1" lang="ja-JP" altLang="ja-JP" sz="1100">
              <a:solidFill>
                <a:schemeClr val="dk1"/>
              </a:solidFill>
              <a:effectLst/>
              <a:latin typeface="+mn-lt"/>
              <a:ea typeface="+mn-ea"/>
              <a:cs typeface="+mn-cs"/>
            </a:rPr>
            <a:t>％と高い水準にある。地域防災力の中核的な役割を担うことから、その活動拠点である消防団施設は計画等に基づき、建替え、大小規模修繕といった長寿命化を基本とし、消防本部（消防署）についても、消防団施設同様、長寿命化を基本とすることで、老朽化対策に取り組んでいくこととしている。なお、一般廃棄物処理施設を除いた類型全てにおいて、一人当たり面積が類似団体と比較して高くなっているが、維持管理に係る経費の増加に留意しつつ、引き続き、各類型のサービスに積極的に取り組んでいく。</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年度の減価償却率は台帳整備中につき数値未計上である。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広島県安芸高田市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29,773
29,137
537.75
20,272,698
19,761,398
370,880
13,280,912
28,664,873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87.3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地方消費税交付金の増収等により分子である基準財政収入額は増加したが、経常態容補正の見直しに伴う地域振興費の大幅な増加等により分母である基準財政需要額の増加率が分子の増加率を上回ったため、財政力指数は前年度から</a:t>
          </a:r>
          <a:r>
            <a:rPr kumimoji="1" lang="en-US" altLang="ja-JP" sz="1200">
              <a:latin typeface="ＭＳ Ｐゴシック"/>
            </a:rPr>
            <a:t>0.01</a:t>
          </a:r>
          <a:r>
            <a:rPr kumimoji="1" lang="ja-JP" altLang="en-US" sz="1200">
              <a:latin typeface="ＭＳ Ｐゴシック"/>
            </a:rPr>
            <a:t>ポイント下降した。人口減少・少子高齢化の課題を抱え、財政基盤は依然として脆弱である。類似団体平均を下回っている状況も変わらない。経常態容補正の見直し等により基準財政需要額は少なくとも平成</a:t>
          </a:r>
          <a:r>
            <a:rPr kumimoji="1" lang="en-US" altLang="ja-JP" sz="1200">
              <a:latin typeface="ＭＳ Ｐゴシック"/>
            </a:rPr>
            <a:t>30</a:t>
          </a:r>
          <a:r>
            <a:rPr kumimoji="1" lang="ja-JP" altLang="en-US" sz="1200">
              <a:latin typeface="ＭＳ Ｐゴシック"/>
            </a:rPr>
            <a:t>年度までは増加見込であるため、市税徴収率の向上等自主財源の拡充に取り組み、収入額の増加率が需要額の増加率を上回るよう努め、財政健全化を図る。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44</xdr:row>
      <xdr:rowOff>4233</xdr:rowOff>
    </xdr:to>
    <xdr:cxnSp macro="">
      <xdr:nvCxnSpPr>
        <xdr:cNvPr id="68" name="直線コネクタ 67"/>
        <xdr:cNvCxnSpPr/>
      </xdr:nvCxnSpPr>
      <xdr:spPr>
        <a:xfrm>
          <a:off x="4114800" y="75279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155575</xdr:rowOff>
    </xdr:from>
    <xdr:to>
      <xdr:col>6</xdr:col>
      <xdr:colOff>0</xdr:colOff>
      <xdr:row>43</xdr:row>
      <xdr:rowOff>155575</xdr:rowOff>
    </xdr:to>
    <xdr:cxnSp macro="">
      <xdr:nvCxnSpPr>
        <xdr:cNvPr id="71" name="直線コネクタ 70"/>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155575</xdr:rowOff>
    </xdr:from>
    <xdr:to>
      <xdr:col>4</xdr:col>
      <xdr:colOff>482600</xdr:colOff>
      <xdr:row>44</xdr:row>
      <xdr:rowOff>4233</xdr:rowOff>
    </xdr:to>
    <xdr:cxnSp macro="">
      <xdr:nvCxnSpPr>
        <xdr:cNvPr id="74" name="直線コネクタ 73"/>
        <xdr:cNvCxnSpPr/>
      </xdr:nvCxnSpPr>
      <xdr:spPr>
        <a:xfrm flipV="1">
          <a:off x="2336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4233</xdr:rowOff>
    </xdr:to>
    <xdr:cxnSp macro="">
      <xdr:nvCxnSpPr>
        <xdr:cNvPr id="77" name="直線コネクタ 76"/>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7" name="円/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88"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9" name="円/楕円 88"/>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90" name="テキスト ボックス 89"/>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104775</xdr:rowOff>
    </xdr:from>
    <xdr:to>
      <xdr:col>4</xdr:col>
      <xdr:colOff>533400</xdr:colOff>
      <xdr:row>44</xdr:row>
      <xdr:rowOff>34925</xdr:rowOff>
    </xdr:to>
    <xdr:sp macro="" textlink="">
      <xdr:nvSpPr>
        <xdr:cNvPr id="91" name="円/楕円 90"/>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19702</xdr:rowOff>
    </xdr:from>
    <xdr:ext cx="762000" cy="259045"/>
    <xdr:sp macro="" textlink="">
      <xdr:nvSpPr>
        <xdr:cNvPr id="92" name="テキスト ボックス 91"/>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3" name="円/楕円 92"/>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4" name="テキスト ボックス 93"/>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5" name="円/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経常一般財源等が普通交付税等の減収により減少となった一方、経常経費充当一般財源は増加したため、前年度から</a:t>
          </a:r>
          <a:r>
            <a:rPr kumimoji="1" lang="en-US" altLang="ja-JP" sz="1300">
              <a:latin typeface="ＭＳ Ｐゴシック"/>
            </a:rPr>
            <a:t>2.0</a:t>
          </a:r>
          <a:r>
            <a:rPr kumimoji="1" lang="ja-JP" altLang="en-US" sz="1300">
              <a:latin typeface="ＭＳ Ｐゴシック"/>
            </a:rPr>
            <a:t>ポイント上昇し</a:t>
          </a:r>
          <a:r>
            <a:rPr kumimoji="1" lang="en-US" altLang="ja-JP" sz="1300">
              <a:latin typeface="ＭＳ Ｐゴシック"/>
            </a:rPr>
            <a:t>94.4</a:t>
          </a:r>
          <a:r>
            <a:rPr kumimoji="1" lang="ja-JP" altLang="en-US" sz="1300">
              <a:latin typeface="ＭＳ Ｐゴシック"/>
            </a:rPr>
            <a:t>％となり、類似団体平均を</a:t>
          </a:r>
          <a:r>
            <a:rPr kumimoji="1" lang="en-US" altLang="ja-JP" sz="1300">
              <a:latin typeface="ＭＳ Ｐゴシック"/>
            </a:rPr>
            <a:t>3</a:t>
          </a:r>
          <a:r>
            <a:rPr kumimoji="1" lang="ja-JP" altLang="en-US" sz="1300">
              <a:latin typeface="ＭＳ Ｐゴシック"/>
            </a:rPr>
            <a:t>年連続下回った。経常経費充当一般財源の増加要因は公債費であり、公債費は平成</a:t>
          </a:r>
          <a:r>
            <a:rPr kumimoji="1" lang="en-US" altLang="ja-JP" sz="1300">
              <a:latin typeface="ＭＳ Ｐゴシック"/>
            </a:rPr>
            <a:t>29</a:t>
          </a:r>
          <a:r>
            <a:rPr kumimoji="1" lang="ja-JP" altLang="en-US" sz="1300">
              <a:latin typeface="ＭＳ Ｐゴシック"/>
            </a:rPr>
            <a:t>年度に最大となり平成</a:t>
          </a:r>
          <a:r>
            <a:rPr kumimoji="1" lang="en-US" altLang="ja-JP" sz="1300">
              <a:latin typeface="ＭＳ Ｐゴシック"/>
            </a:rPr>
            <a:t>31</a:t>
          </a:r>
          <a:r>
            <a:rPr kumimoji="1" lang="ja-JP" altLang="en-US" sz="1300">
              <a:latin typeface="ＭＳ Ｐゴシック"/>
            </a:rPr>
            <a:t>年度までは高止まりの状況である。また、平成</a:t>
          </a:r>
          <a:r>
            <a:rPr kumimoji="1" lang="en-US" altLang="ja-JP" sz="1300">
              <a:latin typeface="ＭＳ Ｐゴシック"/>
            </a:rPr>
            <a:t>31</a:t>
          </a:r>
          <a:r>
            <a:rPr kumimoji="1" lang="ja-JP" altLang="en-US" sz="1300">
              <a:latin typeface="ＭＳ Ｐゴシック"/>
            </a:rPr>
            <a:t>年度まで普通交付税は減少見込のため、公債費以外の性質の歳出の削減を図ることで経常収支比率の上昇抑制に努める。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73660</xdr:rowOff>
    </xdr:from>
    <xdr:to>
      <xdr:col>7</xdr:col>
      <xdr:colOff>152400</xdr:colOff>
      <xdr:row>60</xdr:row>
      <xdr:rowOff>142603</xdr:rowOff>
    </xdr:to>
    <xdr:cxnSp macro="">
      <xdr:nvCxnSpPr>
        <xdr:cNvPr id="133" name="直線コネクタ 132"/>
        <xdr:cNvCxnSpPr/>
      </xdr:nvCxnSpPr>
      <xdr:spPr>
        <a:xfrm>
          <a:off x="4114800" y="1036066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35741</xdr:rowOff>
    </xdr:from>
    <xdr:to>
      <xdr:col>6</xdr:col>
      <xdr:colOff>0</xdr:colOff>
      <xdr:row>60</xdr:row>
      <xdr:rowOff>73660</xdr:rowOff>
    </xdr:to>
    <xdr:cxnSp macro="">
      <xdr:nvCxnSpPr>
        <xdr:cNvPr id="136" name="直線コネクタ 135"/>
        <xdr:cNvCxnSpPr/>
      </xdr:nvCxnSpPr>
      <xdr:spPr>
        <a:xfrm>
          <a:off x="3225800" y="10322741"/>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96883</xdr:rowOff>
    </xdr:from>
    <xdr:to>
      <xdr:col>4</xdr:col>
      <xdr:colOff>482600</xdr:colOff>
      <xdr:row>60</xdr:row>
      <xdr:rowOff>35741</xdr:rowOff>
    </xdr:to>
    <xdr:cxnSp macro="">
      <xdr:nvCxnSpPr>
        <xdr:cNvPr id="139" name="直線コネクタ 138"/>
        <xdr:cNvCxnSpPr/>
      </xdr:nvCxnSpPr>
      <xdr:spPr>
        <a:xfrm>
          <a:off x="2336800" y="10212433"/>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96883</xdr:rowOff>
    </xdr:from>
    <xdr:to>
      <xdr:col>3</xdr:col>
      <xdr:colOff>279400</xdr:colOff>
      <xdr:row>59</xdr:row>
      <xdr:rowOff>127907</xdr:rowOff>
    </xdr:to>
    <xdr:cxnSp macro="">
      <xdr:nvCxnSpPr>
        <xdr:cNvPr id="142" name="直線コネクタ 141"/>
        <xdr:cNvCxnSpPr/>
      </xdr:nvCxnSpPr>
      <xdr:spPr>
        <a:xfrm flipV="1">
          <a:off x="1447800" y="1021243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44" name="テキスト ボックス 143"/>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46" name="テキスト ボックス 145"/>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91803</xdr:rowOff>
    </xdr:from>
    <xdr:to>
      <xdr:col>7</xdr:col>
      <xdr:colOff>203200</xdr:colOff>
      <xdr:row>61</xdr:row>
      <xdr:rowOff>21953</xdr:rowOff>
    </xdr:to>
    <xdr:sp macro="" textlink="">
      <xdr:nvSpPr>
        <xdr:cNvPr id="152" name="円/楕円 151"/>
        <xdr:cNvSpPr/>
      </xdr:nvSpPr>
      <xdr:spPr>
        <a:xfrm>
          <a:off x="49022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63880</xdr:rowOff>
    </xdr:from>
    <xdr:ext cx="762000" cy="259045"/>
    <xdr:sp macro="" textlink="">
      <xdr:nvSpPr>
        <xdr:cNvPr id="153" name="財政構造の弾力性該当値テキスト"/>
        <xdr:cNvSpPr txBox="1"/>
      </xdr:nvSpPr>
      <xdr:spPr>
        <a:xfrm>
          <a:off x="5041900" y="1035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22860</xdr:rowOff>
    </xdr:from>
    <xdr:to>
      <xdr:col>6</xdr:col>
      <xdr:colOff>50800</xdr:colOff>
      <xdr:row>60</xdr:row>
      <xdr:rowOff>124460</xdr:rowOff>
    </xdr:to>
    <xdr:sp macro="" textlink="">
      <xdr:nvSpPr>
        <xdr:cNvPr id="154" name="円/楕円 153"/>
        <xdr:cNvSpPr/>
      </xdr:nvSpPr>
      <xdr:spPr>
        <a:xfrm>
          <a:off x="406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109237</xdr:rowOff>
    </xdr:from>
    <xdr:ext cx="736600" cy="259045"/>
    <xdr:sp macro="" textlink="">
      <xdr:nvSpPr>
        <xdr:cNvPr id="155" name="テキスト ボックス 154"/>
        <xdr:cNvSpPr txBox="1"/>
      </xdr:nvSpPr>
      <xdr:spPr>
        <a:xfrm>
          <a:off x="3733800" y="103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156391</xdr:rowOff>
    </xdr:from>
    <xdr:to>
      <xdr:col>4</xdr:col>
      <xdr:colOff>533400</xdr:colOff>
      <xdr:row>60</xdr:row>
      <xdr:rowOff>86541</xdr:rowOff>
    </xdr:to>
    <xdr:sp macro="" textlink="">
      <xdr:nvSpPr>
        <xdr:cNvPr id="156" name="円/楕円 155"/>
        <xdr:cNvSpPr/>
      </xdr:nvSpPr>
      <xdr:spPr>
        <a:xfrm>
          <a:off x="3175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71318</xdr:rowOff>
    </xdr:from>
    <xdr:ext cx="762000" cy="259045"/>
    <xdr:sp macro="" textlink="">
      <xdr:nvSpPr>
        <xdr:cNvPr id="157" name="テキスト ボックス 156"/>
        <xdr:cNvSpPr txBox="1"/>
      </xdr:nvSpPr>
      <xdr:spPr>
        <a:xfrm>
          <a:off x="2844800" y="1035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46083</xdr:rowOff>
    </xdr:from>
    <xdr:to>
      <xdr:col>3</xdr:col>
      <xdr:colOff>330200</xdr:colOff>
      <xdr:row>59</xdr:row>
      <xdr:rowOff>147683</xdr:rowOff>
    </xdr:to>
    <xdr:sp macro="" textlink="">
      <xdr:nvSpPr>
        <xdr:cNvPr id="158" name="円/楕円 157"/>
        <xdr:cNvSpPr/>
      </xdr:nvSpPr>
      <xdr:spPr>
        <a:xfrm>
          <a:off x="2286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157860</xdr:rowOff>
    </xdr:from>
    <xdr:ext cx="762000" cy="259045"/>
    <xdr:sp macro="" textlink="">
      <xdr:nvSpPr>
        <xdr:cNvPr id="159" name="テキスト ボックス 158"/>
        <xdr:cNvSpPr txBox="1"/>
      </xdr:nvSpPr>
      <xdr:spPr>
        <a:xfrm>
          <a:off x="1955800" y="993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77107</xdr:rowOff>
    </xdr:from>
    <xdr:to>
      <xdr:col>2</xdr:col>
      <xdr:colOff>127000</xdr:colOff>
      <xdr:row>60</xdr:row>
      <xdr:rowOff>7257</xdr:rowOff>
    </xdr:to>
    <xdr:sp macro="" textlink="">
      <xdr:nvSpPr>
        <xdr:cNvPr id="160" name="円/楕円 159"/>
        <xdr:cNvSpPr/>
      </xdr:nvSpPr>
      <xdr:spPr>
        <a:xfrm>
          <a:off x="1397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17434</xdr:rowOff>
    </xdr:from>
    <xdr:ext cx="762000" cy="259045"/>
    <xdr:sp macro="" textlink="">
      <xdr:nvSpPr>
        <xdr:cNvPr id="161" name="テキスト ボックス 160"/>
        <xdr:cNvSpPr txBox="1"/>
      </xdr:nvSpPr>
      <xdr:spPr>
        <a:xfrm>
          <a:off x="1066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[223,272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公共施設等の管理運営に係る維持補修費は増加したが、人件費と物件費は減少し、分子である人件費・物件費等決算額は前年度よりも減少した。分母である人口の減少率を上回る減少であったため、人口</a:t>
          </a:r>
          <a:r>
            <a:rPr kumimoji="1" lang="en-US" altLang="ja-JP" sz="1300">
              <a:latin typeface="ＭＳ Ｐゴシック"/>
            </a:rPr>
            <a:t>1</a:t>
          </a:r>
          <a:r>
            <a:rPr kumimoji="1" lang="ja-JP" altLang="en-US" sz="1300">
              <a:latin typeface="ＭＳ Ｐゴシック"/>
            </a:rPr>
            <a:t>人当たりの決算額も減少した。しかし、類似団体平均を大きく上回っている状況は変わらない。今後も、安芸高田市まち・ひと・しごと創生総合戦略に基づき、人口減少の抑制及び少子高齢化対策の推進を図り、第</a:t>
          </a:r>
          <a:r>
            <a:rPr kumimoji="1" lang="en-US" altLang="ja-JP" sz="1300">
              <a:latin typeface="ＭＳ Ｐゴシック"/>
            </a:rPr>
            <a:t>3</a:t>
          </a:r>
          <a:r>
            <a:rPr kumimoji="1" lang="ja-JP" altLang="en-US" sz="1300">
              <a:latin typeface="ＭＳ Ｐゴシック"/>
            </a:rPr>
            <a:t>次定員適正化計画に基づく職員数の適正管理の徹底並びに第</a:t>
          </a:r>
          <a:r>
            <a:rPr kumimoji="1" lang="en-US" altLang="ja-JP" sz="1300">
              <a:latin typeface="ＭＳ Ｐゴシック"/>
            </a:rPr>
            <a:t>3</a:t>
          </a:r>
          <a:r>
            <a:rPr kumimoji="1" lang="ja-JP" altLang="en-US" sz="1300">
              <a:latin typeface="ＭＳ Ｐゴシック"/>
            </a:rPr>
            <a:t>次行政改革推進実施計画に基づく施設の統廃合等により人件費・物件費等の削減に努める。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47484</xdr:rowOff>
    </xdr:from>
    <xdr:to>
      <xdr:col>7</xdr:col>
      <xdr:colOff>152400</xdr:colOff>
      <xdr:row>86</xdr:row>
      <xdr:rowOff>53518</xdr:rowOff>
    </xdr:to>
    <xdr:cxnSp macro="">
      <xdr:nvCxnSpPr>
        <xdr:cNvPr id="196" name="直線コネクタ 195"/>
        <xdr:cNvCxnSpPr/>
      </xdr:nvCxnSpPr>
      <xdr:spPr>
        <a:xfrm flipV="1">
          <a:off x="4114800" y="14792184"/>
          <a:ext cx="8382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34824</xdr:rowOff>
    </xdr:from>
    <xdr:to>
      <xdr:col>6</xdr:col>
      <xdr:colOff>0</xdr:colOff>
      <xdr:row>86</xdr:row>
      <xdr:rowOff>53518</xdr:rowOff>
    </xdr:to>
    <xdr:cxnSp macro="">
      <xdr:nvCxnSpPr>
        <xdr:cNvPr id="199" name="直線コネクタ 198"/>
        <xdr:cNvCxnSpPr/>
      </xdr:nvCxnSpPr>
      <xdr:spPr>
        <a:xfrm>
          <a:off x="3225800" y="14779524"/>
          <a:ext cx="889000" cy="1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132750</xdr:rowOff>
    </xdr:from>
    <xdr:to>
      <xdr:col>4</xdr:col>
      <xdr:colOff>482600</xdr:colOff>
      <xdr:row>86</xdr:row>
      <xdr:rowOff>34824</xdr:rowOff>
    </xdr:to>
    <xdr:cxnSp macro="">
      <xdr:nvCxnSpPr>
        <xdr:cNvPr id="202" name="直線コネクタ 201"/>
        <xdr:cNvCxnSpPr/>
      </xdr:nvCxnSpPr>
      <xdr:spPr>
        <a:xfrm>
          <a:off x="2336800" y="14706000"/>
          <a:ext cx="889000" cy="7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132750</xdr:rowOff>
    </xdr:from>
    <xdr:to>
      <xdr:col>3</xdr:col>
      <xdr:colOff>279400</xdr:colOff>
      <xdr:row>85</xdr:row>
      <xdr:rowOff>153904</xdr:rowOff>
    </xdr:to>
    <xdr:cxnSp macro="">
      <xdr:nvCxnSpPr>
        <xdr:cNvPr id="205" name="直線コネクタ 204"/>
        <xdr:cNvCxnSpPr/>
      </xdr:nvCxnSpPr>
      <xdr:spPr>
        <a:xfrm flipV="1">
          <a:off x="1447800" y="14706000"/>
          <a:ext cx="889000" cy="2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27886</xdr:rowOff>
    </xdr:from>
    <xdr:ext cx="762000" cy="259045"/>
    <xdr:sp macro="" textlink="">
      <xdr:nvSpPr>
        <xdr:cNvPr id="209" name="テキスト ボックス 208"/>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168134</xdr:rowOff>
    </xdr:from>
    <xdr:to>
      <xdr:col>7</xdr:col>
      <xdr:colOff>203200</xdr:colOff>
      <xdr:row>86</xdr:row>
      <xdr:rowOff>98284</xdr:rowOff>
    </xdr:to>
    <xdr:sp macro="" textlink="">
      <xdr:nvSpPr>
        <xdr:cNvPr id="215" name="円/楕円 214"/>
        <xdr:cNvSpPr/>
      </xdr:nvSpPr>
      <xdr:spPr>
        <a:xfrm>
          <a:off x="4902200" y="1474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140211</xdr:rowOff>
    </xdr:from>
    <xdr:ext cx="762000" cy="259045"/>
    <xdr:sp macro="" textlink="">
      <xdr:nvSpPr>
        <xdr:cNvPr id="216" name="人件費・物件費等の状況該当値テキスト"/>
        <xdr:cNvSpPr txBox="1"/>
      </xdr:nvSpPr>
      <xdr:spPr>
        <a:xfrm>
          <a:off x="5041900" y="1471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223,272</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2718</xdr:rowOff>
    </xdr:from>
    <xdr:to>
      <xdr:col>6</xdr:col>
      <xdr:colOff>50800</xdr:colOff>
      <xdr:row>86</xdr:row>
      <xdr:rowOff>104318</xdr:rowOff>
    </xdr:to>
    <xdr:sp macro="" textlink="">
      <xdr:nvSpPr>
        <xdr:cNvPr id="217" name="円/楕円 216"/>
        <xdr:cNvSpPr/>
      </xdr:nvSpPr>
      <xdr:spPr>
        <a:xfrm>
          <a:off x="4064000" y="147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89095</xdr:rowOff>
    </xdr:from>
    <xdr:ext cx="736600" cy="259045"/>
    <xdr:sp macro="" textlink="">
      <xdr:nvSpPr>
        <xdr:cNvPr id="218" name="テキスト ボックス 217"/>
        <xdr:cNvSpPr txBox="1"/>
      </xdr:nvSpPr>
      <xdr:spPr>
        <a:xfrm>
          <a:off x="3733800" y="14833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224,022</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155474</xdr:rowOff>
    </xdr:from>
    <xdr:to>
      <xdr:col>4</xdr:col>
      <xdr:colOff>533400</xdr:colOff>
      <xdr:row>86</xdr:row>
      <xdr:rowOff>85624</xdr:rowOff>
    </xdr:to>
    <xdr:sp macro="" textlink="">
      <xdr:nvSpPr>
        <xdr:cNvPr id="219" name="円/楕円 218"/>
        <xdr:cNvSpPr/>
      </xdr:nvSpPr>
      <xdr:spPr>
        <a:xfrm>
          <a:off x="3175000" y="147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70401</xdr:rowOff>
    </xdr:from>
    <xdr:ext cx="762000" cy="259045"/>
    <xdr:sp macro="" textlink="">
      <xdr:nvSpPr>
        <xdr:cNvPr id="220" name="テキスト ボックス 219"/>
        <xdr:cNvSpPr txBox="1"/>
      </xdr:nvSpPr>
      <xdr:spPr>
        <a:xfrm>
          <a:off x="2844800" y="1481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221,698</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81950</xdr:rowOff>
    </xdr:from>
    <xdr:to>
      <xdr:col>3</xdr:col>
      <xdr:colOff>330200</xdr:colOff>
      <xdr:row>86</xdr:row>
      <xdr:rowOff>12100</xdr:rowOff>
    </xdr:to>
    <xdr:sp macro="" textlink="">
      <xdr:nvSpPr>
        <xdr:cNvPr id="221" name="円/楕円 220"/>
        <xdr:cNvSpPr/>
      </xdr:nvSpPr>
      <xdr:spPr>
        <a:xfrm>
          <a:off x="2286000" y="146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168327</xdr:rowOff>
    </xdr:from>
    <xdr:ext cx="762000" cy="259045"/>
    <xdr:sp macro="" textlink="">
      <xdr:nvSpPr>
        <xdr:cNvPr id="222" name="テキスト ボックス 221"/>
        <xdr:cNvSpPr txBox="1"/>
      </xdr:nvSpPr>
      <xdr:spPr>
        <a:xfrm>
          <a:off x="1955800" y="147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212,557</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103104</xdr:rowOff>
    </xdr:from>
    <xdr:to>
      <xdr:col>2</xdr:col>
      <xdr:colOff>127000</xdr:colOff>
      <xdr:row>86</xdr:row>
      <xdr:rowOff>33254</xdr:rowOff>
    </xdr:to>
    <xdr:sp macro="" textlink="">
      <xdr:nvSpPr>
        <xdr:cNvPr id="223" name="円/楕円 222"/>
        <xdr:cNvSpPr/>
      </xdr:nvSpPr>
      <xdr:spPr>
        <a:xfrm>
          <a:off x="1397000" y="146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18031</xdr:rowOff>
    </xdr:from>
    <xdr:ext cx="762000" cy="259045"/>
    <xdr:sp macro="" textlink="">
      <xdr:nvSpPr>
        <xdr:cNvPr id="224" name="テキスト ボックス 223"/>
        <xdr:cNvSpPr txBox="1"/>
      </xdr:nvSpPr>
      <xdr:spPr>
        <a:xfrm>
          <a:off x="1066800" y="1476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215,187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高齢・高給者の退職に伴う職員構成・経験年数階層の変動等により</a:t>
          </a:r>
          <a:r>
            <a:rPr kumimoji="1" lang="en-US" altLang="ja-JP" sz="1300">
              <a:latin typeface="ＭＳ Ｐゴシック"/>
            </a:rPr>
            <a:t>0.5</a:t>
          </a:r>
          <a:r>
            <a:rPr kumimoji="1" lang="ja-JP" altLang="en-US" sz="1300">
              <a:latin typeface="ＭＳ Ｐゴシック"/>
            </a:rPr>
            <a:t>ポイント下降した。今後も、第</a:t>
          </a:r>
          <a:r>
            <a:rPr kumimoji="1" lang="en-US" altLang="ja-JP" sz="1300">
              <a:latin typeface="ＭＳ Ｐゴシック"/>
            </a:rPr>
            <a:t>3</a:t>
          </a:r>
          <a:r>
            <a:rPr kumimoji="1" lang="ja-JP" altLang="en-US" sz="1300">
              <a:latin typeface="ＭＳ Ｐゴシック"/>
            </a:rPr>
            <a:t>次定員適正化計画に基づき、職員数の適正管理に取り組んでいく。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122873</xdr:rowOff>
    </xdr:from>
    <xdr:to>
      <xdr:col>24</xdr:col>
      <xdr:colOff>558800</xdr:colOff>
      <xdr:row>86</xdr:row>
      <xdr:rowOff>35243</xdr:rowOff>
    </xdr:to>
    <xdr:cxnSp macro="">
      <xdr:nvCxnSpPr>
        <xdr:cNvPr id="249" name="直線コネクタ 248"/>
        <xdr:cNvCxnSpPr/>
      </xdr:nvCxnSpPr>
      <xdr:spPr>
        <a:xfrm flipV="1">
          <a:off x="17018000" y="13838873"/>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7320</xdr:rowOff>
    </xdr:from>
    <xdr:ext cx="762000" cy="259045"/>
    <xdr:sp macro="" textlink="">
      <xdr:nvSpPr>
        <xdr:cNvPr id="250" name="給与水準   （国との比較）最小値テキスト"/>
        <xdr:cNvSpPr txBox="1"/>
      </xdr:nvSpPr>
      <xdr:spPr>
        <a:xfrm>
          <a:off x="17106900" y="1475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86</xdr:row>
      <xdr:rowOff>35243</xdr:rowOff>
    </xdr:from>
    <xdr:to>
      <xdr:col>24</xdr:col>
      <xdr:colOff>647700</xdr:colOff>
      <xdr:row>86</xdr:row>
      <xdr:rowOff>35243</xdr:rowOff>
    </xdr:to>
    <xdr:cxnSp macro="">
      <xdr:nvCxnSpPr>
        <xdr:cNvPr id="251" name="直線コネクタ 250"/>
        <xdr:cNvCxnSpPr/>
      </xdr:nvCxnSpPr>
      <xdr:spPr>
        <a:xfrm>
          <a:off x="16929100" y="1477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37800</xdr:rowOff>
    </xdr:from>
    <xdr:ext cx="762000" cy="259045"/>
    <xdr:sp macro="" textlink="">
      <xdr:nvSpPr>
        <xdr:cNvPr id="252" name="給与水準   （国との比較）最大値テキスト"/>
        <xdr:cNvSpPr txBox="1"/>
      </xdr:nvSpPr>
      <xdr:spPr>
        <a:xfrm>
          <a:off x="17106900" y="135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80</xdr:row>
      <xdr:rowOff>122873</xdr:rowOff>
    </xdr:from>
    <xdr:to>
      <xdr:col>24</xdr:col>
      <xdr:colOff>647700</xdr:colOff>
      <xdr:row>80</xdr:row>
      <xdr:rowOff>122873</xdr:rowOff>
    </xdr:to>
    <xdr:cxnSp macro="">
      <xdr:nvCxnSpPr>
        <xdr:cNvPr id="253" name="直線コネクタ 252"/>
        <xdr:cNvCxnSpPr/>
      </xdr:nvCxnSpPr>
      <xdr:spPr>
        <a:xfrm>
          <a:off x="16929100" y="1383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61913</xdr:rowOff>
    </xdr:from>
    <xdr:to>
      <xdr:col>24</xdr:col>
      <xdr:colOff>558800</xdr:colOff>
      <xdr:row>85</xdr:row>
      <xdr:rowOff>92075</xdr:rowOff>
    </xdr:to>
    <xdr:cxnSp macro="">
      <xdr:nvCxnSpPr>
        <xdr:cNvPr id="254" name="直線コネクタ 253"/>
        <xdr:cNvCxnSpPr/>
      </xdr:nvCxnSpPr>
      <xdr:spPr>
        <a:xfrm flipV="1">
          <a:off x="16179800" y="14635163"/>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36213</xdr:rowOff>
    </xdr:from>
    <xdr:ext cx="762000" cy="259045"/>
    <xdr:sp macro="" textlink="">
      <xdr:nvSpPr>
        <xdr:cNvPr id="255" name="給与水準   （国との比較）平均値テキスト"/>
        <xdr:cNvSpPr txBox="1"/>
      </xdr:nvSpPr>
      <xdr:spPr>
        <a:xfrm>
          <a:off x="17106900" y="14266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19686</xdr:rowOff>
    </xdr:from>
    <xdr:to>
      <xdr:col>24</xdr:col>
      <xdr:colOff>609600</xdr:colOff>
      <xdr:row>84</xdr:row>
      <xdr:rowOff>121286</xdr:rowOff>
    </xdr:to>
    <xdr:sp macro="" textlink="">
      <xdr:nvSpPr>
        <xdr:cNvPr id="256" name="フローチャート : 判断 255"/>
        <xdr:cNvSpPr/>
      </xdr:nvSpPr>
      <xdr:spPr>
        <a:xfrm>
          <a:off x="169672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85</xdr:row>
      <xdr:rowOff>92075</xdr:rowOff>
    </xdr:to>
    <xdr:cxnSp macro="">
      <xdr:nvCxnSpPr>
        <xdr:cNvPr id="257" name="直線コネクタ 256"/>
        <xdr:cNvCxnSpPr/>
      </xdr:nvCxnSpPr>
      <xdr:spPr>
        <a:xfrm>
          <a:off x="15290800" y="14653261"/>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19686</xdr:rowOff>
    </xdr:from>
    <xdr:to>
      <xdr:col>23</xdr:col>
      <xdr:colOff>457200</xdr:colOff>
      <xdr:row>84</xdr:row>
      <xdr:rowOff>121286</xdr:rowOff>
    </xdr:to>
    <xdr:sp macro="" textlink="">
      <xdr:nvSpPr>
        <xdr:cNvPr id="258" name="フローチャート : 判断 257"/>
        <xdr:cNvSpPr/>
      </xdr:nvSpPr>
      <xdr:spPr>
        <a:xfrm>
          <a:off x="161290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131463</xdr:rowOff>
    </xdr:from>
    <xdr:ext cx="736600" cy="259045"/>
    <xdr:sp macro="" textlink="">
      <xdr:nvSpPr>
        <xdr:cNvPr id="259" name="テキスト ボックス 258"/>
        <xdr:cNvSpPr txBox="1"/>
      </xdr:nvSpPr>
      <xdr:spPr>
        <a:xfrm>
          <a:off x="15798800" y="1419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67945</xdr:rowOff>
    </xdr:from>
    <xdr:to>
      <xdr:col>22</xdr:col>
      <xdr:colOff>203200</xdr:colOff>
      <xdr:row>85</xdr:row>
      <xdr:rowOff>80011</xdr:rowOff>
    </xdr:to>
    <xdr:cxnSp macro="">
      <xdr:nvCxnSpPr>
        <xdr:cNvPr id="260" name="直線コネクタ 259"/>
        <xdr:cNvCxnSpPr/>
      </xdr:nvCxnSpPr>
      <xdr:spPr>
        <a:xfrm>
          <a:off x="14401800" y="14641195"/>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142875</xdr:rowOff>
    </xdr:from>
    <xdr:to>
      <xdr:col>22</xdr:col>
      <xdr:colOff>254000</xdr:colOff>
      <xdr:row>84</xdr:row>
      <xdr:rowOff>73025</xdr:rowOff>
    </xdr:to>
    <xdr:sp macro="" textlink="">
      <xdr:nvSpPr>
        <xdr:cNvPr id="261" name="フローチャート : 判断 260"/>
        <xdr:cNvSpPr/>
      </xdr:nvSpPr>
      <xdr:spPr>
        <a:xfrm>
          <a:off x="15240000" y="1437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83202</xdr:rowOff>
    </xdr:from>
    <xdr:ext cx="762000" cy="259045"/>
    <xdr:sp macro="" textlink="">
      <xdr:nvSpPr>
        <xdr:cNvPr id="262" name="テキスト ボックス 261"/>
        <xdr:cNvSpPr txBox="1"/>
      </xdr:nvSpPr>
      <xdr:spPr>
        <a:xfrm>
          <a:off x="14909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67945</xdr:rowOff>
    </xdr:from>
    <xdr:to>
      <xdr:col>21</xdr:col>
      <xdr:colOff>0</xdr:colOff>
      <xdr:row>88</xdr:row>
      <xdr:rowOff>78423</xdr:rowOff>
    </xdr:to>
    <xdr:cxnSp macro="">
      <xdr:nvCxnSpPr>
        <xdr:cNvPr id="263" name="直線コネクタ 262"/>
        <xdr:cNvCxnSpPr/>
      </xdr:nvCxnSpPr>
      <xdr:spPr>
        <a:xfrm flipV="1">
          <a:off x="13512800" y="14641195"/>
          <a:ext cx="889000" cy="52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130811</xdr:rowOff>
    </xdr:from>
    <xdr:to>
      <xdr:col>21</xdr:col>
      <xdr:colOff>50800</xdr:colOff>
      <xdr:row>84</xdr:row>
      <xdr:rowOff>60961</xdr:rowOff>
    </xdr:to>
    <xdr:sp macro="" textlink="">
      <xdr:nvSpPr>
        <xdr:cNvPr id="264" name="フローチャート : 判断 263"/>
        <xdr:cNvSpPr/>
      </xdr:nvSpPr>
      <xdr:spPr>
        <a:xfrm>
          <a:off x="14351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71138</xdr:rowOff>
    </xdr:from>
    <xdr:ext cx="762000" cy="259045"/>
    <xdr:sp macro="" textlink="">
      <xdr:nvSpPr>
        <xdr:cNvPr id="265" name="テキスト ボックス 264"/>
        <xdr:cNvSpPr txBox="1"/>
      </xdr:nvSpPr>
      <xdr:spPr>
        <a:xfrm>
          <a:off x="14020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86995</xdr:rowOff>
    </xdr:from>
    <xdr:to>
      <xdr:col>19</xdr:col>
      <xdr:colOff>533400</xdr:colOff>
      <xdr:row>87</xdr:row>
      <xdr:rowOff>17145</xdr:rowOff>
    </xdr:to>
    <xdr:sp macro="" textlink="">
      <xdr:nvSpPr>
        <xdr:cNvPr id="266" name="フローチャート : 判断 265"/>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27322</xdr:rowOff>
    </xdr:from>
    <xdr:ext cx="762000" cy="259045"/>
    <xdr:sp macro="" textlink="">
      <xdr:nvSpPr>
        <xdr:cNvPr id="267" name="テキスト ボックス 266"/>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11113</xdr:rowOff>
    </xdr:from>
    <xdr:to>
      <xdr:col>24</xdr:col>
      <xdr:colOff>609600</xdr:colOff>
      <xdr:row>85</xdr:row>
      <xdr:rowOff>112713</xdr:rowOff>
    </xdr:to>
    <xdr:sp macro="" textlink="">
      <xdr:nvSpPr>
        <xdr:cNvPr id="273" name="円/楕円 272"/>
        <xdr:cNvSpPr/>
      </xdr:nvSpPr>
      <xdr:spPr>
        <a:xfrm>
          <a:off x="169672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154640</xdr:rowOff>
    </xdr:from>
    <xdr:ext cx="762000" cy="259045"/>
    <xdr:sp macro="" textlink="">
      <xdr:nvSpPr>
        <xdr:cNvPr id="274" name="給与水準   （国との比較）該当値テキスト"/>
        <xdr:cNvSpPr txBox="1"/>
      </xdr:nvSpPr>
      <xdr:spPr>
        <a:xfrm>
          <a:off x="17106900" y="1455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41275</xdr:rowOff>
    </xdr:from>
    <xdr:to>
      <xdr:col>23</xdr:col>
      <xdr:colOff>457200</xdr:colOff>
      <xdr:row>85</xdr:row>
      <xdr:rowOff>142875</xdr:rowOff>
    </xdr:to>
    <xdr:sp macro="" textlink="">
      <xdr:nvSpPr>
        <xdr:cNvPr id="275" name="円/楕円 274"/>
        <xdr:cNvSpPr/>
      </xdr:nvSpPr>
      <xdr:spPr>
        <a:xfrm>
          <a:off x="16129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127652</xdr:rowOff>
    </xdr:from>
    <xdr:ext cx="736600" cy="259045"/>
    <xdr:sp macro="" textlink="">
      <xdr:nvSpPr>
        <xdr:cNvPr id="276" name="テキスト ボックス 275"/>
        <xdr:cNvSpPr txBox="1"/>
      </xdr:nvSpPr>
      <xdr:spPr>
        <a:xfrm>
          <a:off x="15798800" y="1470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29211</xdr:rowOff>
    </xdr:from>
    <xdr:to>
      <xdr:col>22</xdr:col>
      <xdr:colOff>254000</xdr:colOff>
      <xdr:row>85</xdr:row>
      <xdr:rowOff>130811</xdr:rowOff>
    </xdr:to>
    <xdr:sp macro="" textlink="">
      <xdr:nvSpPr>
        <xdr:cNvPr id="277" name="円/楕円 276"/>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115588</xdr:rowOff>
    </xdr:from>
    <xdr:ext cx="762000" cy="259045"/>
    <xdr:sp macro="" textlink="">
      <xdr:nvSpPr>
        <xdr:cNvPr id="278" name="テキスト ボックス 277"/>
        <xdr:cNvSpPr txBox="1"/>
      </xdr:nvSpPr>
      <xdr:spPr>
        <a:xfrm>
          <a:off x="14909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17145</xdr:rowOff>
    </xdr:from>
    <xdr:to>
      <xdr:col>21</xdr:col>
      <xdr:colOff>50800</xdr:colOff>
      <xdr:row>85</xdr:row>
      <xdr:rowOff>118745</xdr:rowOff>
    </xdr:to>
    <xdr:sp macro="" textlink="">
      <xdr:nvSpPr>
        <xdr:cNvPr id="279" name="円/楕円 278"/>
        <xdr:cNvSpPr/>
      </xdr:nvSpPr>
      <xdr:spPr>
        <a:xfrm>
          <a:off x="143510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103522</xdr:rowOff>
    </xdr:from>
    <xdr:ext cx="762000" cy="259045"/>
    <xdr:sp macro="" textlink="">
      <xdr:nvSpPr>
        <xdr:cNvPr id="280" name="テキスト ボックス 279"/>
        <xdr:cNvSpPr txBox="1"/>
      </xdr:nvSpPr>
      <xdr:spPr>
        <a:xfrm>
          <a:off x="14020800" y="1467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27623</xdr:rowOff>
    </xdr:from>
    <xdr:to>
      <xdr:col>19</xdr:col>
      <xdr:colOff>533400</xdr:colOff>
      <xdr:row>88</xdr:row>
      <xdr:rowOff>129223</xdr:rowOff>
    </xdr:to>
    <xdr:sp macro="" textlink="">
      <xdr:nvSpPr>
        <xdr:cNvPr id="281" name="円/楕円 280"/>
        <xdr:cNvSpPr/>
      </xdr:nvSpPr>
      <xdr:spPr>
        <a:xfrm>
          <a:off x="13462000" y="151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114000</xdr:rowOff>
    </xdr:from>
    <xdr:ext cx="762000" cy="259045"/>
    <xdr:sp macro="" textlink="">
      <xdr:nvSpPr>
        <xdr:cNvPr id="282" name="テキスト ボックス 281"/>
        <xdr:cNvSpPr txBox="1"/>
      </xdr:nvSpPr>
      <xdr:spPr>
        <a:xfrm>
          <a:off x="13131800" y="1520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職員の世代交代を円滑に行うため、職員数は前年度よりも</a:t>
          </a:r>
          <a:r>
            <a:rPr kumimoji="1" lang="en-US" altLang="ja-JP" sz="1300">
              <a:latin typeface="ＭＳ Ｐゴシック"/>
            </a:rPr>
            <a:t>5</a:t>
          </a:r>
          <a:r>
            <a:rPr kumimoji="1" lang="ja-JP" altLang="en-US" sz="1300">
              <a:latin typeface="ＭＳ Ｐゴシック"/>
            </a:rPr>
            <a:t>人増加した。人口は減少しているため、人口千人当たり職員数は上昇に転じた。職員の世代交代の円滑化を図りつつ、第</a:t>
          </a:r>
          <a:r>
            <a:rPr kumimoji="1" lang="en-US" altLang="ja-JP" sz="1300">
              <a:latin typeface="ＭＳ Ｐゴシック"/>
            </a:rPr>
            <a:t>3</a:t>
          </a:r>
          <a:r>
            <a:rPr kumimoji="1" lang="ja-JP" altLang="en-US" sz="1300">
              <a:latin typeface="ＭＳ Ｐゴシック"/>
            </a:rPr>
            <a:t>次定員適正化計画に基づき、職員数の適正管理に努める。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4" name="直線コネクタ 313"/>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5"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16" name="直線コネクタ 315"/>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7"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18" name="直線コネクタ 317"/>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101660</xdr:rowOff>
    </xdr:from>
    <xdr:to>
      <xdr:col>24</xdr:col>
      <xdr:colOff>558800</xdr:colOff>
      <xdr:row>63</xdr:row>
      <xdr:rowOff>138430</xdr:rowOff>
    </xdr:to>
    <xdr:cxnSp macro="">
      <xdr:nvCxnSpPr>
        <xdr:cNvPr id="319" name="直線コネクタ 318"/>
        <xdr:cNvCxnSpPr/>
      </xdr:nvCxnSpPr>
      <xdr:spPr>
        <a:xfrm>
          <a:off x="16179800" y="10903010"/>
          <a:ext cx="8382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0"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1" name="フローチャート : 判断 320"/>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101660</xdr:rowOff>
    </xdr:from>
    <xdr:to>
      <xdr:col>23</xdr:col>
      <xdr:colOff>406400</xdr:colOff>
      <xdr:row>63</xdr:row>
      <xdr:rowOff>115449</xdr:rowOff>
    </xdr:to>
    <xdr:cxnSp macro="">
      <xdr:nvCxnSpPr>
        <xdr:cNvPr id="322" name="直線コネクタ 321"/>
        <xdr:cNvCxnSpPr/>
      </xdr:nvCxnSpPr>
      <xdr:spPr>
        <a:xfrm flipV="1">
          <a:off x="15290800" y="1090301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3" name="フローチャート : 判断 322"/>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4" name="テキスト ボックス 323"/>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114300</xdr:rowOff>
    </xdr:from>
    <xdr:to>
      <xdr:col>22</xdr:col>
      <xdr:colOff>203200</xdr:colOff>
      <xdr:row>63</xdr:row>
      <xdr:rowOff>115449</xdr:rowOff>
    </xdr:to>
    <xdr:cxnSp macro="">
      <xdr:nvCxnSpPr>
        <xdr:cNvPr id="325" name="直線コネクタ 324"/>
        <xdr:cNvCxnSpPr/>
      </xdr:nvCxnSpPr>
      <xdr:spPr>
        <a:xfrm>
          <a:off x="14401800" y="10915650"/>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26" name="フローチャート : 判断 325"/>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27" name="テキスト ボックス 326"/>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114300</xdr:rowOff>
    </xdr:from>
    <xdr:to>
      <xdr:col>21</xdr:col>
      <xdr:colOff>0</xdr:colOff>
      <xdr:row>63</xdr:row>
      <xdr:rowOff>149920</xdr:rowOff>
    </xdr:to>
    <xdr:cxnSp macro="">
      <xdr:nvCxnSpPr>
        <xdr:cNvPr id="328" name="直線コネクタ 327"/>
        <xdr:cNvCxnSpPr/>
      </xdr:nvCxnSpPr>
      <xdr:spPr>
        <a:xfrm flipV="1">
          <a:off x="13512800" y="10915650"/>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29" name="フローチャート : 判断 328"/>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0" name="テキスト ボックス 329"/>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1" name="フローチャート : 判断 330"/>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2" name="テキスト ボックス 331"/>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87630</xdr:rowOff>
    </xdr:from>
    <xdr:to>
      <xdr:col>24</xdr:col>
      <xdr:colOff>609600</xdr:colOff>
      <xdr:row>64</xdr:row>
      <xdr:rowOff>17780</xdr:rowOff>
    </xdr:to>
    <xdr:sp macro="" textlink="">
      <xdr:nvSpPr>
        <xdr:cNvPr id="338" name="円/楕円 337"/>
        <xdr:cNvSpPr/>
      </xdr:nvSpPr>
      <xdr:spPr>
        <a:xfrm>
          <a:off x="16967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59707</xdr:rowOff>
    </xdr:from>
    <xdr:ext cx="762000" cy="259045"/>
    <xdr:sp macro="" textlink="">
      <xdr:nvSpPr>
        <xdr:cNvPr id="339" name="定員管理の状況該当値テキスト"/>
        <xdr:cNvSpPr txBox="1"/>
      </xdr:nvSpPr>
      <xdr:spPr>
        <a:xfrm>
          <a:off x="17106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50860</xdr:rowOff>
    </xdr:from>
    <xdr:to>
      <xdr:col>23</xdr:col>
      <xdr:colOff>457200</xdr:colOff>
      <xdr:row>63</xdr:row>
      <xdr:rowOff>152460</xdr:rowOff>
    </xdr:to>
    <xdr:sp macro="" textlink="">
      <xdr:nvSpPr>
        <xdr:cNvPr id="340" name="円/楕円 339"/>
        <xdr:cNvSpPr/>
      </xdr:nvSpPr>
      <xdr:spPr>
        <a:xfrm>
          <a:off x="16129000" y="108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137237</xdr:rowOff>
    </xdr:from>
    <xdr:ext cx="736600" cy="259045"/>
    <xdr:sp macro="" textlink="">
      <xdr:nvSpPr>
        <xdr:cNvPr id="341" name="テキスト ボックス 340"/>
        <xdr:cNvSpPr txBox="1"/>
      </xdr:nvSpPr>
      <xdr:spPr>
        <a:xfrm>
          <a:off x="15798800" y="10938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64649</xdr:rowOff>
    </xdr:from>
    <xdr:to>
      <xdr:col>22</xdr:col>
      <xdr:colOff>254000</xdr:colOff>
      <xdr:row>63</xdr:row>
      <xdr:rowOff>166249</xdr:rowOff>
    </xdr:to>
    <xdr:sp macro="" textlink="">
      <xdr:nvSpPr>
        <xdr:cNvPr id="342" name="円/楕円 341"/>
        <xdr:cNvSpPr/>
      </xdr:nvSpPr>
      <xdr:spPr>
        <a:xfrm>
          <a:off x="15240000" y="108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151026</xdr:rowOff>
    </xdr:from>
    <xdr:ext cx="762000" cy="259045"/>
    <xdr:sp macro="" textlink="">
      <xdr:nvSpPr>
        <xdr:cNvPr id="343" name="テキスト ボックス 342"/>
        <xdr:cNvSpPr txBox="1"/>
      </xdr:nvSpPr>
      <xdr:spPr>
        <a:xfrm>
          <a:off x="14909800" y="1095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63500</xdr:rowOff>
    </xdr:from>
    <xdr:to>
      <xdr:col>21</xdr:col>
      <xdr:colOff>50800</xdr:colOff>
      <xdr:row>63</xdr:row>
      <xdr:rowOff>165100</xdr:rowOff>
    </xdr:to>
    <xdr:sp macro="" textlink="">
      <xdr:nvSpPr>
        <xdr:cNvPr id="344" name="円/楕円 343"/>
        <xdr:cNvSpPr/>
      </xdr:nvSpPr>
      <xdr:spPr>
        <a:xfrm>
          <a:off x="14351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149877</xdr:rowOff>
    </xdr:from>
    <xdr:ext cx="762000" cy="259045"/>
    <xdr:sp macro="" textlink="">
      <xdr:nvSpPr>
        <xdr:cNvPr id="345" name="テキスト ボックス 344"/>
        <xdr:cNvSpPr txBox="1"/>
      </xdr:nvSpPr>
      <xdr:spPr>
        <a:xfrm>
          <a:off x="14020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99120</xdr:rowOff>
    </xdr:from>
    <xdr:to>
      <xdr:col>19</xdr:col>
      <xdr:colOff>533400</xdr:colOff>
      <xdr:row>64</xdr:row>
      <xdr:rowOff>29270</xdr:rowOff>
    </xdr:to>
    <xdr:sp macro="" textlink="">
      <xdr:nvSpPr>
        <xdr:cNvPr id="346" name="円/楕円 345"/>
        <xdr:cNvSpPr/>
      </xdr:nvSpPr>
      <xdr:spPr>
        <a:xfrm>
          <a:off x="13462000" y="109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14047</xdr:rowOff>
    </xdr:from>
    <xdr:ext cx="762000" cy="259045"/>
    <xdr:sp macro="" textlink="">
      <xdr:nvSpPr>
        <xdr:cNvPr id="347" name="テキスト ボックス 346"/>
        <xdr:cNvSpPr txBox="1"/>
      </xdr:nvSpPr>
      <xdr:spPr>
        <a:xfrm>
          <a:off x="13131800" y="1098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過去に実施した大型建設事業に係る地方債の元金償還開始に伴う公債費の増加及び公営企業に要する経費の財源とする地方債の償還の財源に充てたと認められる繰入金の増加により前年度から</a:t>
          </a:r>
          <a:r>
            <a:rPr kumimoji="1" lang="en-US" altLang="ja-JP" sz="1300">
              <a:latin typeface="ＭＳ Ｐゴシック"/>
            </a:rPr>
            <a:t>0.3</a:t>
          </a:r>
          <a:r>
            <a:rPr kumimoji="1" lang="ja-JP" altLang="en-US" sz="1300">
              <a:latin typeface="ＭＳ Ｐゴシック"/>
            </a:rPr>
            <a:t>ポイント上昇し</a:t>
          </a:r>
          <a:r>
            <a:rPr kumimoji="1" lang="en-US" altLang="ja-JP" sz="1300">
              <a:latin typeface="ＭＳ Ｐゴシック"/>
            </a:rPr>
            <a:t>13.2</a:t>
          </a:r>
          <a:r>
            <a:rPr kumimoji="1" lang="ja-JP" altLang="en-US" sz="1300">
              <a:latin typeface="ＭＳ Ｐゴシック"/>
            </a:rPr>
            <a:t>％となった。地方債発行に際し許可を要する</a:t>
          </a:r>
          <a:r>
            <a:rPr kumimoji="1" lang="en-US" altLang="ja-JP" sz="1300">
              <a:latin typeface="ＭＳ Ｐゴシック"/>
            </a:rPr>
            <a:t>18</a:t>
          </a:r>
          <a:r>
            <a:rPr kumimoji="1" lang="ja-JP" altLang="en-US" sz="1300">
              <a:latin typeface="ＭＳ Ｐゴシック"/>
            </a:rPr>
            <a:t>％は下回っているが、公債費は平成</a:t>
          </a:r>
          <a:r>
            <a:rPr kumimoji="1" lang="en-US" altLang="ja-JP" sz="1300">
              <a:latin typeface="ＭＳ Ｐゴシック"/>
            </a:rPr>
            <a:t>31</a:t>
          </a:r>
          <a:r>
            <a:rPr kumimoji="1" lang="ja-JP" altLang="en-US" sz="1300">
              <a:latin typeface="ＭＳ Ｐゴシック"/>
            </a:rPr>
            <a:t>年度まで高止まりの状況であるため、計画的な公共施設やインフラ施設の更新を実施しつつ、繰上償還や利率見直しを行うことで数値の上昇抑制に努める。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76" name="直線コネクタ 375"/>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77"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78" name="直線コネクタ 377"/>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79"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0" name="直線コネクタ 379"/>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96414</xdr:rowOff>
    </xdr:from>
    <xdr:to>
      <xdr:col>24</xdr:col>
      <xdr:colOff>558800</xdr:colOff>
      <xdr:row>37</xdr:row>
      <xdr:rowOff>102447</xdr:rowOff>
    </xdr:to>
    <xdr:cxnSp macro="">
      <xdr:nvCxnSpPr>
        <xdr:cNvPr id="381" name="直線コネクタ 380"/>
        <xdr:cNvCxnSpPr/>
      </xdr:nvCxnSpPr>
      <xdr:spPr>
        <a:xfrm>
          <a:off x="16179800" y="6440064"/>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2"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3" name="フローチャート : 判断 382"/>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96414</xdr:rowOff>
    </xdr:from>
    <xdr:to>
      <xdr:col>23</xdr:col>
      <xdr:colOff>406400</xdr:colOff>
      <xdr:row>37</xdr:row>
      <xdr:rowOff>112501</xdr:rowOff>
    </xdr:to>
    <xdr:cxnSp macro="">
      <xdr:nvCxnSpPr>
        <xdr:cNvPr id="384" name="直線コネクタ 383"/>
        <xdr:cNvCxnSpPr/>
      </xdr:nvCxnSpPr>
      <xdr:spPr>
        <a:xfrm flipV="1">
          <a:off x="15290800" y="644006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5" name="フローチャート : 判断 384"/>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386" name="テキスト ボックス 385"/>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112501</xdr:rowOff>
    </xdr:from>
    <xdr:to>
      <xdr:col>22</xdr:col>
      <xdr:colOff>203200</xdr:colOff>
      <xdr:row>37</xdr:row>
      <xdr:rowOff>124566</xdr:rowOff>
    </xdr:to>
    <xdr:cxnSp macro="">
      <xdr:nvCxnSpPr>
        <xdr:cNvPr id="387" name="直線コネクタ 386"/>
        <xdr:cNvCxnSpPr/>
      </xdr:nvCxnSpPr>
      <xdr:spPr>
        <a:xfrm flipV="1">
          <a:off x="14401800" y="645615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88" name="フローチャート : 判断 387"/>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89" name="テキスト ボックス 388"/>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124566</xdr:rowOff>
    </xdr:from>
    <xdr:to>
      <xdr:col>21</xdr:col>
      <xdr:colOff>0</xdr:colOff>
      <xdr:row>37</xdr:row>
      <xdr:rowOff>138642</xdr:rowOff>
    </xdr:to>
    <xdr:cxnSp macro="">
      <xdr:nvCxnSpPr>
        <xdr:cNvPr id="390" name="直線コネクタ 389"/>
        <xdr:cNvCxnSpPr/>
      </xdr:nvCxnSpPr>
      <xdr:spPr>
        <a:xfrm flipV="1">
          <a:off x="13512800" y="646821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1" name="フローチャート : 判断 390"/>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2" name="テキスト ボックス 391"/>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3" name="フローチャート : 判断 392"/>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4" name="テキスト ボックス 393"/>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51647</xdr:rowOff>
    </xdr:from>
    <xdr:to>
      <xdr:col>24</xdr:col>
      <xdr:colOff>609600</xdr:colOff>
      <xdr:row>37</xdr:row>
      <xdr:rowOff>153247</xdr:rowOff>
    </xdr:to>
    <xdr:sp macro="" textlink="">
      <xdr:nvSpPr>
        <xdr:cNvPr id="400" name="円/楕円 399"/>
        <xdr:cNvSpPr/>
      </xdr:nvSpPr>
      <xdr:spPr>
        <a:xfrm>
          <a:off x="169672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23724</xdr:rowOff>
    </xdr:from>
    <xdr:ext cx="762000" cy="259045"/>
    <xdr:sp macro="" textlink="">
      <xdr:nvSpPr>
        <xdr:cNvPr id="401" name="公債費負担の状況該当値テキスト"/>
        <xdr:cNvSpPr txBox="1"/>
      </xdr:nvSpPr>
      <xdr:spPr>
        <a:xfrm>
          <a:off x="17106900" y="636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45614</xdr:rowOff>
    </xdr:from>
    <xdr:to>
      <xdr:col>23</xdr:col>
      <xdr:colOff>457200</xdr:colOff>
      <xdr:row>37</xdr:row>
      <xdr:rowOff>147214</xdr:rowOff>
    </xdr:to>
    <xdr:sp macro="" textlink="">
      <xdr:nvSpPr>
        <xdr:cNvPr id="402" name="円/楕円 401"/>
        <xdr:cNvSpPr/>
      </xdr:nvSpPr>
      <xdr:spPr>
        <a:xfrm>
          <a:off x="16129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131991</xdr:rowOff>
    </xdr:from>
    <xdr:ext cx="736600" cy="259045"/>
    <xdr:sp macro="" textlink="">
      <xdr:nvSpPr>
        <xdr:cNvPr id="403" name="テキスト ボックス 402"/>
        <xdr:cNvSpPr txBox="1"/>
      </xdr:nvSpPr>
      <xdr:spPr>
        <a:xfrm>
          <a:off x="15798800" y="6475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61701</xdr:rowOff>
    </xdr:from>
    <xdr:to>
      <xdr:col>22</xdr:col>
      <xdr:colOff>254000</xdr:colOff>
      <xdr:row>37</xdr:row>
      <xdr:rowOff>163301</xdr:rowOff>
    </xdr:to>
    <xdr:sp macro="" textlink="">
      <xdr:nvSpPr>
        <xdr:cNvPr id="404" name="円/楕円 403"/>
        <xdr:cNvSpPr/>
      </xdr:nvSpPr>
      <xdr:spPr>
        <a:xfrm>
          <a:off x="15240000" y="64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148078</xdr:rowOff>
    </xdr:from>
    <xdr:ext cx="762000" cy="259045"/>
    <xdr:sp macro="" textlink="">
      <xdr:nvSpPr>
        <xdr:cNvPr id="405" name="テキスト ボックス 404"/>
        <xdr:cNvSpPr txBox="1"/>
      </xdr:nvSpPr>
      <xdr:spPr>
        <a:xfrm>
          <a:off x="14909800" y="649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73766</xdr:rowOff>
    </xdr:from>
    <xdr:to>
      <xdr:col>21</xdr:col>
      <xdr:colOff>50800</xdr:colOff>
      <xdr:row>38</xdr:row>
      <xdr:rowOff>3916</xdr:rowOff>
    </xdr:to>
    <xdr:sp macro="" textlink="">
      <xdr:nvSpPr>
        <xdr:cNvPr id="406" name="円/楕円 405"/>
        <xdr:cNvSpPr/>
      </xdr:nvSpPr>
      <xdr:spPr>
        <a:xfrm>
          <a:off x="14351000" y="64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160143</xdr:rowOff>
    </xdr:from>
    <xdr:ext cx="762000" cy="259045"/>
    <xdr:sp macro="" textlink="">
      <xdr:nvSpPr>
        <xdr:cNvPr id="407" name="テキスト ボックス 406"/>
        <xdr:cNvSpPr txBox="1"/>
      </xdr:nvSpPr>
      <xdr:spPr>
        <a:xfrm>
          <a:off x="14020800" y="650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87842</xdr:rowOff>
    </xdr:from>
    <xdr:to>
      <xdr:col>19</xdr:col>
      <xdr:colOff>533400</xdr:colOff>
      <xdr:row>38</xdr:row>
      <xdr:rowOff>17991</xdr:rowOff>
    </xdr:to>
    <xdr:sp macro="" textlink="">
      <xdr:nvSpPr>
        <xdr:cNvPr id="408" name="円/楕円 407"/>
        <xdr:cNvSpPr/>
      </xdr:nvSpPr>
      <xdr:spPr>
        <a:xfrm>
          <a:off x="13462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2769</xdr:rowOff>
    </xdr:from>
    <xdr:ext cx="762000" cy="259045"/>
    <xdr:sp macro="" textlink="">
      <xdr:nvSpPr>
        <xdr:cNvPr id="409" name="テキスト ボックス 408"/>
        <xdr:cNvSpPr txBox="1"/>
      </xdr:nvSpPr>
      <xdr:spPr>
        <a:xfrm>
          <a:off x="131318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臨時財政対策債の繰上償還等による地方債現在高の減少により、前年度から</a:t>
          </a:r>
          <a:r>
            <a:rPr kumimoji="1" lang="en-US" altLang="ja-JP" sz="1300">
              <a:latin typeface="ＭＳ Ｐゴシック"/>
            </a:rPr>
            <a:t>7.7</a:t>
          </a:r>
          <a:r>
            <a:rPr kumimoji="1" lang="ja-JP" altLang="en-US" sz="1300">
              <a:latin typeface="ＭＳ Ｐゴシック"/>
            </a:rPr>
            <a:t>ポイント下降し</a:t>
          </a:r>
          <a:r>
            <a:rPr kumimoji="1" lang="en-US" altLang="ja-JP" sz="1300">
              <a:latin typeface="ＭＳ Ｐゴシック"/>
            </a:rPr>
            <a:t>87.3</a:t>
          </a:r>
          <a:r>
            <a:rPr kumimoji="1" lang="ja-JP" altLang="en-US" sz="1300">
              <a:latin typeface="ＭＳ Ｐゴシック"/>
            </a:rPr>
            <a:t>％となった。今後、公共施設やインフラ施設の更新を控えているが、第</a:t>
          </a:r>
          <a:r>
            <a:rPr kumimoji="1" lang="en-US" altLang="ja-JP" sz="1300">
              <a:latin typeface="ＭＳ Ｐゴシック"/>
            </a:rPr>
            <a:t>3</a:t>
          </a:r>
          <a:r>
            <a:rPr kumimoji="1" lang="ja-JP" altLang="en-US" sz="1300">
              <a:latin typeface="ＭＳ Ｐゴシック"/>
            </a:rPr>
            <a:t>次行政改革推進実施計画等を着実に実施しつつ、計画的に繰上償還を実施することで財政健全化に努める。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36" name="直線コネクタ 435"/>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37"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38" name="直線コネクタ 437"/>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90005</xdr:rowOff>
    </xdr:from>
    <xdr:to>
      <xdr:col>24</xdr:col>
      <xdr:colOff>558800</xdr:colOff>
      <xdr:row>15</xdr:row>
      <xdr:rowOff>108585</xdr:rowOff>
    </xdr:to>
    <xdr:cxnSp macro="">
      <xdr:nvCxnSpPr>
        <xdr:cNvPr id="441" name="直線コネクタ 440"/>
        <xdr:cNvCxnSpPr/>
      </xdr:nvCxnSpPr>
      <xdr:spPr>
        <a:xfrm flipV="1">
          <a:off x="16179800" y="2661755"/>
          <a:ext cx="838200" cy="1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2"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3" name="フローチャート : 判断 442"/>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108585</xdr:rowOff>
    </xdr:from>
    <xdr:to>
      <xdr:col>23</xdr:col>
      <xdr:colOff>406400</xdr:colOff>
      <xdr:row>15</xdr:row>
      <xdr:rowOff>142608</xdr:rowOff>
    </xdr:to>
    <xdr:cxnSp macro="">
      <xdr:nvCxnSpPr>
        <xdr:cNvPr id="444" name="直線コネクタ 443"/>
        <xdr:cNvCxnSpPr/>
      </xdr:nvCxnSpPr>
      <xdr:spPr>
        <a:xfrm flipV="1">
          <a:off x="15290800" y="2680335"/>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5" name="フローチャート : 判断 444"/>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46" name="テキスト ボックス 445"/>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142608</xdr:rowOff>
    </xdr:from>
    <xdr:to>
      <xdr:col>22</xdr:col>
      <xdr:colOff>203200</xdr:colOff>
      <xdr:row>15</xdr:row>
      <xdr:rowOff>171082</xdr:rowOff>
    </xdr:to>
    <xdr:cxnSp macro="">
      <xdr:nvCxnSpPr>
        <xdr:cNvPr id="447" name="直線コネクタ 446"/>
        <xdr:cNvCxnSpPr/>
      </xdr:nvCxnSpPr>
      <xdr:spPr>
        <a:xfrm flipV="1">
          <a:off x="14401800" y="2714358"/>
          <a:ext cx="889000" cy="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48" name="フローチャート : 判断 447"/>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49" name="テキスト ボックス 448"/>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171082</xdr:rowOff>
    </xdr:from>
    <xdr:to>
      <xdr:col>21</xdr:col>
      <xdr:colOff>0</xdr:colOff>
      <xdr:row>16</xdr:row>
      <xdr:rowOff>28105</xdr:rowOff>
    </xdr:to>
    <xdr:cxnSp macro="">
      <xdr:nvCxnSpPr>
        <xdr:cNvPr id="450" name="直線コネクタ 449"/>
        <xdr:cNvCxnSpPr/>
      </xdr:nvCxnSpPr>
      <xdr:spPr>
        <a:xfrm flipV="1">
          <a:off x="13512800" y="2742832"/>
          <a:ext cx="889000" cy="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1" name="フローチャート : 判断 450"/>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2" name="テキスト ボックス 451"/>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3" name="フローチャート : 判断 452"/>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4" name="テキスト ボックス 453"/>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39205</xdr:rowOff>
    </xdr:from>
    <xdr:to>
      <xdr:col>24</xdr:col>
      <xdr:colOff>609600</xdr:colOff>
      <xdr:row>15</xdr:row>
      <xdr:rowOff>140805</xdr:rowOff>
    </xdr:to>
    <xdr:sp macro="" textlink="">
      <xdr:nvSpPr>
        <xdr:cNvPr id="460" name="円/楕円 459"/>
        <xdr:cNvSpPr/>
      </xdr:nvSpPr>
      <xdr:spPr>
        <a:xfrm>
          <a:off x="16967200" y="261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11282</xdr:rowOff>
    </xdr:from>
    <xdr:ext cx="762000" cy="259045"/>
    <xdr:sp macro="" textlink="">
      <xdr:nvSpPr>
        <xdr:cNvPr id="461" name="将来負担の状況該当値テキスト"/>
        <xdr:cNvSpPr txBox="1"/>
      </xdr:nvSpPr>
      <xdr:spPr>
        <a:xfrm>
          <a:off x="17106900" y="2583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57785</xdr:rowOff>
    </xdr:from>
    <xdr:to>
      <xdr:col>23</xdr:col>
      <xdr:colOff>457200</xdr:colOff>
      <xdr:row>15</xdr:row>
      <xdr:rowOff>159385</xdr:rowOff>
    </xdr:to>
    <xdr:sp macro="" textlink="">
      <xdr:nvSpPr>
        <xdr:cNvPr id="462" name="円/楕円 461"/>
        <xdr:cNvSpPr/>
      </xdr:nvSpPr>
      <xdr:spPr>
        <a:xfrm>
          <a:off x="16129000" y="26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144162</xdr:rowOff>
    </xdr:from>
    <xdr:ext cx="736600" cy="259045"/>
    <xdr:sp macro="" textlink="">
      <xdr:nvSpPr>
        <xdr:cNvPr id="463" name="テキスト ボックス 462"/>
        <xdr:cNvSpPr txBox="1"/>
      </xdr:nvSpPr>
      <xdr:spPr>
        <a:xfrm>
          <a:off x="15798800" y="2715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91808</xdr:rowOff>
    </xdr:from>
    <xdr:to>
      <xdr:col>22</xdr:col>
      <xdr:colOff>254000</xdr:colOff>
      <xdr:row>16</xdr:row>
      <xdr:rowOff>21958</xdr:rowOff>
    </xdr:to>
    <xdr:sp macro="" textlink="">
      <xdr:nvSpPr>
        <xdr:cNvPr id="464" name="円/楕円 463"/>
        <xdr:cNvSpPr/>
      </xdr:nvSpPr>
      <xdr:spPr>
        <a:xfrm>
          <a:off x="15240000" y="266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6735</xdr:rowOff>
    </xdr:from>
    <xdr:ext cx="762000" cy="259045"/>
    <xdr:sp macro="" textlink="">
      <xdr:nvSpPr>
        <xdr:cNvPr id="465" name="テキスト ボックス 464"/>
        <xdr:cNvSpPr txBox="1"/>
      </xdr:nvSpPr>
      <xdr:spPr>
        <a:xfrm>
          <a:off x="14909800" y="274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120282</xdr:rowOff>
    </xdr:from>
    <xdr:to>
      <xdr:col>21</xdr:col>
      <xdr:colOff>50800</xdr:colOff>
      <xdr:row>16</xdr:row>
      <xdr:rowOff>50432</xdr:rowOff>
    </xdr:to>
    <xdr:sp macro="" textlink="">
      <xdr:nvSpPr>
        <xdr:cNvPr id="466" name="円/楕円 465"/>
        <xdr:cNvSpPr/>
      </xdr:nvSpPr>
      <xdr:spPr>
        <a:xfrm>
          <a:off x="14351000" y="269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35209</xdr:rowOff>
    </xdr:from>
    <xdr:ext cx="762000" cy="259045"/>
    <xdr:sp macro="" textlink="">
      <xdr:nvSpPr>
        <xdr:cNvPr id="467" name="テキスト ボックス 466"/>
        <xdr:cNvSpPr txBox="1"/>
      </xdr:nvSpPr>
      <xdr:spPr>
        <a:xfrm>
          <a:off x="14020800" y="277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148755</xdr:rowOff>
    </xdr:from>
    <xdr:to>
      <xdr:col>19</xdr:col>
      <xdr:colOff>533400</xdr:colOff>
      <xdr:row>16</xdr:row>
      <xdr:rowOff>78905</xdr:rowOff>
    </xdr:to>
    <xdr:sp macro="" textlink="">
      <xdr:nvSpPr>
        <xdr:cNvPr id="468" name="円/楕円 467"/>
        <xdr:cNvSpPr/>
      </xdr:nvSpPr>
      <xdr:spPr>
        <a:xfrm>
          <a:off x="13462000" y="272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63682</xdr:rowOff>
    </xdr:from>
    <xdr:ext cx="762000" cy="259045"/>
    <xdr:sp macro="" textlink="">
      <xdr:nvSpPr>
        <xdr:cNvPr id="469" name="テキスト ボックス 468"/>
        <xdr:cNvSpPr txBox="1"/>
      </xdr:nvSpPr>
      <xdr:spPr>
        <a:xfrm>
          <a:off x="13131800" y="280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広島県安芸高田市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29,773
29,137
537.75
20,272,698
19,761,398
370,880
13,280,912
28,664,873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87.3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職員数は増加したが、職員構成・経験年数階層の変動等により人件費に係る経常収支比率は前年度から</a:t>
          </a:r>
          <a:r>
            <a:rPr kumimoji="1" lang="en-US" altLang="ja-JP" sz="1300">
              <a:latin typeface="ＭＳ Ｐゴシック"/>
            </a:rPr>
            <a:t>0.2</a:t>
          </a:r>
          <a:r>
            <a:rPr kumimoji="1" lang="ja-JP" altLang="en-US" sz="1300">
              <a:latin typeface="ＭＳ Ｐゴシック"/>
            </a:rPr>
            <a:t>ポイント下降した。依然として類似団体平均を上回っているが、今後も、第</a:t>
          </a:r>
          <a:r>
            <a:rPr kumimoji="1" lang="en-US" altLang="ja-JP" sz="1300">
              <a:latin typeface="ＭＳ Ｐゴシック"/>
            </a:rPr>
            <a:t>3</a:t>
          </a:r>
          <a:r>
            <a:rPr kumimoji="1" lang="ja-JP" altLang="en-US" sz="1300">
              <a:latin typeface="ＭＳ Ｐゴシック"/>
            </a:rPr>
            <a:t>次定員適正化計画に基づき、職員の年齢構成等を考慮した新規採用を実施しつつ職員数の適正管理を図り、早期に類似団体平均程度の経常収支比率となるよう努める。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20320</xdr:rowOff>
    </xdr:from>
    <xdr:to>
      <xdr:col>7</xdr:col>
      <xdr:colOff>15875</xdr:colOff>
      <xdr:row>38</xdr:row>
      <xdr:rowOff>35560</xdr:rowOff>
    </xdr:to>
    <xdr:cxnSp macro="">
      <xdr:nvCxnSpPr>
        <xdr:cNvPr id="66" name="直線コネクタ 65"/>
        <xdr:cNvCxnSpPr/>
      </xdr:nvCxnSpPr>
      <xdr:spPr>
        <a:xfrm flipV="1">
          <a:off x="3987800" y="65354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153670</xdr:rowOff>
    </xdr:from>
    <xdr:to>
      <xdr:col>5</xdr:col>
      <xdr:colOff>549275</xdr:colOff>
      <xdr:row>38</xdr:row>
      <xdr:rowOff>35560</xdr:rowOff>
    </xdr:to>
    <xdr:cxnSp macro="">
      <xdr:nvCxnSpPr>
        <xdr:cNvPr id="69" name="直線コネクタ 68"/>
        <xdr:cNvCxnSpPr/>
      </xdr:nvCxnSpPr>
      <xdr:spPr>
        <a:xfrm>
          <a:off x="3098800" y="6497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85090</xdr:rowOff>
    </xdr:from>
    <xdr:to>
      <xdr:col>4</xdr:col>
      <xdr:colOff>346075</xdr:colOff>
      <xdr:row>37</xdr:row>
      <xdr:rowOff>153670</xdr:rowOff>
    </xdr:to>
    <xdr:cxnSp macro="">
      <xdr:nvCxnSpPr>
        <xdr:cNvPr id="72" name="直線コネクタ 71"/>
        <xdr:cNvCxnSpPr/>
      </xdr:nvCxnSpPr>
      <xdr:spPr>
        <a:xfrm>
          <a:off x="2209800" y="6428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85090</xdr:rowOff>
    </xdr:from>
    <xdr:to>
      <xdr:col>3</xdr:col>
      <xdr:colOff>142875</xdr:colOff>
      <xdr:row>38</xdr:row>
      <xdr:rowOff>5080</xdr:rowOff>
    </xdr:to>
    <xdr:cxnSp macro="">
      <xdr:nvCxnSpPr>
        <xdr:cNvPr id="75" name="直線コネクタ 74"/>
        <xdr:cNvCxnSpPr/>
      </xdr:nvCxnSpPr>
      <xdr:spPr>
        <a:xfrm flipV="1">
          <a:off x="1320800" y="6428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140970</xdr:rowOff>
    </xdr:from>
    <xdr:to>
      <xdr:col>7</xdr:col>
      <xdr:colOff>66675</xdr:colOff>
      <xdr:row>38</xdr:row>
      <xdr:rowOff>71120</xdr:rowOff>
    </xdr:to>
    <xdr:sp macro="" textlink="">
      <xdr:nvSpPr>
        <xdr:cNvPr id="85" name="円/楕円 84"/>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113047</xdr:rowOff>
    </xdr:from>
    <xdr:ext cx="762000" cy="259045"/>
    <xdr:sp macro="" textlink="">
      <xdr:nvSpPr>
        <xdr:cNvPr id="86" name="人件費該当値テキスト"/>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156210</xdr:rowOff>
    </xdr:from>
    <xdr:to>
      <xdr:col>5</xdr:col>
      <xdr:colOff>600075</xdr:colOff>
      <xdr:row>38</xdr:row>
      <xdr:rowOff>86360</xdr:rowOff>
    </xdr:to>
    <xdr:sp macro="" textlink="">
      <xdr:nvSpPr>
        <xdr:cNvPr id="87" name="円/楕円 86"/>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71137</xdr:rowOff>
    </xdr:from>
    <xdr:ext cx="736600" cy="259045"/>
    <xdr:sp macro="" textlink="">
      <xdr:nvSpPr>
        <xdr:cNvPr id="88" name="テキスト ボックス 87"/>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102870</xdr:rowOff>
    </xdr:from>
    <xdr:to>
      <xdr:col>4</xdr:col>
      <xdr:colOff>396875</xdr:colOff>
      <xdr:row>38</xdr:row>
      <xdr:rowOff>33020</xdr:rowOff>
    </xdr:to>
    <xdr:sp macro="" textlink="">
      <xdr:nvSpPr>
        <xdr:cNvPr id="89" name="円/楕円 88"/>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17797</xdr:rowOff>
    </xdr:from>
    <xdr:ext cx="762000" cy="259045"/>
    <xdr:sp macro="" textlink="">
      <xdr:nvSpPr>
        <xdr:cNvPr id="90" name="テキスト ボックス 89"/>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34290</xdr:rowOff>
    </xdr:from>
    <xdr:to>
      <xdr:col>3</xdr:col>
      <xdr:colOff>193675</xdr:colOff>
      <xdr:row>37</xdr:row>
      <xdr:rowOff>135890</xdr:rowOff>
    </xdr:to>
    <xdr:sp macro="" textlink="">
      <xdr:nvSpPr>
        <xdr:cNvPr id="91" name="円/楕円 90"/>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92" name="テキスト ボックス 91"/>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125730</xdr:rowOff>
    </xdr:from>
    <xdr:to>
      <xdr:col>1</xdr:col>
      <xdr:colOff>676275</xdr:colOff>
      <xdr:row>38</xdr:row>
      <xdr:rowOff>55880</xdr:rowOff>
    </xdr:to>
    <xdr:sp macro="" textlink="">
      <xdr:nvSpPr>
        <xdr:cNvPr id="93" name="円/楕円 92"/>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40657</xdr:rowOff>
    </xdr:from>
    <xdr:ext cx="762000" cy="259045"/>
    <xdr:sp macro="" textlink="">
      <xdr:nvSpPr>
        <xdr:cNvPr id="94" name="テキスト ボックス 93"/>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電算システム事業等に係る物件費の減少により、経常収支比率は前年度から</a:t>
          </a:r>
          <a:r>
            <a:rPr kumimoji="1" lang="en-US" altLang="ja-JP" sz="1300">
              <a:latin typeface="ＭＳ Ｐゴシック"/>
            </a:rPr>
            <a:t>0.7</a:t>
          </a:r>
          <a:r>
            <a:rPr kumimoji="1" lang="ja-JP" altLang="en-US" sz="1300">
              <a:latin typeface="ＭＳ Ｐゴシック"/>
            </a:rPr>
            <a:t>ポイント下降し</a:t>
          </a:r>
          <a:r>
            <a:rPr kumimoji="1" lang="en-US" altLang="ja-JP" sz="1300">
              <a:latin typeface="ＭＳ Ｐゴシック"/>
            </a:rPr>
            <a:t>15.8</a:t>
          </a:r>
          <a:r>
            <a:rPr kumimoji="1" lang="ja-JP" altLang="en-US" sz="1300">
              <a:latin typeface="ＭＳ Ｐゴシック"/>
            </a:rPr>
            <a:t>％となった。業務の民間委託を推進するため上昇に転じる可能性もあるが、人件費等と併せた全体経費の削減に努める。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148771</xdr:rowOff>
    </xdr:from>
    <xdr:to>
      <xdr:col>24</xdr:col>
      <xdr:colOff>31750</xdr:colOff>
      <xdr:row>19</xdr:row>
      <xdr:rowOff>53522</xdr:rowOff>
    </xdr:to>
    <xdr:cxnSp macro="">
      <xdr:nvCxnSpPr>
        <xdr:cNvPr id="129" name="直線コネクタ 128"/>
        <xdr:cNvCxnSpPr/>
      </xdr:nvCxnSpPr>
      <xdr:spPr>
        <a:xfrm flipV="1">
          <a:off x="15671800" y="3234871"/>
          <a:ext cx="8382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94343</xdr:rowOff>
    </xdr:from>
    <xdr:to>
      <xdr:col>22</xdr:col>
      <xdr:colOff>565150</xdr:colOff>
      <xdr:row>19</xdr:row>
      <xdr:rowOff>53522</xdr:rowOff>
    </xdr:to>
    <xdr:cxnSp macro="">
      <xdr:nvCxnSpPr>
        <xdr:cNvPr id="132" name="直線コネクタ 131"/>
        <xdr:cNvCxnSpPr/>
      </xdr:nvCxnSpPr>
      <xdr:spPr>
        <a:xfrm>
          <a:off x="14782800" y="31804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156936</xdr:rowOff>
    </xdr:from>
    <xdr:to>
      <xdr:col>21</xdr:col>
      <xdr:colOff>361950</xdr:colOff>
      <xdr:row>18</xdr:row>
      <xdr:rowOff>94343</xdr:rowOff>
    </xdr:to>
    <xdr:cxnSp macro="">
      <xdr:nvCxnSpPr>
        <xdr:cNvPr id="135" name="直線コネクタ 134"/>
        <xdr:cNvCxnSpPr/>
      </xdr:nvCxnSpPr>
      <xdr:spPr>
        <a:xfrm>
          <a:off x="13893800" y="30715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102507</xdr:rowOff>
    </xdr:from>
    <xdr:to>
      <xdr:col>20</xdr:col>
      <xdr:colOff>158750</xdr:colOff>
      <xdr:row>17</xdr:row>
      <xdr:rowOff>156936</xdr:rowOff>
    </xdr:to>
    <xdr:cxnSp macro="">
      <xdr:nvCxnSpPr>
        <xdr:cNvPr id="138" name="直線コネクタ 137"/>
        <xdr:cNvCxnSpPr/>
      </xdr:nvCxnSpPr>
      <xdr:spPr>
        <a:xfrm>
          <a:off x="13004800" y="30171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160763</xdr:rowOff>
    </xdr:from>
    <xdr:ext cx="762000" cy="259045"/>
    <xdr:sp macro="" textlink="">
      <xdr:nvSpPr>
        <xdr:cNvPr id="140" name="テキスト ボックス 139"/>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97971</xdr:rowOff>
    </xdr:from>
    <xdr:to>
      <xdr:col>24</xdr:col>
      <xdr:colOff>82550</xdr:colOff>
      <xdr:row>19</xdr:row>
      <xdr:rowOff>28122</xdr:rowOff>
    </xdr:to>
    <xdr:sp macro="" textlink="">
      <xdr:nvSpPr>
        <xdr:cNvPr id="148" name="円/楕円 147"/>
        <xdr:cNvSpPr/>
      </xdr:nvSpPr>
      <xdr:spPr>
        <a:xfrm>
          <a:off x="164592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70048</xdr:rowOff>
    </xdr:from>
    <xdr:ext cx="762000" cy="259045"/>
    <xdr:sp macro="" textlink="">
      <xdr:nvSpPr>
        <xdr:cNvPr id="149" name="物件費該当値テキスト"/>
        <xdr:cNvSpPr txBox="1"/>
      </xdr:nvSpPr>
      <xdr:spPr>
        <a:xfrm>
          <a:off x="16598900" y="315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2722</xdr:rowOff>
    </xdr:from>
    <xdr:to>
      <xdr:col>22</xdr:col>
      <xdr:colOff>615950</xdr:colOff>
      <xdr:row>19</xdr:row>
      <xdr:rowOff>104322</xdr:rowOff>
    </xdr:to>
    <xdr:sp macro="" textlink="">
      <xdr:nvSpPr>
        <xdr:cNvPr id="150" name="円/楕円 149"/>
        <xdr:cNvSpPr/>
      </xdr:nvSpPr>
      <xdr:spPr>
        <a:xfrm>
          <a:off x="15621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89099</xdr:rowOff>
    </xdr:from>
    <xdr:ext cx="736600" cy="259045"/>
    <xdr:sp macro="" textlink="">
      <xdr:nvSpPr>
        <xdr:cNvPr id="151" name="テキスト ボックス 150"/>
        <xdr:cNvSpPr txBox="1"/>
      </xdr:nvSpPr>
      <xdr:spPr>
        <a:xfrm>
          <a:off x="15290800" y="334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43543</xdr:rowOff>
    </xdr:from>
    <xdr:to>
      <xdr:col>21</xdr:col>
      <xdr:colOff>412750</xdr:colOff>
      <xdr:row>18</xdr:row>
      <xdr:rowOff>145143</xdr:rowOff>
    </xdr:to>
    <xdr:sp macro="" textlink="">
      <xdr:nvSpPr>
        <xdr:cNvPr id="152" name="円/楕円 151"/>
        <xdr:cNvSpPr/>
      </xdr:nvSpPr>
      <xdr:spPr>
        <a:xfrm>
          <a:off x="14732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129920</xdr:rowOff>
    </xdr:from>
    <xdr:ext cx="762000" cy="259045"/>
    <xdr:sp macro="" textlink="">
      <xdr:nvSpPr>
        <xdr:cNvPr id="153" name="テキスト ボックス 152"/>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106136</xdr:rowOff>
    </xdr:from>
    <xdr:to>
      <xdr:col>20</xdr:col>
      <xdr:colOff>209550</xdr:colOff>
      <xdr:row>18</xdr:row>
      <xdr:rowOff>36286</xdr:rowOff>
    </xdr:to>
    <xdr:sp macro="" textlink="">
      <xdr:nvSpPr>
        <xdr:cNvPr id="154" name="円/楕円 153"/>
        <xdr:cNvSpPr/>
      </xdr:nvSpPr>
      <xdr:spPr>
        <a:xfrm>
          <a:off x="13843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21063</xdr:rowOff>
    </xdr:from>
    <xdr:ext cx="762000" cy="259045"/>
    <xdr:sp macro="" textlink="">
      <xdr:nvSpPr>
        <xdr:cNvPr id="155" name="テキスト ボックス 154"/>
        <xdr:cNvSpPr txBox="1"/>
      </xdr:nvSpPr>
      <xdr:spPr>
        <a:xfrm>
          <a:off x="13512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51707</xdr:rowOff>
    </xdr:from>
    <xdr:to>
      <xdr:col>19</xdr:col>
      <xdr:colOff>6350</xdr:colOff>
      <xdr:row>17</xdr:row>
      <xdr:rowOff>153307</xdr:rowOff>
    </xdr:to>
    <xdr:sp macro="" textlink="">
      <xdr:nvSpPr>
        <xdr:cNvPr id="156" name="円/楕円 155"/>
        <xdr:cNvSpPr/>
      </xdr:nvSpPr>
      <xdr:spPr>
        <a:xfrm>
          <a:off x="12954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138084</xdr:rowOff>
    </xdr:from>
    <xdr:ext cx="762000" cy="259045"/>
    <xdr:sp macro="" textlink="">
      <xdr:nvSpPr>
        <xdr:cNvPr id="157" name="テキスト ボックス 156"/>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扶助費の決算額は臨時福祉給付金等により増加しているが、扶助費に係る経常収支比率は前年度と同じ</a:t>
          </a:r>
          <a:r>
            <a:rPr kumimoji="1" lang="en-US" altLang="ja-JP" sz="1300">
              <a:latin typeface="ＭＳ Ｐゴシック"/>
            </a:rPr>
            <a:t>5.2</a:t>
          </a:r>
          <a:r>
            <a:rPr kumimoji="1" lang="ja-JP" altLang="en-US" sz="1300">
              <a:latin typeface="ＭＳ Ｐゴシック"/>
            </a:rPr>
            <a:t>％で推移した。今後は、</a:t>
          </a:r>
          <a:r>
            <a:rPr kumimoji="1" lang="ja-JP" altLang="ja-JP" sz="1300">
              <a:solidFill>
                <a:schemeClr val="dk1"/>
              </a:solidFill>
              <a:effectLst/>
              <a:latin typeface="+mn-lt"/>
              <a:ea typeface="+mn-ea"/>
              <a:cs typeface="+mn-cs"/>
            </a:rPr>
            <a:t>安芸高田市まち・ひと・しごと創生総合戦略に基づき、人口減少の抑制及び少子高齢化対策の推進を図</a:t>
          </a:r>
          <a:r>
            <a:rPr kumimoji="1" lang="ja-JP" altLang="en-US" sz="1300">
              <a:solidFill>
                <a:schemeClr val="dk1"/>
              </a:solidFill>
              <a:effectLst/>
              <a:latin typeface="+mn-lt"/>
              <a:ea typeface="+mn-ea"/>
              <a:cs typeface="+mn-cs"/>
            </a:rPr>
            <a:t>るため、</a:t>
          </a:r>
          <a:r>
            <a:rPr kumimoji="1" lang="ja-JP" altLang="en-US" sz="1300">
              <a:latin typeface="ＭＳ Ｐゴシック"/>
            </a:rPr>
            <a:t>単独事業による扶助費の増加が見込まれるため、経常収支比率も上昇することが想定される。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7257</xdr:rowOff>
    </xdr:from>
    <xdr:to>
      <xdr:col>7</xdr:col>
      <xdr:colOff>15875</xdr:colOff>
      <xdr:row>54</xdr:row>
      <xdr:rowOff>7257</xdr:rowOff>
    </xdr:to>
    <xdr:cxnSp macro="">
      <xdr:nvCxnSpPr>
        <xdr:cNvPr id="192" name="直線コネクタ 191"/>
        <xdr:cNvCxnSpPr/>
      </xdr:nvCxnSpPr>
      <xdr:spPr>
        <a:xfrm>
          <a:off x="3987800" y="9265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54</xdr:row>
      <xdr:rowOff>7257</xdr:rowOff>
    </xdr:to>
    <xdr:cxnSp macro="">
      <xdr:nvCxnSpPr>
        <xdr:cNvPr id="195" name="直線コネクタ 194"/>
        <xdr:cNvCxnSpPr/>
      </xdr:nvCxnSpPr>
      <xdr:spPr>
        <a:xfrm>
          <a:off x="3098800" y="9222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53</xdr:row>
      <xdr:rowOff>135165</xdr:rowOff>
    </xdr:to>
    <xdr:cxnSp macro="">
      <xdr:nvCxnSpPr>
        <xdr:cNvPr id="198" name="直線コネクタ 197"/>
        <xdr:cNvCxnSpPr/>
      </xdr:nvCxnSpPr>
      <xdr:spPr>
        <a:xfrm>
          <a:off x="2209800" y="9222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91622</xdr:rowOff>
    </xdr:from>
    <xdr:to>
      <xdr:col>3</xdr:col>
      <xdr:colOff>142875</xdr:colOff>
      <xdr:row>53</xdr:row>
      <xdr:rowOff>135165</xdr:rowOff>
    </xdr:to>
    <xdr:cxnSp macro="">
      <xdr:nvCxnSpPr>
        <xdr:cNvPr id="201" name="直線コネクタ 200"/>
        <xdr:cNvCxnSpPr/>
      </xdr:nvCxnSpPr>
      <xdr:spPr>
        <a:xfrm>
          <a:off x="1320800" y="91784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5" name="テキスト ボックス 20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127907</xdr:rowOff>
    </xdr:from>
    <xdr:to>
      <xdr:col>7</xdr:col>
      <xdr:colOff>66675</xdr:colOff>
      <xdr:row>54</xdr:row>
      <xdr:rowOff>58057</xdr:rowOff>
    </xdr:to>
    <xdr:sp macro="" textlink="">
      <xdr:nvSpPr>
        <xdr:cNvPr id="211" name="円/楕円 210"/>
        <xdr:cNvSpPr/>
      </xdr:nvSpPr>
      <xdr:spPr>
        <a:xfrm>
          <a:off x="47752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144434</xdr:rowOff>
    </xdr:from>
    <xdr:ext cx="762000" cy="259045"/>
    <xdr:sp macro="" textlink="">
      <xdr:nvSpPr>
        <xdr:cNvPr id="212" name="扶助費該当値テキスト"/>
        <xdr:cNvSpPr txBox="1"/>
      </xdr:nvSpPr>
      <xdr:spPr>
        <a:xfrm>
          <a:off x="49149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127907</xdr:rowOff>
    </xdr:from>
    <xdr:to>
      <xdr:col>5</xdr:col>
      <xdr:colOff>600075</xdr:colOff>
      <xdr:row>54</xdr:row>
      <xdr:rowOff>58057</xdr:rowOff>
    </xdr:to>
    <xdr:sp macro="" textlink="">
      <xdr:nvSpPr>
        <xdr:cNvPr id="213" name="円/楕円 212"/>
        <xdr:cNvSpPr/>
      </xdr:nvSpPr>
      <xdr:spPr>
        <a:xfrm>
          <a:off x="3937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68234</xdr:rowOff>
    </xdr:from>
    <xdr:ext cx="736600" cy="259045"/>
    <xdr:sp macro="" textlink="">
      <xdr:nvSpPr>
        <xdr:cNvPr id="214" name="テキスト ボックス 213"/>
        <xdr:cNvSpPr txBox="1"/>
      </xdr:nvSpPr>
      <xdr:spPr>
        <a:xfrm>
          <a:off x="3606800" y="898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15" name="円/楕円 214"/>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6" name="テキスト ボックス 215"/>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7" name="円/楕円 216"/>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8" name="テキスト ボックス 217"/>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40822</xdr:rowOff>
    </xdr:from>
    <xdr:to>
      <xdr:col>1</xdr:col>
      <xdr:colOff>676275</xdr:colOff>
      <xdr:row>53</xdr:row>
      <xdr:rowOff>142422</xdr:rowOff>
    </xdr:to>
    <xdr:sp macro="" textlink="">
      <xdr:nvSpPr>
        <xdr:cNvPr id="219" name="円/楕円 218"/>
        <xdr:cNvSpPr/>
      </xdr:nvSpPr>
      <xdr:spPr>
        <a:xfrm>
          <a:off x="1270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152599</xdr:rowOff>
    </xdr:from>
    <xdr:ext cx="762000" cy="259045"/>
    <xdr:sp macro="" textlink="">
      <xdr:nvSpPr>
        <xdr:cNvPr id="220" name="テキスト ボックス 219"/>
        <xdr:cNvSpPr txBox="1"/>
      </xdr:nvSpPr>
      <xdr:spPr>
        <a:xfrm>
          <a:off x="939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上下水道の特別会計に係る繰出金の大幅な増加により、経常収支比率は前年度から</a:t>
          </a:r>
          <a:r>
            <a:rPr kumimoji="1" lang="en-US" altLang="ja-JP" sz="1300">
              <a:latin typeface="ＭＳ Ｐゴシック"/>
            </a:rPr>
            <a:t>0.6</a:t>
          </a:r>
          <a:r>
            <a:rPr kumimoji="1" lang="ja-JP" altLang="en-US" sz="1300">
              <a:latin typeface="ＭＳ Ｐゴシック"/>
            </a:rPr>
            <a:t>ポイント上昇し</a:t>
          </a:r>
          <a:r>
            <a:rPr kumimoji="1" lang="en-US" altLang="ja-JP" sz="1300">
              <a:latin typeface="ＭＳ Ｐゴシック"/>
            </a:rPr>
            <a:t>15.7</a:t>
          </a:r>
          <a:r>
            <a:rPr kumimoji="1" lang="ja-JP" altLang="en-US" sz="1300">
              <a:latin typeface="ＭＳ Ｐゴシック"/>
            </a:rPr>
            <a:t>％となり、</a:t>
          </a:r>
          <a:r>
            <a:rPr kumimoji="1" lang="en-US" altLang="ja-JP" sz="1300">
              <a:latin typeface="ＭＳ Ｐゴシック"/>
            </a:rPr>
            <a:t>3</a:t>
          </a:r>
          <a:r>
            <a:rPr kumimoji="1" lang="ja-JP" altLang="en-US" sz="1300">
              <a:latin typeface="ＭＳ Ｐゴシック"/>
            </a:rPr>
            <a:t>年連続で類似団体平均を上回った。上下水道の特別会計については独立採算の原則に基づき料金改定等も含めた早期経営改善を促す。普通会計については事業精査を徹底し、経費削減に努める。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39370</xdr:rowOff>
    </xdr:from>
    <xdr:to>
      <xdr:col>24</xdr:col>
      <xdr:colOff>31750</xdr:colOff>
      <xdr:row>55</xdr:row>
      <xdr:rowOff>85090</xdr:rowOff>
    </xdr:to>
    <xdr:cxnSp macro="">
      <xdr:nvCxnSpPr>
        <xdr:cNvPr id="253" name="直線コネクタ 252"/>
        <xdr:cNvCxnSpPr/>
      </xdr:nvCxnSpPr>
      <xdr:spPr>
        <a:xfrm>
          <a:off x="15671800" y="9469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24130</xdr:rowOff>
    </xdr:from>
    <xdr:to>
      <xdr:col>22</xdr:col>
      <xdr:colOff>565150</xdr:colOff>
      <xdr:row>55</xdr:row>
      <xdr:rowOff>39370</xdr:rowOff>
    </xdr:to>
    <xdr:cxnSp macro="">
      <xdr:nvCxnSpPr>
        <xdr:cNvPr id="256" name="直線コネクタ 255"/>
        <xdr:cNvCxnSpPr/>
      </xdr:nvCxnSpPr>
      <xdr:spPr>
        <a:xfrm>
          <a:off x="14782800" y="9453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149860</xdr:rowOff>
    </xdr:from>
    <xdr:to>
      <xdr:col>21</xdr:col>
      <xdr:colOff>361950</xdr:colOff>
      <xdr:row>55</xdr:row>
      <xdr:rowOff>24130</xdr:rowOff>
    </xdr:to>
    <xdr:cxnSp macro="">
      <xdr:nvCxnSpPr>
        <xdr:cNvPr id="259" name="直線コネクタ 258"/>
        <xdr:cNvCxnSpPr/>
      </xdr:nvCxnSpPr>
      <xdr:spPr>
        <a:xfrm>
          <a:off x="13893800" y="9408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149860</xdr:rowOff>
    </xdr:from>
    <xdr:to>
      <xdr:col>20</xdr:col>
      <xdr:colOff>158750</xdr:colOff>
      <xdr:row>54</xdr:row>
      <xdr:rowOff>165100</xdr:rowOff>
    </xdr:to>
    <xdr:cxnSp macro="">
      <xdr:nvCxnSpPr>
        <xdr:cNvPr id="262" name="直線コネクタ 261"/>
        <xdr:cNvCxnSpPr/>
      </xdr:nvCxnSpPr>
      <xdr:spPr>
        <a:xfrm flipV="1">
          <a:off x="13004800" y="9408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66" name="テキスト ボックス 265"/>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34290</xdr:rowOff>
    </xdr:from>
    <xdr:to>
      <xdr:col>24</xdr:col>
      <xdr:colOff>82550</xdr:colOff>
      <xdr:row>55</xdr:row>
      <xdr:rowOff>135890</xdr:rowOff>
    </xdr:to>
    <xdr:sp macro="" textlink="">
      <xdr:nvSpPr>
        <xdr:cNvPr id="272" name="円/楕円 271"/>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6367</xdr:rowOff>
    </xdr:from>
    <xdr:ext cx="762000" cy="259045"/>
    <xdr:sp macro="" textlink="">
      <xdr:nvSpPr>
        <xdr:cNvPr id="273" name="その他該当値テキスト"/>
        <xdr:cNvSpPr txBox="1"/>
      </xdr:nvSpPr>
      <xdr:spPr>
        <a:xfrm>
          <a:off x="165989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160020</xdr:rowOff>
    </xdr:from>
    <xdr:to>
      <xdr:col>22</xdr:col>
      <xdr:colOff>615950</xdr:colOff>
      <xdr:row>55</xdr:row>
      <xdr:rowOff>90170</xdr:rowOff>
    </xdr:to>
    <xdr:sp macro="" textlink="">
      <xdr:nvSpPr>
        <xdr:cNvPr id="274" name="円/楕円 273"/>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74947</xdr:rowOff>
    </xdr:from>
    <xdr:ext cx="736600" cy="259045"/>
    <xdr:sp macro="" textlink="">
      <xdr:nvSpPr>
        <xdr:cNvPr id="275" name="テキスト ボックス 274"/>
        <xdr:cNvSpPr txBox="1"/>
      </xdr:nvSpPr>
      <xdr:spPr>
        <a:xfrm>
          <a:off x="15290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144780</xdr:rowOff>
    </xdr:from>
    <xdr:to>
      <xdr:col>21</xdr:col>
      <xdr:colOff>412750</xdr:colOff>
      <xdr:row>55</xdr:row>
      <xdr:rowOff>74930</xdr:rowOff>
    </xdr:to>
    <xdr:sp macro="" textlink="">
      <xdr:nvSpPr>
        <xdr:cNvPr id="276" name="円/楕円 275"/>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59707</xdr:rowOff>
    </xdr:from>
    <xdr:ext cx="762000" cy="259045"/>
    <xdr:sp macro="" textlink="">
      <xdr:nvSpPr>
        <xdr:cNvPr id="277" name="テキスト ボックス 276"/>
        <xdr:cNvSpPr txBox="1"/>
      </xdr:nvSpPr>
      <xdr:spPr>
        <a:xfrm>
          <a:off x="14401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99060</xdr:rowOff>
    </xdr:from>
    <xdr:to>
      <xdr:col>20</xdr:col>
      <xdr:colOff>209550</xdr:colOff>
      <xdr:row>55</xdr:row>
      <xdr:rowOff>29210</xdr:rowOff>
    </xdr:to>
    <xdr:sp macro="" textlink="">
      <xdr:nvSpPr>
        <xdr:cNvPr id="278" name="円/楕円 277"/>
        <xdr:cNvSpPr/>
      </xdr:nvSpPr>
      <xdr:spPr>
        <a:xfrm>
          <a:off x="13843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39387</xdr:rowOff>
    </xdr:from>
    <xdr:ext cx="762000" cy="259045"/>
    <xdr:sp macro="" textlink="">
      <xdr:nvSpPr>
        <xdr:cNvPr id="279" name="テキスト ボックス 278"/>
        <xdr:cNvSpPr txBox="1"/>
      </xdr:nvSpPr>
      <xdr:spPr>
        <a:xfrm>
          <a:off x="13512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114300</xdr:rowOff>
    </xdr:from>
    <xdr:to>
      <xdr:col>19</xdr:col>
      <xdr:colOff>6350</xdr:colOff>
      <xdr:row>55</xdr:row>
      <xdr:rowOff>44450</xdr:rowOff>
    </xdr:to>
    <xdr:sp macro="" textlink="">
      <xdr:nvSpPr>
        <xdr:cNvPr id="280" name="円/楕円 279"/>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29227</xdr:rowOff>
    </xdr:from>
    <xdr:ext cx="762000" cy="259045"/>
    <xdr:sp macro="" textlink="">
      <xdr:nvSpPr>
        <xdr:cNvPr id="281" name="テキスト ボックス 280"/>
        <xdr:cNvSpPr txBox="1"/>
      </xdr:nvSpPr>
      <xdr:spPr>
        <a:xfrm>
          <a:off x="12623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第</a:t>
          </a:r>
          <a:r>
            <a:rPr kumimoji="1" lang="en-US" altLang="ja-JP" sz="1300">
              <a:latin typeface="ＭＳ Ｐゴシック"/>
            </a:rPr>
            <a:t>2</a:t>
          </a:r>
          <a:r>
            <a:rPr kumimoji="1" lang="ja-JP" altLang="en-US" sz="1300">
              <a:latin typeface="ＭＳ Ｐゴシック"/>
            </a:rPr>
            <a:t>次補助金整理合理化プランに基づく補助金の削減に努めた結果、補助費等に係る経常収支比率は前年度から</a:t>
          </a:r>
          <a:r>
            <a:rPr kumimoji="1" lang="en-US" altLang="ja-JP" sz="1300">
              <a:latin typeface="ＭＳ Ｐゴシック"/>
            </a:rPr>
            <a:t>0.2</a:t>
          </a:r>
          <a:r>
            <a:rPr kumimoji="1" lang="ja-JP" altLang="en-US" sz="1300">
              <a:latin typeface="ＭＳ Ｐゴシック"/>
            </a:rPr>
            <a:t>ポイント下降し</a:t>
          </a:r>
          <a:r>
            <a:rPr kumimoji="1" lang="en-US" altLang="ja-JP" sz="1300">
              <a:latin typeface="ＭＳ Ｐゴシック"/>
            </a:rPr>
            <a:t>5.6</a:t>
          </a:r>
          <a:r>
            <a:rPr kumimoji="1" lang="ja-JP" altLang="en-US" sz="1300">
              <a:latin typeface="ＭＳ Ｐゴシック"/>
            </a:rPr>
            <a:t>％となった。類似団体平均を下回っており、今後も適正水準の維持に努める。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154432</xdr:rowOff>
    </xdr:from>
    <xdr:to>
      <xdr:col>24</xdr:col>
      <xdr:colOff>31750</xdr:colOff>
      <xdr:row>34</xdr:row>
      <xdr:rowOff>163576</xdr:rowOff>
    </xdr:to>
    <xdr:cxnSp macro="">
      <xdr:nvCxnSpPr>
        <xdr:cNvPr id="311" name="直線コネクタ 310"/>
        <xdr:cNvCxnSpPr/>
      </xdr:nvCxnSpPr>
      <xdr:spPr>
        <a:xfrm flipV="1">
          <a:off x="15671800" y="59837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163576</xdr:rowOff>
    </xdr:from>
    <xdr:to>
      <xdr:col>22</xdr:col>
      <xdr:colOff>565150</xdr:colOff>
      <xdr:row>35</xdr:row>
      <xdr:rowOff>14986</xdr:rowOff>
    </xdr:to>
    <xdr:cxnSp macro="">
      <xdr:nvCxnSpPr>
        <xdr:cNvPr id="314" name="直線コネクタ 313"/>
        <xdr:cNvCxnSpPr/>
      </xdr:nvCxnSpPr>
      <xdr:spPr>
        <a:xfrm flipV="1">
          <a:off x="14782800" y="59928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5842</xdr:rowOff>
    </xdr:from>
    <xdr:to>
      <xdr:col>21</xdr:col>
      <xdr:colOff>361950</xdr:colOff>
      <xdr:row>35</xdr:row>
      <xdr:rowOff>14986</xdr:rowOff>
    </xdr:to>
    <xdr:cxnSp macro="">
      <xdr:nvCxnSpPr>
        <xdr:cNvPr id="317" name="直線コネクタ 316"/>
        <xdr:cNvCxnSpPr/>
      </xdr:nvCxnSpPr>
      <xdr:spPr>
        <a:xfrm>
          <a:off x="13893800" y="60065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1270</xdr:rowOff>
    </xdr:from>
    <xdr:to>
      <xdr:col>20</xdr:col>
      <xdr:colOff>158750</xdr:colOff>
      <xdr:row>35</xdr:row>
      <xdr:rowOff>5842</xdr:rowOff>
    </xdr:to>
    <xdr:cxnSp macro="">
      <xdr:nvCxnSpPr>
        <xdr:cNvPr id="320" name="直線コネクタ 319"/>
        <xdr:cNvCxnSpPr/>
      </xdr:nvCxnSpPr>
      <xdr:spPr>
        <a:xfrm>
          <a:off x="13004800" y="6002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103632</xdr:rowOff>
    </xdr:from>
    <xdr:to>
      <xdr:col>24</xdr:col>
      <xdr:colOff>82550</xdr:colOff>
      <xdr:row>35</xdr:row>
      <xdr:rowOff>33782</xdr:rowOff>
    </xdr:to>
    <xdr:sp macro="" textlink="">
      <xdr:nvSpPr>
        <xdr:cNvPr id="330" name="円/楕円 329"/>
        <xdr:cNvSpPr/>
      </xdr:nvSpPr>
      <xdr:spPr>
        <a:xfrm>
          <a:off x="164592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120159</xdr:rowOff>
    </xdr:from>
    <xdr:ext cx="762000" cy="259045"/>
    <xdr:sp macro="" textlink="">
      <xdr:nvSpPr>
        <xdr:cNvPr id="331" name="補助費等該当値テキスト"/>
        <xdr:cNvSpPr txBox="1"/>
      </xdr:nvSpPr>
      <xdr:spPr>
        <a:xfrm>
          <a:off x="16598900" y="577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112776</xdr:rowOff>
    </xdr:from>
    <xdr:to>
      <xdr:col>22</xdr:col>
      <xdr:colOff>615950</xdr:colOff>
      <xdr:row>35</xdr:row>
      <xdr:rowOff>42926</xdr:rowOff>
    </xdr:to>
    <xdr:sp macro="" textlink="">
      <xdr:nvSpPr>
        <xdr:cNvPr id="332" name="円/楕円 331"/>
        <xdr:cNvSpPr/>
      </xdr:nvSpPr>
      <xdr:spPr>
        <a:xfrm>
          <a:off x="15621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53103</xdr:rowOff>
    </xdr:from>
    <xdr:ext cx="736600" cy="259045"/>
    <xdr:sp macro="" textlink="">
      <xdr:nvSpPr>
        <xdr:cNvPr id="333" name="テキスト ボックス 332"/>
        <xdr:cNvSpPr txBox="1"/>
      </xdr:nvSpPr>
      <xdr:spPr>
        <a:xfrm>
          <a:off x="15290800" y="571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135636</xdr:rowOff>
    </xdr:from>
    <xdr:to>
      <xdr:col>21</xdr:col>
      <xdr:colOff>412750</xdr:colOff>
      <xdr:row>35</xdr:row>
      <xdr:rowOff>65786</xdr:rowOff>
    </xdr:to>
    <xdr:sp macro="" textlink="">
      <xdr:nvSpPr>
        <xdr:cNvPr id="334" name="円/楕円 333"/>
        <xdr:cNvSpPr/>
      </xdr:nvSpPr>
      <xdr:spPr>
        <a:xfrm>
          <a:off x="14732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75963</xdr:rowOff>
    </xdr:from>
    <xdr:ext cx="762000" cy="259045"/>
    <xdr:sp macro="" textlink="">
      <xdr:nvSpPr>
        <xdr:cNvPr id="335" name="テキスト ボックス 334"/>
        <xdr:cNvSpPr txBox="1"/>
      </xdr:nvSpPr>
      <xdr:spPr>
        <a:xfrm>
          <a:off x="14401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126492</xdr:rowOff>
    </xdr:from>
    <xdr:to>
      <xdr:col>20</xdr:col>
      <xdr:colOff>209550</xdr:colOff>
      <xdr:row>35</xdr:row>
      <xdr:rowOff>56642</xdr:rowOff>
    </xdr:to>
    <xdr:sp macro="" textlink="">
      <xdr:nvSpPr>
        <xdr:cNvPr id="336" name="円/楕円 335"/>
        <xdr:cNvSpPr/>
      </xdr:nvSpPr>
      <xdr:spPr>
        <a:xfrm>
          <a:off x="13843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66819</xdr:rowOff>
    </xdr:from>
    <xdr:ext cx="762000" cy="259045"/>
    <xdr:sp macro="" textlink="">
      <xdr:nvSpPr>
        <xdr:cNvPr id="337" name="テキスト ボックス 336"/>
        <xdr:cNvSpPr txBox="1"/>
      </xdr:nvSpPr>
      <xdr:spPr>
        <a:xfrm>
          <a:off x="13512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121920</xdr:rowOff>
    </xdr:from>
    <xdr:to>
      <xdr:col>19</xdr:col>
      <xdr:colOff>6350</xdr:colOff>
      <xdr:row>35</xdr:row>
      <xdr:rowOff>52070</xdr:rowOff>
    </xdr:to>
    <xdr:sp macro="" textlink="">
      <xdr:nvSpPr>
        <xdr:cNvPr id="338" name="円/楕円 337"/>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62247</xdr:rowOff>
    </xdr:from>
    <xdr:ext cx="762000" cy="259045"/>
    <xdr:sp macro="" textlink="">
      <xdr:nvSpPr>
        <xdr:cNvPr id="339" name="テキスト ボックス 338"/>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過去に実施した大型建設事業に係る地方債の元金償還開始</a:t>
          </a:r>
          <a:r>
            <a:rPr kumimoji="1" lang="ja-JP" altLang="en-US" sz="1300">
              <a:solidFill>
                <a:schemeClr val="dk1"/>
              </a:solidFill>
              <a:effectLst/>
              <a:latin typeface="+mn-lt"/>
              <a:ea typeface="+mn-ea"/>
              <a:cs typeface="+mn-cs"/>
            </a:rPr>
            <a:t>に伴い、公債費に係る経常収支比率は前年度から</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ポイント上昇し</a:t>
          </a:r>
          <a:r>
            <a:rPr kumimoji="1" lang="en-US" altLang="ja-JP" sz="1300">
              <a:solidFill>
                <a:schemeClr val="dk1"/>
              </a:solidFill>
              <a:effectLst/>
              <a:latin typeface="+mn-lt"/>
              <a:ea typeface="+mn-ea"/>
              <a:cs typeface="+mn-cs"/>
            </a:rPr>
            <a:t>25.5</a:t>
          </a:r>
          <a:r>
            <a:rPr kumimoji="1" lang="ja-JP" altLang="en-US" sz="1300">
              <a:solidFill>
                <a:schemeClr val="dk1"/>
              </a:solidFill>
              <a:effectLst/>
              <a:latin typeface="+mn-lt"/>
              <a:ea typeface="+mn-ea"/>
              <a:cs typeface="+mn-cs"/>
            </a:rPr>
            <a:t>％となった。公債費は平成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年度に最大となり平成</a:t>
          </a:r>
          <a:r>
            <a:rPr kumimoji="1" lang="en-US" altLang="ja-JP" sz="1300">
              <a:solidFill>
                <a:schemeClr val="dk1"/>
              </a:solidFill>
              <a:effectLst/>
              <a:latin typeface="+mn-lt"/>
              <a:ea typeface="+mn-ea"/>
              <a:cs typeface="+mn-cs"/>
            </a:rPr>
            <a:t>31</a:t>
          </a:r>
          <a:r>
            <a:rPr kumimoji="1" lang="ja-JP" altLang="en-US" sz="1300">
              <a:solidFill>
                <a:schemeClr val="dk1"/>
              </a:solidFill>
              <a:effectLst/>
              <a:latin typeface="+mn-lt"/>
              <a:ea typeface="+mn-ea"/>
              <a:cs typeface="+mn-cs"/>
            </a:rPr>
            <a:t>年度までは高止まりの状況であり、普通交付税の合併特例加算の段階的縮減も重なり、厳しい財政運営となる。新発債に係る事業は計画的かつ必要最低限とし、繰上償還及び利率見直しを行うことで経常収支比率の上昇抑制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88900</xdr:rowOff>
    </xdr:from>
    <xdr:to>
      <xdr:col>7</xdr:col>
      <xdr:colOff>15875</xdr:colOff>
      <xdr:row>75</xdr:row>
      <xdr:rowOff>136525</xdr:rowOff>
    </xdr:to>
    <xdr:cxnSp macro="">
      <xdr:nvCxnSpPr>
        <xdr:cNvPr id="371" name="直線コネクタ 370"/>
        <xdr:cNvCxnSpPr/>
      </xdr:nvCxnSpPr>
      <xdr:spPr>
        <a:xfrm>
          <a:off x="3987800" y="1294765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88900</xdr:rowOff>
    </xdr:from>
    <xdr:to>
      <xdr:col>5</xdr:col>
      <xdr:colOff>549275</xdr:colOff>
      <xdr:row>75</xdr:row>
      <xdr:rowOff>106045</xdr:rowOff>
    </xdr:to>
    <xdr:cxnSp macro="">
      <xdr:nvCxnSpPr>
        <xdr:cNvPr id="374" name="直線コネクタ 373"/>
        <xdr:cNvCxnSpPr/>
      </xdr:nvCxnSpPr>
      <xdr:spPr>
        <a:xfrm flipV="1">
          <a:off x="3098800" y="129476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76" name="テキスト ボックス 375"/>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96520</xdr:rowOff>
    </xdr:from>
    <xdr:to>
      <xdr:col>4</xdr:col>
      <xdr:colOff>346075</xdr:colOff>
      <xdr:row>75</xdr:row>
      <xdr:rowOff>106045</xdr:rowOff>
    </xdr:to>
    <xdr:cxnSp macro="">
      <xdr:nvCxnSpPr>
        <xdr:cNvPr id="377" name="直線コネクタ 376"/>
        <xdr:cNvCxnSpPr/>
      </xdr:nvCxnSpPr>
      <xdr:spPr>
        <a:xfrm>
          <a:off x="2209800" y="129552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96520</xdr:rowOff>
    </xdr:from>
    <xdr:to>
      <xdr:col>3</xdr:col>
      <xdr:colOff>142875</xdr:colOff>
      <xdr:row>75</xdr:row>
      <xdr:rowOff>106045</xdr:rowOff>
    </xdr:to>
    <xdr:cxnSp macro="">
      <xdr:nvCxnSpPr>
        <xdr:cNvPr id="380" name="直線コネクタ 379"/>
        <xdr:cNvCxnSpPr/>
      </xdr:nvCxnSpPr>
      <xdr:spPr>
        <a:xfrm flipV="1">
          <a:off x="1320800" y="129552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2" name="テキスト ボックス 381"/>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85725</xdr:rowOff>
    </xdr:from>
    <xdr:to>
      <xdr:col>7</xdr:col>
      <xdr:colOff>66675</xdr:colOff>
      <xdr:row>76</xdr:row>
      <xdr:rowOff>15875</xdr:rowOff>
    </xdr:to>
    <xdr:sp macro="" textlink="">
      <xdr:nvSpPr>
        <xdr:cNvPr id="390" name="円/楕円 389"/>
        <xdr:cNvSpPr/>
      </xdr:nvSpPr>
      <xdr:spPr>
        <a:xfrm>
          <a:off x="4775200" y="129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57802</xdr:rowOff>
    </xdr:from>
    <xdr:ext cx="762000" cy="259045"/>
    <xdr:sp macro="" textlink="">
      <xdr:nvSpPr>
        <xdr:cNvPr id="391" name="公債費該当値テキスト"/>
        <xdr:cNvSpPr txBox="1"/>
      </xdr:nvSpPr>
      <xdr:spPr>
        <a:xfrm>
          <a:off x="49149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38100</xdr:rowOff>
    </xdr:from>
    <xdr:to>
      <xdr:col>5</xdr:col>
      <xdr:colOff>600075</xdr:colOff>
      <xdr:row>75</xdr:row>
      <xdr:rowOff>139700</xdr:rowOff>
    </xdr:to>
    <xdr:sp macro="" textlink="">
      <xdr:nvSpPr>
        <xdr:cNvPr id="392" name="円/楕円 391"/>
        <xdr:cNvSpPr/>
      </xdr:nvSpPr>
      <xdr:spPr>
        <a:xfrm>
          <a:off x="3937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124477</xdr:rowOff>
    </xdr:from>
    <xdr:ext cx="736600" cy="259045"/>
    <xdr:sp macro="" textlink="">
      <xdr:nvSpPr>
        <xdr:cNvPr id="393" name="テキスト ボックス 392"/>
        <xdr:cNvSpPr txBox="1"/>
      </xdr:nvSpPr>
      <xdr:spPr>
        <a:xfrm>
          <a:off x="3606800" y="1298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55245</xdr:rowOff>
    </xdr:from>
    <xdr:to>
      <xdr:col>4</xdr:col>
      <xdr:colOff>396875</xdr:colOff>
      <xdr:row>75</xdr:row>
      <xdr:rowOff>156845</xdr:rowOff>
    </xdr:to>
    <xdr:sp macro="" textlink="">
      <xdr:nvSpPr>
        <xdr:cNvPr id="394" name="円/楕円 393"/>
        <xdr:cNvSpPr/>
      </xdr:nvSpPr>
      <xdr:spPr>
        <a:xfrm>
          <a:off x="30480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141622</xdr:rowOff>
    </xdr:from>
    <xdr:ext cx="762000" cy="259045"/>
    <xdr:sp macro="" textlink="">
      <xdr:nvSpPr>
        <xdr:cNvPr id="395" name="テキスト ボックス 394"/>
        <xdr:cNvSpPr txBox="1"/>
      </xdr:nvSpPr>
      <xdr:spPr>
        <a:xfrm>
          <a:off x="2717800" y="1300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45720</xdr:rowOff>
    </xdr:from>
    <xdr:to>
      <xdr:col>3</xdr:col>
      <xdr:colOff>193675</xdr:colOff>
      <xdr:row>75</xdr:row>
      <xdr:rowOff>147320</xdr:rowOff>
    </xdr:to>
    <xdr:sp macro="" textlink="">
      <xdr:nvSpPr>
        <xdr:cNvPr id="396" name="円/楕円 395"/>
        <xdr:cNvSpPr/>
      </xdr:nvSpPr>
      <xdr:spPr>
        <a:xfrm>
          <a:off x="2159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132097</xdr:rowOff>
    </xdr:from>
    <xdr:ext cx="762000" cy="259045"/>
    <xdr:sp macro="" textlink="">
      <xdr:nvSpPr>
        <xdr:cNvPr id="397" name="テキスト ボックス 396"/>
        <xdr:cNvSpPr txBox="1"/>
      </xdr:nvSpPr>
      <xdr:spPr>
        <a:xfrm>
          <a:off x="1828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55245</xdr:rowOff>
    </xdr:from>
    <xdr:to>
      <xdr:col>1</xdr:col>
      <xdr:colOff>676275</xdr:colOff>
      <xdr:row>75</xdr:row>
      <xdr:rowOff>156845</xdr:rowOff>
    </xdr:to>
    <xdr:sp macro="" textlink="">
      <xdr:nvSpPr>
        <xdr:cNvPr id="398" name="円/楕円 397"/>
        <xdr:cNvSpPr/>
      </xdr:nvSpPr>
      <xdr:spPr>
        <a:xfrm>
          <a:off x="12700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141622</xdr:rowOff>
    </xdr:from>
    <xdr:ext cx="762000" cy="259045"/>
    <xdr:sp macro="" textlink="">
      <xdr:nvSpPr>
        <xdr:cNvPr id="399" name="テキスト ボックス 398"/>
        <xdr:cNvSpPr txBox="1"/>
      </xdr:nvSpPr>
      <xdr:spPr>
        <a:xfrm>
          <a:off x="939800" y="1300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全体の経常収支比率が</a:t>
          </a:r>
          <a:r>
            <a:rPr kumimoji="1" lang="en-US" altLang="ja-JP" sz="1200">
              <a:latin typeface="ＭＳ Ｐゴシック"/>
            </a:rPr>
            <a:t>92.4</a:t>
          </a:r>
          <a:r>
            <a:rPr kumimoji="1" lang="ja-JP" altLang="en-US" sz="1200">
              <a:latin typeface="ＭＳ Ｐゴシック"/>
            </a:rPr>
            <a:t>％から</a:t>
          </a:r>
          <a:r>
            <a:rPr kumimoji="1" lang="en-US" altLang="ja-JP" sz="1200">
              <a:latin typeface="ＭＳ Ｐゴシック"/>
            </a:rPr>
            <a:t>94.4</a:t>
          </a:r>
          <a:r>
            <a:rPr kumimoji="1" lang="ja-JP" altLang="en-US" sz="1200">
              <a:latin typeface="ＭＳ Ｐゴシック"/>
            </a:rPr>
            <a:t>％に</a:t>
          </a:r>
          <a:r>
            <a:rPr kumimoji="1" lang="en-US" altLang="ja-JP" sz="1200">
              <a:latin typeface="ＭＳ Ｐゴシック"/>
            </a:rPr>
            <a:t>2.0</a:t>
          </a:r>
          <a:r>
            <a:rPr kumimoji="1" lang="ja-JP" altLang="en-US" sz="1200">
              <a:latin typeface="ＭＳ Ｐゴシック"/>
            </a:rPr>
            <a:t>ポイント上昇した要因は主に公債費の増加にある。したがって、公債費以外では繰出金のみ前年度よりも経常経費充当一般財源が増加しており、繰出金以外の全ての性質別経費において経常経費充当一般財源は減少している。よって、経常収支比率は前年度から</a:t>
          </a:r>
          <a:r>
            <a:rPr kumimoji="1" lang="en-US" altLang="ja-JP" sz="1200">
              <a:latin typeface="ＭＳ Ｐゴシック"/>
            </a:rPr>
            <a:t>0.5</a:t>
          </a:r>
          <a:r>
            <a:rPr kumimoji="1" lang="ja-JP" altLang="en-US" sz="1200">
              <a:latin typeface="ＭＳ Ｐゴシック"/>
            </a:rPr>
            <a:t>ポイント下降し</a:t>
          </a:r>
          <a:r>
            <a:rPr kumimoji="1" lang="en-US" altLang="ja-JP" sz="1200">
              <a:latin typeface="ＭＳ Ｐゴシック"/>
            </a:rPr>
            <a:t>68.9</a:t>
          </a:r>
          <a:r>
            <a:rPr kumimoji="1" lang="ja-JP" altLang="en-US" sz="1200">
              <a:latin typeface="ＭＳ Ｐゴシック"/>
            </a:rPr>
            <a:t>％となり、類似団体平均を下回った。今後も、事業精査の徹底に努め、繰出金を削減することで、適正水準の維持に努める。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27939</xdr:rowOff>
    </xdr:from>
    <xdr:to>
      <xdr:col>24</xdr:col>
      <xdr:colOff>31750</xdr:colOff>
      <xdr:row>77</xdr:row>
      <xdr:rowOff>46989</xdr:rowOff>
    </xdr:to>
    <xdr:cxnSp macro="">
      <xdr:nvCxnSpPr>
        <xdr:cNvPr id="432" name="直線コネクタ 431"/>
        <xdr:cNvCxnSpPr/>
      </xdr:nvCxnSpPr>
      <xdr:spPr>
        <a:xfrm flipV="1">
          <a:off x="15671800" y="132295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142239</xdr:rowOff>
    </xdr:from>
    <xdr:to>
      <xdr:col>22</xdr:col>
      <xdr:colOff>565150</xdr:colOff>
      <xdr:row>77</xdr:row>
      <xdr:rowOff>46989</xdr:rowOff>
    </xdr:to>
    <xdr:cxnSp macro="">
      <xdr:nvCxnSpPr>
        <xdr:cNvPr id="435" name="直線コネクタ 434"/>
        <xdr:cNvCxnSpPr/>
      </xdr:nvCxnSpPr>
      <xdr:spPr>
        <a:xfrm>
          <a:off x="14782800" y="131724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39370</xdr:rowOff>
    </xdr:from>
    <xdr:to>
      <xdr:col>21</xdr:col>
      <xdr:colOff>361950</xdr:colOff>
      <xdr:row>76</xdr:row>
      <xdr:rowOff>142239</xdr:rowOff>
    </xdr:to>
    <xdr:cxnSp macro="">
      <xdr:nvCxnSpPr>
        <xdr:cNvPr id="438" name="直線コネクタ 437"/>
        <xdr:cNvCxnSpPr/>
      </xdr:nvCxnSpPr>
      <xdr:spPr>
        <a:xfrm>
          <a:off x="13893800" y="1306957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39370</xdr:rowOff>
    </xdr:from>
    <xdr:to>
      <xdr:col>20</xdr:col>
      <xdr:colOff>158750</xdr:colOff>
      <xdr:row>76</xdr:row>
      <xdr:rowOff>54611</xdr:rowOff>
    </xdr:to>
    <xdr:cxnSp macro="">
      <xdr:nvCxnSpPr>
        <xdr:cNvPr id="441" name="直線コネクタ 440"/>
        <xdr:cNvCxnSpPr/>
      </xdr:nvCxnSpPr>
      <xdr:spPr>
        <a:xfrm flipV="1">
          <a:off x="13004800" y="130695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51" name="円/楕円 450"/>
        <xdr:cNvSpPr/>
      </xdr:nvSpPr>
      <xdr:spPr>
        <a:xfrm>
          <a:off x="16459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165116</xdr:rowOff>
    </xdr:from>
    <xdr:ext cx="762000" cy="259045"/>
    <xdr:sp macro="" textlink="">
      <xdr:nvSpPr>
        <xdr:cNvPr id="452" name="公債費以外該当値テキスト"/>
        <xdr:cNvSpPr txBox="1"/>
      </xdr:nvSpPr>
      <xdr:spPr>
        <a:xfrm>
          <a:off x="165989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167639</xdr:rowOff>
    </xdr:from>
    <xdr:to>
      <xdr:col>22</xdr:col>
      <xdr:colOff>615950</xdr:colOff>
      <xdr:row>77</xdr:row>
      <xdr:rowOff>97789</xdr:rowOff>
    </xdr:to>
    <xdr:sp macro="" textlink="">
      <xdr:nvSpPr>
        <xdr:cNvPr id="453" name="円/楕円 452"/>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54" name="テキスト ボックス 453"/>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91439</xdr:rowOff>
    </xdr:from>
    <xdr:to>
      <xdr:col>21</xdr:col>
      <xdr:colOff>412750</xdr:colOff>
      <xdr:row>77</xdr:row>
      <xdr:rowOff>21589</xdr:rowOff>
    </xdr:to>
    <xdr:sp macro="" textlink="">
      <xdr:nvSpPr>
        <xdr:cNvPr id="455" name="円/楕円 454"/>
        <xdr:cNvSpPr/>
      </xdr:nvSpPr>
      <xdr:spPr>
        <a:xfrm>
          <a:off x="14732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31767</xdr:rowOff>
    </xdr:from>
    <xdr:ext cx="762000" cy="259045"/>
    <xdr:sp macro="" textlink="">
      <xdr:nvSpPr>
        <xdr:cNvPr id="456" name="テキスト ボックス 455"/>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160020</xdr:rowOff>
    </xdr:from>
    <xdr:to>
      <xdr:col>20</xdr:col>
      <xdr:colOff>209550</xdr:colOff>
      <xdr:row>76</xdr:row>
      <xdr:rowOff>90170</xdr:rowOff>
    </xdr:to>
    <xdr:sp macro="" textlink="">
      <xdr:nvSpPr>
        <xdr:cNvPr id="457" name="円/楕円 456"/>
        <xdr:cNvSpPr/>
      </xdr:nvSpPr>
      <xdr:spPr>
        <a:xfrm>
          <a:off x="13843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100347</xdr:rowOff>
    </xdr:from>
    <xdr:ext cx="762000" cy="259045"/>
    <xdr:sp macro="" textlink="">
      <xdr:nvSpPr>
        <xdr:cNvPr id="458" name="テキスト ボックス 457"/>
        <xdr:cNvSpPr txBox="1"/>
      </xdr:nvSpPr>
      <xdr:spPr>
        <a:xfrm>
          <a:off x="13512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3811</xdr:rowOff>
    </xdr:from>
    <xdr:to>
      <xdr:col>19</xdr:col>
      <xdr:colOff>6350</xdr:colOff>
      <xdr:row>76</xdr:row>
      <xdr:rowOff>105411</xdr:rowOff>
    </xdr:to>
    <xdr:sp macro="" textlink="">
      <xdr:nvSpPr>
        <xdr:cNvPr id="459" name="円/楕円 458"/>
        <xdr:cNvSpPr/>
      </xdr:nvSpPr>
      <xdr:spPr>
        <a:xfrm>
          <a:off x="12954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115587</xdr:rowOff>
    </xdr:from>
    <xdr:ext cx="762000" cy="259045"/>
    <xdr:sp macro="" textlink="">
      <xdr:nvSpPr>
        <xdr:cNvPr id="460" name="テキスト ボックス 459"/>
        <xdr:cNvSpPr txBox="1"/>
      </xdr:nvSpPr>
      <xdr:spPr>
        <a:xfrm>
          <a:off x="12623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広島県安芸高田市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170612</xdr:rowOff>
    </xdr:from>
    <xdr:to>
      <xdr:col>4</xdr:col>
      <xdr:colOff>1117600</xdr:colOff>
      <xdr:row>16</xdr:row>
      <xdr:rowOff>15850</xdr:rowOff>
    </xdr:to>
    <xdr:cxnSp macro="">
      <xdr:nvCxnSpPr>
        <xdr:cNvPr id="50" name="直線コネクタ 49"/>
        <xdr:cNvCxnSpPr/>
      </xdr:nvCxnSpPr>
      <xdr:spPr bwMode="auto">
        <a:xfrm>
          <a:off x="5003800" y="2789987"/>
          <a:ext cx="647700" cy="16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137173</xdr:rowOff>
    </xdr:from>
    <xdr:to>
      <xdr:col>4</xdr:col>
      <xdr:colOff>469900</xdr:colOff>
      <xdr:row>15</xdr:row>
      <xdr:rowOff>170612</xdr:rowOff>
    </xdr:to>
    <xdr:cxnSp macro="">
      <xdr:nvCxnSpPr>
        <xdr:cNvPr id="53" name="直線コネクタ 52"/>
        <xdr:cNvCxnSpPr/>
      </xdr:nvCxnSpPr>
      <xdr:spPr bwMode="auto">
        <a:xfrm>
          <a:off x="4305300" y="2756548"/>
          <a:ext cx="698500" cy="33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137173</xdr:rowOff>
    </xdr:from>
    <xdr:to>
      <xdr:col>3</xdr:col>
      <xdr:colOff>904875</xdr:colOff>
      <xdr:row>15</xdr:row>
      <xdr:rowOff>164579</xdr:rowOff>
    </xdr:to>
    <xdr:cxnSp macro="">
      <xdr:nvCxnSpPr>
        <xdr:cNvPr id="56" name="直線コネクタ 55"/>
        <xdr:cNvCxnSpPr/>
      </xdr:nvCxnSpPr>
      <xdr:spPr bwMode="auto">
        <a:xfrm flipV="1">
          <a:off x="3606800" y="2756548"/>
          <a:ext cx="698500" cy="27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118821</xdr:rowOff>
    </xdr:from>
    <xdr:to>
      <xdr:col>3</xdr:col>
      <xdr:colOff>206375</xdr:colOff>
      <xdr:row>15</xdr:row>
      <xdr:rowOff>164579</xdr:rowOff>
    </xdr:to>
    <xdr:cxnSp macro="">
      <xdr:nvCxnSpPr>
        <xdr:cNvPr id="59" name="直線コネクタ 58"/>
        <xdr:cNvCxnSpPr/>
      </xdr:nvCxnSpPr>
      <xdr:spPr bwMode="auto">
        <a:xfrm>
          <a:off x="2908300" y="2738196"/>
          <a:ext cx="698500" cy="45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136500</xdr:rowOff>
    </xdr:from>
    <xdr:to>
      <xdr:col>5</xdr:col>
      <xdr:colOff>34925</xdr:colOff>
      <xdr:row>16</xdr:row>
      <xdr:rowOff>66650</xdr:rowOff>
    </xdr:to>
    <xdr:sp macro="" textlink="">
      <xdr:nvSpPr>
        <xdr:cNvPr id="69" name="円/楕円 68"/>
        <xdr:cNvSpPr/>
      </xdr:nvSpPr>
      <xdr:spPr bwMode="auto">
        <a:xfrm>
          <a:off x="5600700" y="2755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153027</xdr:rowOff>
    </xdr:from>
    <xdr:ext cx="762000" cy="259045"/>
    <xdr:sp macro="" textlink="">
      <xdr:nvSpPr>
        <xdr:cNvPr id="70" name="人口1人当たり決算額の推移該当値テキスト130"/>
        <xdr:cNvSpPr txBox="1"/>
      </xdr:nvSpPr>
      <xdr:spPr>
        <a:xfrm>
          <a:off x="5740400" y="260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119,002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119812</xdr:rowOff>
    </xdr:from>
    <xdr:to>
      <xdr:col>4</xdr:col>
      <xdr:colOff>520700</xdr:colOff>
      <xdr:row>16</xdr:row>
      <xdr:rowOff>49962</xdr:rowOff>
    </xdr:to>
    <xdr:sp macro="" textlink="">
      <xdr:nvSpPr>
        <xdr:cNvPr id="71" name="円/楕円 70"/>
        <xdr:cNvSpPr/>
      </xdr:nvSpPr>
      <xdr:spPr bwMode="auto">
        <a:xfrm>
          <a:off x="4953000" y="2739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60139</xdr:rowOff>
    </xdr:from>
    <xdr:ext cx="736600" cy="259045"/>
    <xdr:sp macro="" textlink="">
      <xdr:nvSpPr>
        <xdr:cNvPr id="72" name="テキスト ボックス 71"/>
        <xdr:cNvSpPr txBox="1"/>
      </xdr:nvSpPr>
      <xdr:spPr>
        <a:xfrm>
          <a:off x="4622800" y="2508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120,316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86373</xdr:rowOff>
    </xdr:from>
    <xdr:to>
      <xdr:col>3</xdr:col>
      <xdr:colOff>955675</xdr:colOff>
      <xdr:row>16</xdr:row>
      <xdr:rowOff>16523</xdr:rowOff>
    </xdr:to>
    <xdr:sp macro="" textlink="">
      <xdr:nvSpPr>
        <xdr:cNvPr id="73" name="円/楕円 72"/>
        <xdr:cNvSpPr/>
      </xdr:nvSpPr>
      <xdr:spPr bwMode="auto">
        <a:xfrm>
          <a:off x="4254500" y="2705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26700</xdr:rowOff>
    </xdr:from>
    <xdr:ext cx="762000" cy="259045"/>
    <xdr:sp macro="" textlink="">
      <xdr:nvSpPr>
        <xdr:cNvPr id="74" name="テキスト ボックス 73"/>
        <xdr:cNvSpPr txBox="1"/>
      </xdr:nvSpPr>
      <xdr:spPr>
        <a:xfrm>
          <a:off x="3924300" y="247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122,949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113779</xdr:rowOff>
    </xdr:from>
    <xdr:to>
      <xdr:col>3</xdr:col>
      <xdr:colOff>257175</xdr:colOff>
      <xdr:row>16</xdr:row>
      <xdr:rowOff>43929</xdr:rowOff>
    </xdr:to>
    <xdr:sp macro="" textlink="">
      <xdr:nvSpPr>
        <xdr:cNvPr id="75" name="円/楕円 74"/>
        <xdr:cNvSpPr/>
      </xdr:nvSpPr>
      <xdr:spPr bwMode="auto">
        <a:xfrm>
          <a:off x="3556000" y="2733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54106</xdr:rowOff>
    </xdr:from>
    <xdr:ext cx="762000" cy="259045"/>
    <xdr:sp macro="" textlink="">
      <xdr:nvSpPr>
        <xdr:cNvPr id="76" name="テキスト ボックス 75"/>
        <xdr:cNvSpPr txBox="1"/>
      </xdr:nvSpPr>
      <xdr:spPr>
        <a:xfrm>
          <a:off x="3225800" y="250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120,791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68021</xdr:rowOff>
    </xdr:from>
    <xdr:to>
      <xdr:col>2</xdr:col>
      <xdr:colOff>692150</xdr:colOff>
      <xdr:row>15</xdr:row>
      <xdr:rowOff>169621</xdr:rowOff>
    </xdr:to>
    <xdr:sp macro="" textlink="">
      <xdr:nvSpPr>
        <xdr:cNvPr id="77" name="円/楕円 76"/>
        <xdr:cNvSpPr/>
      </xdr:nvSpPr>
      <xdr:spPr bwMode="auto">
        <a:xfrm>
          <a:off x="2857500" y="2687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8348</xdr:rowOff>
    </xdr:from>
    <xdr:ext cx="762000" cy="259045"/>
    <xdr:sp macro="" textlink="">
      <xdr:nvSpPr>
        <xdr:cNvPr id="78" name="テキスト ボックス 77"/>
        <xdr:cNvSpPr txBox="1"/>
      </xdr:nvSpPr>
      <xdr:spPr>
        <a:xfrm>
          <a:off x="2527300" y="24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241365</xdr:rowOff>
    </xdr:from>
    <xdr:to>
      <xdr:col>4</xdr:col>
      <xdr:colOff>1117600</xdr:colOff>
      <xdr:row>37</xdr:row>
      <xdr:rowOff>269346</xdr:rowOff>
    </xdr:to>
    <xdr:cxnSp macro="">
      <xdr:nvCxnSpPr>
        <xdr:cNvPr id="112" name="直線コネクタ 111"/>
        <xdr:cNvCxnSpPr/>
      </xdr:nvCxnSpPr>
      <xdr:spPr bwMode="auto">
        <a:xfrm flipV="1">
          <a:off x="5003800" y="7366065"/>
          <a:ext cx="647700" cy="27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247121</xdr:rowOff>
    </xdr:from>
    <xdr:to>
      <xdr:col>4</xdr:col>
      <xdr:colOff>469900</xdr:colOff>
      <xdr:row>37</xdr:row>
      <xdr:rowOff>269346</xdr:rowOff>
    </xdr:to>
    <xdr:cxnSp macro="">
      <xdr:nvCxnSpPr>
        <xdr:cNvPr id="115" name="直線コネクタ 114"/>
        <xdr:cNvCxnSpPr/>
      </xdr:nvCxnSpPr>
      <xdr:spPr bwMode="auto">
        <a:xfrm>
          <a:off x="4305300" y="7371821"/>
          <a:ext cx="698500" cy="22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21024</xdr:rowOff>
    </xdr:from>
    <xdr:ext cx="736600" cy="259045"/>
    <xdr:sp macro="" textlink="">
      <xdr:nvSpPr>
        <xdr:cNvPr id="117" name="テキスト ボックス 116"/>
        <xdr:cNvSpPr txBox="1"/>
      </xdr:nvSpPr>
      <xdr:spPr>
        <a:xfrm>
          <a:off x="4622800" y="74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240378</xdr:rowOff>
    </xdr:from>
    <xdr:to>
      <xdr:col>3</xdr:col>
      <xdr:colOff>904875</xdr:colOff>
      <xdr:row>37</xdr:row>
      <xdr:rowOff>247121</xdr:rowOff>
    </xdr:to>
    <xdr:cxnSp macro="">
      <xdr:nvCxnSpPr>
        <xdr:cNvPr id="118" name="直線コネクタ 117"/>
        <xdr:cNvCxnSpPr/>
      </xdr:nvCxnSpPr>
      <xdr:spPr bwMode="auto">
        <a:xfrm>
          <a:off x="3606800" y="7365078"/>
          <a:ext cx="698500" cy="6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232335</xdr:rowOff>
    </xdr:from>
    <xdr:to>
      <xdr:col>3</xdr:col>
      <xdr:colOff>206375</xdr:colOff>
      <xdr:row>37</xdr:row>
      <xdr:rowOff>240378</xdr:rowOff>
    </xdr:to>
    <xdr:cxnSp macro="">
      <xdr:nvCxnSpPr>
        <xdr:cNvPr id="121" name="直線コネクタ 120"/>
        <xdr:cNvCxnSpPr/>
      </xdr:nvCxnSpPr>
      <xdr:spPr bwMode="auto">
        <a:xfrm>
          <a:off x="2908300" y="7357035"/>
          <a:ext cx="698500" cy="8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190565</xdr:rowOff>
    </xdr:from>
    <xdr:to>
      <xdr:col>5</xdr:col>
      <xdr:colOff>34925</xdr:colOff>
      <xdr:row>37</xdr:row>
      <xdr:rowOff>292165</xdr:rowOff>
    </xdr:to>
    <xdr:sp macro="" textlink="">
      <xdr:nvSpPr>
        <xdr:cNvPr id="131" name="円/楕円 130"/>
        <xdr:cNvSpPr/>
      </xdr:nvSpPr>
      <xdr:spPr bwMode="auto">
        <a:xfrm>
          <a:off x="5600700" y="7315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35642</xdr:rowOff>
    </xdr:from>
    <xdr:ext cx="762000" cy="259045"/>
    <xdr:sp macro="" textlink="">
      <xdr:nvSpPr>
        <xdr:cNvPr id="132" name="人口1人当たり決算額の推移該当値テキスト445"/>
        <xdr:cNvSpPr txBox="1"/>
      </xdr:nvSpPr>
      <xdr:spPr>
        <a:xfrm>
          <a:off x="5740400" y="716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49,983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218546</xdr:rowOff>
    </xdr:from>
    <xdr:to>
      <xdr:col>4</xdr:col>
      <xdr:colOff>520700</xdr:colOff>
      <xdr:row>37</xdr:row>
      <xdr:rowOff>320146</xdr:rowOff>
    </xdr:to>
    <xdr:sp macro="" textlink="">
      <xdr:nvSpPr>
        <xdr:cNvPr id="133" name="円/楕円 132"/>
        <xdr:cNvSpPr/>
      </xdr:nvSpPr>
      <xdr:spPr bwMode="auto">
        <a:xfrm>
          <a:off x="4953000" y="7343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158873</xdr:rowOff>
    </xdr:from>
    <xdr:ext cx="736600" cy="259045"/>
    <xdr:sp macro="" textlink="">
      <xdr:nvSpPr>
        <xdr:cNvPr id="134" name="テキスト ボックス 133"/>
        <xdr:cNvSpPr txBox="1"/>
      </xdr:nvSpPr>
      <xdr:spPr>
        <a:xfrm>
          <a:off x="4622800" y="7112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42,639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196321</xdr:rowOff>
    </xdr:from>
    <xdr:to>
      <xdr:col>3</xdr:col>
      <xdr:colOff>955675</xdr:colOff>
      <xdr:row>37</xdr:row>
      <xdr:rowOff>297921</xdr:rowOff>
    </xdr:to>
    <xdr:sp macro="" textlink="">
      <xdr:nvSpPr>
        <xdr:cNvPr id="135" name="円/楕円 134"/>
        <xdr:cNvSpPr/>
      </xdr:nvSpPr>
      <xdr:spPr bwMode="auto">
        <a:xfrm>
          <a:off x="4254500" y="7321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136648</xdr:rowOff>
    </xdr:from>
    <xdr:ext cx="762000" cy="259045"/>
    <xdr:sp macro="" textlink="">
      <xdr:nvSpPr>
        <xdr:cNvPr id="136" name="テキスト ボックス 135"/>
        <xdr:cNvSpPr txBox="1"/>
      </xdr:nvSpPr>
      <xdr:spPr>
        <a:xfrm>
          <a:off x="3924300" y="7089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48,472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189578</xdr:rowOff>
    </xdr:from>
    <xdr:to>
      <xdr:col>3</xdr:col>
      <xdr:colOff>257175</xdr:colOff>
      <xdr:row>37</xdr:row>
      <xdr:rowOff>291178</xdr:rowOff>
    </xdr:to>
    <xdr:sp macro="" textlink="">
      <xdr:nvSpPr>
        <xdr:cNvPr id="137" name="円/楕円 136"/>
        <xdr:cNvSpPr/>
      </xdr:nvSpPr>
      <xdr:spPr bwMode="auto">
        <a:xfrm>
          <a:off x="3556000" y="7314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129905</xdr:rowOff>
    </xdr:from>
    <xdr:ext cx="762000" cy="259045"/>
    <xdr:sp macro="" textlink="">
      <xdr:nvSpPr>
        <xdr:cNvPr id="138" name="テキスト ボックス 137"/>
        <xdr:cNvSpPr txBox="1"/>
      </xdr:nvSpPr>
      <xdr:spPr>
        <a:xfrm>
          <a:off x="3225800" y="708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50,242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181535</xdr:rowOff>
    </xdr:from>
    <xdr:to>
      <xdr:col>2</xdr:col>
      <xdr:colOff>692150</xdr:colOff>
      <xdr:row>37</xdr:row>
      <xdr:rowOff>283135</xdr:rowOff>
    </xdr:to>
    <xdr:sp macro="" textlink="">
      <xdr:nvSpPr>
        <xdr:cNvPr id="139" name="円/楕円 138"/>
        <xdr:cNvSpPr/>
      </xdr:nvSpPr>
      <xdr:spPr bwMode="auto">
        <a:xfrm>
          <a:off x="2857500" y="7306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121862</xdr:rowOff>
    </xdr:from>
    <xdr:ext cx="762000" cy="259045"/>
    <xdr:sp macro="" textlink="">
      <xdr:nvSpPr>
        <xdr:cNvPr id="140" name="テキスト ボックス 139"/>
        <xdr:cNvSpPr txBox="1"/>
      </xdr:nvSpPr>
      <xdr:spPr>
        <a:xfrm>
          <a:off x="2527300" y="707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広島県安芸高田市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29,773
29,137
537.75
20,272,698
19,761,398
370,880
13,280,912
28,664,873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87.3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157404</xdr:rowOff>
    </xdr:from>
    <xdr:to>
      <xdr:col>6</xdr:col>
      <xdr:colOff>511175</xdr:colOff>
      <xdr:row>31</xdr:row>
      <xdr:rowOff>170066</xdr:rowOff>
    </xdr:to>
    <xdr:cxnSp macro="">
      <xdr:nvCxnSpPr>
        <xdr:cNvPr id="61" name="直線コネクタ 60"/>
        <xdr:cNvCxnSpPr/>
      </xdr:nvCxnSpPr>
      <xdr:spPr>
        <a:xfrm>
          <a:off x="3797300" y="5472354"/>
          <a:ext cx="838200" cy="1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140221</xdr:rowOff>
    </xdr:from>
    <xdr:to>
      <xdr:col>5</xdr:col>
      <xdr:colOff>358775</xdr:colOff>
      <xdr:row>31</xdr:row>
      <xdr:rowOff>157404</xdr:rowOff>
    </xdr:to>
    <xdr:cxnSp macro="">
      <xdr:nvCxnSpPr>
        <xdr:cNvPr id="64" name="直線コネクタ 63"/>
        <xdr:cNvCxnSpPr/>
      </xdr:nvCxnSpPr>
      <xdr:spPr>
        <a:xfrm>
          <a:off x="2908300" y="5455171"/>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140221</xdr:rowOff>
    </xdr:from>
    <xdr:to>
      <xdr:col>4</xdr:col>
      <xdr:colOff>155575</xdr:colOff>
      <xdr:row>32</xdr:row>
      <xdr:rowOff>10427</xdr:rowOff>
    </xdr:to>
    <xdr:cxnSp macro="">
      <xdr:nvCxnSpPr>
        <xdr:cNvPr id="67" name="直線コネクタ 66"/>
        <xdr:cNvCxnSpPr/>
      </xdr:nvCxnSpPr>
      <xdr:spPr>
        <a:xfrm flipV="1">
          <a:off x="2019300" y="5455171"/>
          <a:ext cx="889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99885</xdr:rowOff>
    </xdr:from>
    <xdr:to>
      <xdr:col>2</xdr:col>
      <xdr:colOff>638175</xdr:colOff>
      <xdr:row>32</xdr:row>
      <xdr:rowOff>10427</xdr:rowOff>
    </xdr:to>
    <xdr:cxnSp macro="">
      <xdr:nvCxnSpPr>
        <xdr:cNvPr id="70" name="直線コネクタ 69"/>
        <xdr:cNvCxnSpPr/>
      </xdr:nvCxnSpPr>
      <xdr:spPr>
        <a:xfrm>
          <a:off x="1130300" y="5414835"/>
          <a:ext cx="889000" cy="8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119266</xdr:rowOff>
    </xdr:from>
    <xdr:to>
      <xdr:col>6</xdr:col>
      <xdr:colOff>561975</xdr:colOff>
      <xdr:row>32</xdr:row>
      <xdr:rowOff>49416</xdr:rowOff>
    </xdr:to>
    <xdr:sp macro="" textlink="">
      <xdr:nvSpPr>
        <xdr:cNvPr id="80" name="円/楕円 79"/>
        <xdr:cNvSpPr/>
      </xdr:nvSpPr>
      <xdr:spPr>
        <a:xfrm>
          <a:off x="4584700" y="543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142143</xdr:rowOff>
    </xdr:from>
    <xdr:ext cx="599010" cy="259045"/>
    <xdr:sp macro="" textlink="">
      <xdr:nvSpPr>
        <xdr:cNvPr id="81" name="人件費該当値テキスト"/>
        <xdr:cNvSpPr txBox="1"/>
      </xdr:nvSpPr>
      <xdr:spPr>
        <a:xfrm>
          <a:off x="4686300" y="5285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128,109</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106604</xdr:rowOff>
    </xdr:from>
    <xdr:to>
      <xdr:col>5</xdr:col>
      <xdr:colOff>409575</xdr:colOff>
      <xdr:row>32</xdr:row>
      <xdr:rowOff>36754</xdr:rowOff>
    </xdr:to>
    <xdr:sp macro="" textlink="">
      <xdr:nvSpPr>
        <xdr:cNvPr id="82" name="円/楕円 81"/>
        <xdr:cNvSpPr/>
      </xdr:nvSpPr>
      <xdr:spPr>
        <a:xfrm>
          <a:off x="3746500" y="54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53281</xdr:rowOff>
    </xdr:from>
    <xdr:ext cx="599010" cy="259045"/>
    <xdr:sp macro="" textlink="">
      <xdr:nvSpPr>
        <xdr:cNvPr id="83" name="テキスト ボックス 82"/>
        <xdr:cNvSpPr txBox="1"/>
      </xdr:nvSpPr>
      <xdr:spPr>
        <a:xfrm>
          <a:off x="3497794" y="5196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129,106</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89421</xdr:rowOff>
    </xdr:from>
    <xdr:to>
      <xdr:col>4</xdr:col>
      <xdr:colOff>206375</xdr:colOff>
      <xdr:row>32</xdr:row>
      <xdr:rowOff>19571</xdr:rowOff>
    </xdr:to>
    <xdr:sp macro="" textlink="">
      <xdr:nvSpPr>
        <xdr:cNvPr id="84" name="円/楕円 83"/>
        <xdr:cNvSpPr/>
      </xdr:nvSpPr>
      <xdr:spPr>
        <a:xfrm>
          <a:off x="2857500" y="54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36098</xdr:rowOff>
    </xdr:from>
    <xdr:ext cx="599010" cy="259045"/>
    <xdr:sp macro="" textlink="">
      <xdr:nvSpPr>
        <xdr:cNvPr id="85" name="テキスト ボックス 84"/>
        <xdr:cNvSpPr txBox="1"/>
      </xdr:nvSpPr>
      <xdr:spPr>
        <a:xfrm>
          <a:off x="2608794" y="517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130,459</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131077</xdr:rowOff>
    </xdr:from>
    <xdr:to>
      <xdr:col>3</xdr:col>
      <xdr:colOff>3175</xdr:colOff>
      <xdr:row>32</xdr:row>
      <xdr:rowOff>61227</xdr:rowOff>
    </xdr:to>
    <xdr:sp macro="" textlink="">
      <xdr:nvSpPr>
        <xdr:cNvPr id="86" name="円/楕円 85"/>
        <xdr:cNvSpPr/>
      </xdr:nvSpPr>
      <xdr:spPr>
        <a:xfrm>
          <a:off x="1968500" y="544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77754</xdr:rowOff>
    </xdr:from>
    <xdr:ext cx="599010" cy="259045"/>
    <xdr:sp macro="" textlink="">
      <xdr:nvSpPr>
        <xdr:cNvPr id="87" name="テキスト ボックス 86"/>
        <xdr:cNvSpPr txBox="1"/>
      </xdr:nvSpPr>
      <xdr:spPr>
        <a:xfrm>
          <a:off x="1719794" y="522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127,179</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49085</xdr:rowOff>
    </xdr:from>
    <xdr:to>
      <xdr:col>1</xdr:col>
      <xdr:colOff>485775</xdr:colOff>
      <xdr:row>31</xdr:row>
      <xdr:rowOff>150685</xdr:rowOff>
    </xdr:to>
    <xdr:sp macro="" textlink="">
      <xdr:nvSpPr>
        <xdr:cNvPr id="88" name="円/楕円 87"/>
        <xdr:cNvSpPr/>
      </xdr:nvSpPr>
      <xdr:spPr>
        <a:xfrm>
          <a:off x="1079500" y="536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167212</xdr:rowOff>
    </xdr:from>
    <xdr:ext cx="599010" cy="259045"/>
    <xdr:sp macro="" textlink="">
      <xdr:nvSpPr>
        <xdr:cNvPr id="89" name="テキスト ボックス 88"/>
        <xdr:cNvSpPr txBox="1"/>
      </xdr:nvSpPr>
      <xdr:spPr>
        <a:xfrm>
          <a:off x="830794" y="513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110960</xdr:rowOff>
    </xdr:from>
    <xdr:to>
      <xdr:col>6</xdr:col>
      <xdr:colOff>511175</xdr:colOff>
      <xdr:row>53</xdr:row>
      <xdr:rowOff>116739</xdr:rowOff>
    </xdr:to>
    <xdr:cxnSp macro="">
      <xdr:nvCxnSpPr>
        <xdr:cNvPr id="119" name="直線コネクタ 118"/>
        <xdr:cNvCxnSpPr/>
      </xdr:nvCxnSpPr>
      <xdr:spPr>
        <a:xfrm>
          <a:off x="3797300" y="9197810"/>
          <a:ext cx="838200" cy="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110960</xdr:rowOff>
    </xdr:from>
    <xdr:to>
      <xdr:col>5</xdr:col>
      <xdr:colOff>358775</xdr:colOff>
      <xdr:row>53</xdr:row>
      <xdr:rowOff>161734</xdr:rowOff>
    </xdr:to>
    <xdr:cxnSp macro="">
      <xdr:nvCxnSpPr>
        <xdr:cNvPr id="122" name="直線コネクタ 121"/>
        <xdr:cNvCxnSpPr/>
      </xdr:nvCxnSpPr>
      <xdr:spPr>
        <a:xfrm flipV="1">
          <a:off x="2908300" y="9197810"/>
          <a:ext cx="889000" cy="5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161734</xdr:rowOff>
    </xdr:from>
    <xdr:to>
      <xdr:col>4</xdr:col>
      <xdr:colOff>155575</xdr:colOff>
      <xdr:row>54</xdr:row>
      <xdr:rowOff>62014</xdr:rowOff>
    </xdr:to>
    <xdr:cxnSp macro="">
      <xdr:nvCxnSpPr>
        <xdr:cNvPr id="125" name="直線コネクタ 124"/>
        <xdr:cNvCxnSpPr/>
      </xdr:nvCxnSpPr>
      <xdr:spPr>
        <a:xfrm flipV="1">
          <a:off x="2019300" y="9248584"/>
          <a:ext cx="889000" cy="7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62014</xdr:rowOff>
    </xdr:from>
    <xdr:to>
      <xdr:col>2</xdr:col>
      <xdr:colOff>638175</xdr:colOff>
      <xdr:row>54</xdr:row>
      <xdr:rowOff>75476</xdr:rowOff>
    </xdr:to>
    <xdr:cxnSp macro="">
      <xdr:nvCxnSpPr>
        <xdr:cNvPr id="128" name="直線コネクタ 127"/>
        <xdr:cNvCxnSpPr/>
      </xdr:nvCxnSpPr>
      <xdr:spPr>
        <a:xfrm flipV="1">
          <a:off x="1130300" y="9320314"/>
          <a:ext cx="889000" cy="1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30" name="テキスト ボックス 129"/>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132872</xdr:rowOff>
    </xdr:from>
    <xdr:ext cx="534377" cy="259045"/>
    <xdr:sp macro="" textlink="">
      <xdr:nvSpPr>
        <xdr:cNvPr id="132" name="テキスト ボックス 131"/>
        <xdr:cNvSpPr txBox="1"/>
      </xdr:nvSpPr>
      <xdr:spPr>
        <a:xfrm>
          <a:off x="863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65939</xdr:rowOff>
    </xdr:from>
    <xdr:to>
      <xdr:col>6</xdr:col>
      <xdr:colOff>561975</xdr:colOff>
      <xdr:row>53</xdr:row>
      <xdr:rowOff>167539</xdr:rowOff>
    </xdr:to>
    <xdr:sp macro="" textlink="">
      <xdr:nvSpPr>
        <xdr:cNvPr id="138" name="円/楕円 137"/>
        <xdr:cNvSpPr/>
      </xdr:nvSpPr>
      <xdr:spPr>
        <a:xfrm>
          <a:off x="4584700" y="915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88816</xdr:rowOff>
    </xdr:from>
    <xdr:ext cx="599010" cy="259045"/>
    <xdr:sp macro="" textlink="">
      <xdr:nvSpPr>
        <xdr:cNvPr id="139" name="物件費該当値テキスト"/>
        <xdr:cNvSpPr txBox="1"/>
      </xdr:nvSpPr>
      <xdr:spPr>
        <a:xfrm>
          <a:off x="4686300" y="9004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105,308</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60160</xdr:rowOff>
    </xdr:from>
    <xdr:to>
      <xdr:col>5</xdr:col>
      <xdr:colOff>409575</xdr:colOff>
      <xdr:row>53</xdr:row>
      <xdr:rowOff>161760</xdr:rowOff>
    </xdr:to>
    <xdr:sp macro="" textlink="">
      <xdr:nvSpPr>
        <xdr:cNvPr id="140" name="円/楕円 139"/>
        <xdr:cNvSpPr/>
      </xdr:nvSpPr>
      <xdr:spPr>
        <a:xfrm>
          <a:off x="3746500" y="91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6837</xdr:rowOff>
    </xdr:from>
    <xdr:ext cx="599010" cy="259045"/>
    <xdr:sp macro="" textlink="">
      <xdr:nvSpPr>
        <xdr:cNvPr id="141" name="テキスト ボックス 140"/>
        <xdr:cNvSpPr txBox="1"/>
      </xdr:nvSpPr>
      <xdr:spPr>
        <a:xfrm>
          <a:off x="3497794" y="892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105,763</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110934</xdr:rowOff>
    </xdr:from>
    <xdr:to>
      <xdr:col>4</xdr:col>
      <xdr:colOff>206375</xdr:colOff>
      <xdr:row>54</xdr:row>
      <xdr:rowOff>41084</xdr:rowOff>
    </xdr:to>
    <xdr:sp macro="" textlink="">
      <xdr:nvSpPr>
        <xdr:cNvPr id="142" name="円/楕円 141"/>
        <xdr:cNvSpPr/>
      </xdr:nvSpPr>
      <xdr:spPr>
        <a:xfrm>
          <a:off x="2857500" y="919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57611</xdr:rowOff>
    </xdr:from>
    <xdr:ext cx="599010" cy="259045"/>
    <xdr:sp macro="" textlink="">
      <xdr:nvSpPr>
        <xdr:cNvPr id="143" name="テキスト ボックス 142"/>
        <xdr:cNvSpPr txBox="1"/>
      </xdr:nvSpPr>
      <xdr:spPr>
        <a:xfrm>
          <a:off x="2608794" y="8973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101,765</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11214</xdr:rowOff>
    </xdr:from>
    <xdr:to>
      <xdr:col>3</xdr:col>
      <xdr:colOff>3175</xdr:colOff>
      <xdr:row>54</xdr:row>
      <xdr:rowOff>112814</xdr:rowOff>
    </xdr:to>
    <xdr:sp macro="" textlink="">
      <xdr:nvSpPr>
        <xdr:cNvPr id="144" name="円/楕円 143"/>
        <xdr:cNvSpPr/>
      </xdr:nvSpPr>
      <xdr:spPr>
        <a:xfrm>
          <a:off x="1968500" y="92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129341</xdr:rowOff>
    </xdr:from>
    <xdr:ext cx="534377" cy="259045"/>
    <xdr:sp macro="" textlink="">
      <xdr:nvSpPr>
        <xdr:cNvPr id="145" name="テキスト ボックス 144"/>
        <xdr:cNvSpPr txBox="1"/>
      </xdr:nvSpPr>
      <xdr:spPr>
        <a:xfrm>
          <a:off x="1752111" y="904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96,117</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24676</xdr:rowOff>
    </xdr:from>
    <xdr:to>
      <xdr:col>1</xdr:col>
      <xdr:colOff>485775</xdr:colOff>
      <xdr:row>54</xdr:row>
      <xdr:rowOff>126276</xdr:rowOff>
    </xdr:to>
    <xdr:sp macro="" textlink="">
      <xdr:nvSpPr>
        <xdr:cNvPr id="146" name="円/楕円 145"/>
        <xdr:cNvSpPr/>
      </xdr:nvSpPr>
      <xdr:spPr>
        <a:xfrm>
          <a:off x="1079500" y="928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142803</xdr:rowOff>
    </xdr:from>
    <xdr:ext cx="534377" cy="259045"/>
    <xdr:sp macro="" textlink="">
      <xdr:nvSpPr>
        <xdr:cNvPr id="147" name="テキスト ボックス 146"/>
        <xdr:cNvSpPr txBox="1"/>
      </xdr:nvSpPr>
      <xdr:spPr>
        <a:xfrm>
          <a:off x="863111" y="90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23833</xdr:rowOff>
    </xdr:from>
    <xdr:to>
      <xdr:col>6</xdr:col>
      <xdr:colOff>511175</xdr:colOff>
      <xdr:row>78</xdr:row>
      <xdr:rowOff>54105</xdr:rowOff>
    </xdr:to>
    <xdr:cxnSp macro="">
      <xdr:nvCxnSpPr>
        <xdr:cNvPr id="178" name="直線コネクタ 177"/>
        <xdr:cNvCxnSpPr/>
      </xdr:nvCxnSpPr>
      <xdr:spPr>
        <a:xfrm flipV="1">
          <a:off x="3797300" y="13396933"/>
          <a:ext cx="838200" cy="3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134013</xdr:rowOff>
    </xdr:from>
    <xdr:ext cx="469744" cy="259045"/>
    <xdr:sp macro="" textlink="">
      <xdr:nvSpPr>
        <xdr:cNvPr id="179"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50873</xdr:rowOff>
    </xdr:from>
    <xdr:to>
      <xdr:col>5</xdr:col>
      <xdr:colOff>358775</xdr:colOff>
      <xdr:row>78</xdr:row>
      <xdr:rowOff>54105</xdr:rowOff>
    </xdr:to>
    <xdr:cxnSp macro="">
      <xdr:nvCxnSpPr>
        <xdr:cNvPr id="181" name="直線コネクタ 180"/>
        <xdr:cNvCxnSpPr/>
      </xdr:nvCxnSpPr>
      <xdr:spPr>
        <a:xfrm>
          <a:off x="2908300" y="13423973"/>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114451</xdr:rowOff>
    </xdr:from>
    <xdr:ext cx="469744" cy="259045"/>
    <xdr:sp macro="" textlink="">
      <xdr:nvSpPr>
        <xdr:cNvPr id="183" name="テキスト ボックス 182"/>
        <xdr:cNvSpPr txBox="1"/>
      </xdr:nvSpPr>
      <xdr:spPr>
        <a:xfrm>
          <a:off x="3562427" y="134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50873</xdr:rowOff>
    </xdr:from>
    <xdr:to>
      <xdr:col>4</xdr:col>
      <xdr:colOff>155575</xdr:colOff>
      <xdr:row>78</xdr:row>
      <xdr:rowOff>134801</xdr:rowOff>
    </xdr:to>
    <xdr:cxnSp macro="">
      <xdr:nvCxnSpPr>
        <xdr:cNvPr id="184" name="直線コネクタ 183"/>
        <xdr:cNvCxnSpPr/>
      </xdr:nvCxnSpPr>
      <xdr:spPr>
        <a:xfrm flipV="1">
          <a:off x="2019300" y="13423973"/>
          <a:ext cx="889000" cy="8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134801</xdr:rowOff>
    </xdr:from>
    <xdr:to>
      <xdr:col>2</xdr:col>
      <xdr:colOff>638175</xdr:colOff>
      <xdr:row>78</xdr:row>
      <xdr:rowOff>150933</xdr:rowOff>
    </xdr:to>
    <xdr:cxnSp macro="">
      <xdr:nvCxnSpPr>
        <xdr:cNvPr id="187" name="直線コネクタ 186"/>
        <xdr:cNvCxnSpPr/>
      </xdr:nvCxnSpPr>
      <xdr:spPr>
        <a:xfrm flipV="1">
          <a:off x="1130300" y="13507901"/>
          <a:ext cx="889000" cy="1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144483</xdr:rowOff>
    </xdr:from>
    <xdr:to>
      <xdr:col>6</xdr:col>
      <xdr:colOff>561975</xdr:colOff>
      <xdr:row>78</xdr:row>
      <xdr:rowOff>74633</xdr:rowOff>
    </xdr:to>
    <xdr:sp macro="" textlink="">
      <xdr:nvSpPr>
        <xdr:cNvPr id="197" name="円/楕円 196"/>
        <xdr:cNvSpPr/>
      </xdr:nvSpPr>
      <xdr:spPr>
        <a:xfrm>
          <a:off x="4584700" y="1334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167360</xdr:rowOff>
    </xdr:from>
    <xdr:ext cx="469744" cy="259045"/>
    <xdr:sp macro="" textlink="">
      <xdr:nvSpPr>
        <xdr:cNvPr id="198" name="維持補修費該当値テキスト"/>
        <xdr:cNvSpPr txBox="1"/>
      </xdr:nvSpPr>
      <xdr:spPr>
        <a:xfrm>
          <a:off x="4686300" y="131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3305</xdr:rowOff>
    </xdr:from>
    <xdr:to>
      <xdr:col>5</xdr:col>
      <xdr:colOff>409575</xdr:colOff>
      <xdr:row>78</xdr:row>
      <xdr:rowOff>104905</xdr:rowOff>
    </xdr:to>
    <xdr:sp macro="" textlink="">
      <xdr:nvSpPr>
        <xdr:cNvPr id="199" name="円/楕円 198"/>
        <xdr:cNvSpPr/>
      </xdr:nvSpPr>
      <xdr:spPr>
        <a:xfrm>
          <a:off x="3746500" y="1337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121432</xdr:rowOff>
    </xdr:from>
    <xdr:ext cx="469744" cy="259045"/>
    <xdr:sp macro="" textlink="">
      <xdr:nvSpPr>
        <xdr:cNvPr id="200" name="テキスト ボックス 199"/>
        <xdr:cNvSpPr txBox="1"/>
      </xdr:nvSpPr>
      <xdr:spPr>
        <a:xfrm>
          <a:off x="3562427" y="1315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73</xdr:rowOff>
    </xdr:from>
    <xdr:to>
      <xdr:col>4</xdr:col>
      <xdr:colOff>206375</xdr:colOff>
      <xdr:row>78</xdr:row>
      <xdr:rowOff>101673</xdr:rowOff>
    </xdr:to>
    <xdr:sp macro="" textlink="">
      <xdr:nvSpPr>
        <xdr:cNvPr id="201" name="円/楕円 200"/>
        <xdr:cNvSpPr/>
      </xdr:nvSpPr>
      <xdr:spPr>
        <a:xfrm>
          <a:off x="2857500" y="1337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92800</xdr:rowOff>
    </xdr:from>
    <xdr:ext cx="469744" cy="259045"/>
    <xdr:sp macro="" textlink="">
      <xdr:nvSpPr>
        <xdr:cNvPr id="202" name="テキスト ボックス 201"/>
        <xdr:cNvSpPr txBox="1"/>
      </xdr:nvSpPr>
      <xdr:spPr>
        <a:xfrm>
          <a:off x="2673427" y="1346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84001</xdr:rowOff>
    </xdr:from>
    <xdr:to>
      <xdr:col>3</xdr:col>
      <xdr:colOff>3175</xdr:colOff>
      <xdr:row>79</xdr:row>
      <xdr:rowOff>14151</xdr:rowOff>
    </xdr:to>
    <xdr:sp macro="" textlink="">
      <xdr:nvSpPr>
        <xdr:cNvPr id="203" name="円/楕円 202"/>
        <xdr:cNvSpPr/>
      </xdr:nvSpPr>
      <xdr:spPr>
        <a:xfrm>
          <a:off x="1968500" y="1345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5278</xdr:rowOff>
    </xdr:from>
    <xdr:ext cx="469744" cy="259045"/>
    <xdr:sp macro="" textlink="">
      <xdr:nvSpPr>
        <xdr:cNvPr id="204" name="テキスト ボックス 203"/>
        <xdr:cNvSpPr txBox="1"/>
      </xdr:nvSpPr>
      <xdr:spPr>
        <a:xfrm>
          <a:off x="1784427" y="1354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100133</xdr:rowOff>
    </xdr:from>
    <xdr:to>
      <xdr:col>1</xdr:col>
      <xdr:colOff>485775</xdr:colOff>
      <xdr:row>79</xdr:row>
      <xdr:rowOff>30283</xdr:rowOff>
    </xdr:to>
    <xdr:sp macro="" textlink="">
      <xdr:nvSpPr>
        <xdr:cNvPr id="205" name="円/楕円 204"/>
        <xdr:cNvSpPr/>
      </xdr:nvSpPr>
      <xdr:spPr>
        <a:xfrm>
          <a:off x="1079500" y="1347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21410</xdr:rowOff>
    </xdr:from>
    <xdr:ext cx="469744" cy="259045"/>
    <xdr:sp macro="" textlink="">
      <xdr:nvSpPr>
        <xdr:cNvPr id="206" name="テキスト ボックス 205"/>
        <xdr:cNvSpPr txBox="1"/>
      </xdr:nvSpPr>
      <xdr:spPr>
        <a:xfrm>
          <a:off x="895427" y="1356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6032</xdr:rowOff>
    </xdr:from>
    <xdr:to>
      <xdr:col>6</xdr:col>
      <xdr:colOff>511175</xdr:colOff>
      <xdr:row>97</xdr:row>
      <xdr:rowOff>91911</xdr:rowOff>
    </xdr:to>
    <xdr:cxnSp macro="">
      <xdr:nvCxnSpPr>
        <xdr:cNvPr id="236" name="直線コネクタ 235"/>
        <xdr:cNvCxnSpPr/>
      </xdr:nvCxnSpPr>
      <xdr:spPr>
        <a:xfrm flipV="1">
          <a:off x="3797300" y="16636682"/>
          <a:ext cx="838200" cy="8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91911</xdr:rowOff>
    </xdr:from>
    <xdr:to>
      <xdr:col>5</xdr:col>
      <xdr:colOff>358775</xdr:colOff>
      <xdr:row>97</xdr:row>
      <xdr:rowOff>118707</xdr:rowOff>
    </xdr:to>
    <xdr:cxnSp macro="">
      <xdr:nvCxnSpPr>
        <xdr:cNvPr id="239" name="直線コネクタ 238"/>
        <xdr:cNvCxnSpPr/>
      </xdr:nvCxnSpPr>
      <xdr:spPr>
        <a:xfrm flipV="1">
          <a:off x="2908300" y="16722561"/>
          <a:ext cx="889000" cy="2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118707</xdr:rowOff>
    </xdr:from>
    <xdr:to>
      <xdr:col>4</xdr:col>
      <xdr:colOff>155575</xdr:colOff>
      <xdr:row>98</xdr:row>
      <xdr:rowOff>49454</xdr:rowOff>
    </xdr:to>
    <xdr:cxnSp macro="">
      <xdr:nvCxnSpPr>
        <xdr:cNvPr id="242" name="直線コネクタ 241"/>
        <xdr:cNvCxnSpPr/>
      </xdr:nvCxnSpPr>
      <xdr:spPr>
        <a:xfrm flipV="1">
          <a:off x="2019300" y="16749357"/>
          <a:ext cx="889000" cy="10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126446</xdr:rowOff>
    </xdr:from>
    <xdr:ext cx="534377" cy="259045"/>
    <xdr:sp macro="" textlink="">
      <xdr:nvSpPr>
        <xdr:cNvPr id="244" name="テキスト ボックス 243"/>
        <xdr:cNvSpPr txBox="1"/>
      </xdr:nvSpPr>
      <xdr:spPr>
        <a:xfrm>
          <a:off x="2641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47485</xdr:rowOff>
    </xdr:from>
    <xdr:to>
      <xdr:col>2</xdr:col>
      <xdr:colOff>638175</xdr:colOff>
      <xdr:row>98</xdr:row>
      <xdr:rowOff>49454</xdr:rowOff>
    </xdr:to>
    <xdr:cxnSp macro="">
      <xdr:nvCxnSpPr>
        <xdr:cNvPr id="245" name="直線コネクタ 244"/>
        <xdr:cNvCxnSpPr/>
      </xdr:nvCxnSpPr>
      <xdr:spPr>
        <a:xfrm>
          <a:off x="1130300" y="16849585"/>
          <a:ext cx="8890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31881</xdr:rowOff>
    </xdr:from>
    <xdr:ext cx="534377" cy="259045"/>
    <xdr:sp macro="" textlink="">
      <xdr:nvSpPr>
        <xdr:cNvPr id="247" name="テキスト ボックス 246"/>
        <xdr:cNvSpPr txBox="1"/>
      </xdr:nvSpPr>
      <xdr:spPr>
        <a:xfrm>
          <a:off x="1752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56570</xdr:rowOff>
    </xdr:from>
    <xdr:ext cx="534377" cy="259045"/>
    <xdr:sp macro="" textlink="">
      <xdr:nvSpPr>
        <xdr:cNvPr id="249" name="テキスト ボックス 248"/>
        <xdr:cNvSpPr txBox="1"/>
      </xdr:nvSpPr>
      <xdr:spPr>
        <a:xfrm>
          <a:off x="863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126682</xdr:rowOff>
    </xdr:from>
    <xdr:to>
      <xdr:col>6</xdr:col>
      <xdr:colOff>561975</xdr:colOff>
      <xdr:row>97</xdr:row>
      <xdr:rowOff>56832</xdr:rowOff>
    </xdr:to>
    <xdr:sp macro="" textlink="">
      <xdr:nvSpPr>
        <xdr:cNvPr id="255" name="円/楕円 254"/>
        <xdr:cNvSpPr/>
      </xdr:nvSpPr>
      <xdr:spPr>
        <a:xfrm>
          <a:off x="4584700" y="1658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105109</xdr:rowOff>
    </xdr:from>
    <xdr:ext cx="534377" cy="259045"/>
    <xdr:sp macro="" textlink="">
      <xdr:nvSpPr>
        <xdr:cNvPr id="256" name="扶助費該当値テキスト"/>
        <xdr:cNvSpPr txBox="1"/>
      </xdr:nvSpPr>
      <xdr:spPr>
        <a:xfrm>
          <a:off x="4686300" y="1656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90,025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41111</xdr:rowOff>
    </xdr:from>
    <xdr:to>
      <xdr:col>5</xdr:col>
      <xdr:colOff>409575</xdr:colOff>
      <xdr:row>97</xdr:row>
      <xdr:rowOff>142711</xdr:rowOff>
    </xdr:to>
    <xdr:sp macro="" textlink="">
      <xdr:nvSpPr>
        <xdr:cNvPr id="257" name="円/楕円 256"/>
        <xdr:cNvSpPr/>
      </xdr:nvSpPr>
      <xdr:spPr>
        <a:xfrm>
          <a:off x="3746500" y="1667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133838</xdr:rowOff>
    </xdr:from>
    <xdr:ext cx="534377" cy="259045"/>
    <xdr:sp macro="" textlink="">
      <xdr:nvSpPr>
        <xdr:cNvPr id="258" name="テキスト ボックス 257"/>
        <xdr:cNvSpPr txBox="1"/>
      </xdr:nvSpPr>
      <xdr:spPr>
        <a:xfrm>
          <a:off x="3530111" y="1676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83,263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67907</xdr:rowOff>
    </xdr:from>
    <xdr:to>
      <xdr:col>4</xdr:col>
      <xdr:colOff>206375</xdr:colOff>
      <xdr:row>97</xdr:row>
      <xdr:rowOff>169507</xdr:rowOff>
    </xdr:to>
    <xdr:sp macro="" textlink="">
      <xdr:nvSpPr>
        <xdr:cNvPr id="259" name="円/楕円 258"/>
        <xdr:cNvSpPr/>
      </xdr:nvSpPr>
      <xdr:spPr>
        <a:xfrm>
          <a:off x="2857500" y="1669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160634</xdr:rowOff>
    </xdr:from>
    <xdr:ext cx="534377" cy="259045"/>
    <xdr:sp macro="" textlink="">
      <xdr:nvSpPr>
        <xdr:cNvPr id="260" name="テキスト ボックス 259"/>
        <xdr:cNvSpPr txBox="1"/>
      </xdr:nvSpPr>
      <xdr:spPr>
        <a:xfrm>
          <a:off x="2641111" y="1679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81,153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170104</xdr:rowOff>
    </xdr:from>
    <xdr:to>
      <xdr:col>3</xdr:col>
      <xdr:colOff>3175</xdr:colOff>
      <xdr:row>98</xdr:row>
      <xdr:rowOff>100254</xdr:rowOff>
    </xdr:to>
    <xdr:sp macro="" textlink="">
      <xdr:nvSpPr>
        <xdr:cNvPr id="261" name="円/楕円 260"/>
        <xdr:cNvSpPr/>
      </xdr:nvSpPr>
      <xdr:spPr>
        <a:xfrm>
          <a:off x="1968500" y="1680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91381</xdr:rowOff>
    </xdr:from>
    <xdr:ext cx="534377" cy="259045"/>
    <xdr:sp macro="" textlink="">
      <xdr:nvSpPr>
        <xdr:cNvPr id="262" name="テキスト ボックス 261"/>
        <xdr:cNvSpPr txBox="1"/>
      </xdr:nvSpPr>
      <xdr:spPr>
        <a:xfrm>
          <a:off x="1752111" y="1689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73,106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168135</xdr:rowOff>
    </xdr:from>
    <xdr:to>
      <xdr:col>1</xdr:col>
      <xdr:colOff>485775</xdr:colOff>
      <xdr:row>98</xdr:row>
      <xdr:rowOff>98285</xdr:rowOff>
    </xdr:to>
    <xdr:sp macro="" textlink="">
      <xdr:nvSpPr>
        <xdr:cNvPr id="263" name="円/楕円 262"/>
        <xdr:cNvSpPr/>
      </xdr:nvSpPr>
      <xdr:spPr>
        <a:xfrm>
          <a:off x="1079500" y="1679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89412</xdr:rowOff>
    </xdr:from>
    <xdr:ext cx="534377" cy="259045"/>
    <xdr:sp macro="" textlink="">
      <xdr:nvSpPr>
        <xdr:cNvPr id="264" name="テキスト ボックス 263"/>
        <xdr:cNvSpPr txBox="1"/>
      </xdr:nvSpPr>
      <xdr:spPr>
        <a:xfrm>
          <a:off x="863111" y="1689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37,892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133699</xdr:rowOff>
    </xdr:from>
    <xdr:to>
      <xdr:col>15</xdr:col>
      <xdr:colOff>180975</xdr:colOff>
      <xdr:row>37</xdr:row>
      <xdr:rowOff>12732</xdr:rowOff>
    </xdr:to>
    <xdr:cxnSp macro="">
      <xdr:nvCxnSpPr>
        <xdr:cNvPr id="297" name="直線コネクタ 296"/>
        <xdr:cNvCxnSpPr/>
      </xdr:nvCxnSpPr>
      <xdr:spPr>
        <a:xfrm>
          <a:off x="9639300" y="6305899"/>
          <a:ext cx="838200" cy="5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127641</xdr:rowOff>
    </xdr:from>
    <xdr:to>
      <xdr:col>14</xdr:col>
      <xdr:colOff>28575</xdr:colOff>
      <xdr:row>36</xdr:row>
      <xdr:rowOff>133699</xdr:rowOff>
    </xdr:to>
    <xdr:cxnSp macro="">
      <xdr:nvCxnSpPr>
        <xdr:cNvPr id="300" name="直線コネクタ 299"/>
        <xdr:cNvCxnSpPr/>
      </xdr:nvCxnSpPr>
      <xdr:spPr>
        <a:xfrm>
          <a:off x="8750300" y="6299841"/>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127641</xdr:rowOff>
    </xdr:from>
    <xdr:to>
      <xdr:col>12</xdr:col>
      <xdr:colOff>511175</xdr:colOff>
      <xdr:row>36</xdr:row>
      <xdr:rowOff>148492</xdr:rowOff>
    </xdr:to>
    <xdr:cxnSp macro="">
      <xdr:nvCxnSpPr>
        <xdr:cNvPr id="303" name="直線コネクタ 302"/>
        <xdr:cNvCxnSpPr/>
      </xdr:nvCxnSpPr>
      <xdr:spPr>
        <a:xfrm flipV="1">
          <a:off x="7861300" y="6299841"/>
          <a:ext cx="889000" cy="2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131747</xdr:rowOff>
    </xdr:from>
    <xdr:to>
      <xdr:col>11</xdr:col>
      <xdr:colOff>307975</xdr:colOff>
      <xdr:row>36</xdr:row>
      <xdr:rowOff>148492</xdr:rowOff>
    </xdr:to>
    <xdr:cxnSp macro="">
      <xdr:nvCxnSpPr>
        <xdr:cNvPr id="306" name="直線コネクタ 305"/>
        <xdr:cNvCxnSpPr/>
      </xdr:nvCxnSpPr>
      <xdr:spPr>
        <a:xfrm>
          <a:off x="6972300" y="6303947"/>
          <a:ext cx="889000" cy="1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133382</xdr:rowOff>
    </xdr:from>
    <xdr:to>
      <xdr:col>15</xdr:col>
      <xdr:colOff>231775</xdr:colOff>
      <xdr:row>37</xdr:row>
      <xdr:rowOff>63532</xdr:rowOff>
    </xdr:to>
    <xdr:sp macro="" textlink="">
      <xdr:nvSpPr>
        <xdr:cNvPr id="316" name="円/楕円 315"/>
        <xdr:cNvSpPr/>
      </xdr:nvSpPr>
      <xdr:spPr>
        <a:xfrm>
          <a:off x="10426700" y="630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111809</xdr:rowOff>
    </xdr:from>
    <xdr:ext cx="534377" cy="259045"/>
    <xdr:sp macro="" textlink="">
      <xdr:nvSpPr>
        <xdr:cNvPr id="317" name="補助費等該当値テキスト"/>
        <xdr:cNvSpPr txBox="1"/>
      </xdr:nvSpPr>
      <xdr:spPr>
        <a:xfrm>
          <a:off x="10528300" y="628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49,330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82899</xdr:rowOff>
    </xdr:from>
    <xdr:to>
      <xdr:col>14</xdr:col>
      <xdr:colOff>79375</xdr:colOff>
      <xdr:row>37</xdr:row>
      <xdr:rowOff>13049</xdr:rowOff>
    </xdr:to>
    <xdr:sp macro="" textlink="">
      <xdr:nvSpPr>
        <xdr:cNvPr id="318" name="円/楕円 317"/>
        <xdr:cNvSpPr/>
      </xdr:nvSpPr>
      <xdr:spPr>
        <a:xfrm>
          <a:off x="9588500" y="625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4176</xdr:rowOff>
    </xdr:from>
    <xdr:ext cx="534377" cy="259045"/>
    <xdr:sp macro="" textlink="">
      <xdr:nvSpPr>
        <xdr:cNvPr id="319" name="テキスト ボックス 318"/>
        <xdr:cNvSpPr txBox="1"/>
      </xdr:nvSpPr>
      <xdr:spPr>
        <a:xfrm>
          <a:off x="9372111" y="634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54,630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76841</xdr:rowOff>
    </xdr:from>
    <xdr:to>
      <xdr:col>12</xdr:col>
      <xdr:colOff>561975</xdr:colOff>
      <xdr:row>37</xdr:row>
      <xdr:rowOff>6991</xdr:rowOff>
    </xdr:to>
    <xdr:sp macro="" textlink="">
      <xdr:nvSpPr>
        <xdr:cNvPr id="320" name="円/楕円 319"/>
        <xdr:cNvSpPr/>
      </xdr:nvSpPr>
      <xdr:spPr>
        <a:xfrm>
          <a:off x="8699500" y="624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169568</xdr:rowOff>
    </xdr:from>
    <xdr:ext cx="534377" cy="259045"/>
    <xdr:sp macro="" textlink="">
      <xdr:nvSpPr>
        <xdr:cNvPr id="321" name="テキスト ボックス 320"/>
        <xdr:cNvSpPr txBox="1"/>
      </xdr:nvSpPr>
      <xdr:spPr>
        <a:xfrm>
          <a:off x="8483111" y="634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55,266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97692</xdr:rowOff>
    </xdr:from>
    <xdr:to>
      <xdr:col>11</xdr:col>
      <xdr:colOff>358775</xdr:colOff>
      <xdr:row>37</xdr:row>
      <xdr:rowOff>27842</xdr:rowOff>
    </xdr:to>
    <xdr:sp macro="" textlink="">
      <xdr:nvSpPr>
        <xdr:cNvPr id="322" name="円/楕円 321"/>
        <xdr:cNvSpPr/>
      </xdr:nvSpPr>
      <xdr:spPr>
        <a:xfrm>
          <a:off x="7810500" y="626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18969</xdr:rowOff>
    </xdr:from>
    <xdr:ext cx="534377" cy="259045"/>
    <xdr:sp macro="" textlink="">
      <xdr:nvSpPr>
        <xdr:cNvPr id="323" name="テキスト ボックス 322"/>
        <xdr:cNvSpPr txBox="1"/>
      </xdr:nvSpPr>
      <xdr:spPr>
        <a:xfrm>
          <a:off x="7594111" y="636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80947</xdr:rowOff>
    </xdr:from>
    <xdr:to>
      <xdr:col>10</xdr:col>
      <xdr:colOff>155575</xdr:colOff>
      <xdr:row>37</xdr:row>
      <xdr:rowOff>11097</xdr:rowOff>
    </xdr:to>
    <xdr:sp macro="" textlink="">
      <xdr:nvSpPr>
        <xdr:cNvPr id="324" name="円/楕円 323"/>
        <xdr:cNvSpPr/>
      </xdr:nvSpPr>
      <xdr:spPr>
        <a:xfrm>
          <a:off x="6921500" y="625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2224</xdr:rowOff>
    </xdr:from>
    <xdr:ext cx="534377" cy="259045"/>
    <xdr:sp macro="" textlink="">
      <xdr:nvSpPr>
        <xdr:cNvPr id="325" name="テキスト ボックス 324"/>
        <xdr:cNvSpPr txBox="1"/>
      </xdr:nvSpPr>
      <xdr:spPr>
        <a:xfrm>
          <a:off x="6705111" y="634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98254</xdr:rowOff>
    </xdr:from>
    <xdr:to>
      <xdr:col>15</xdr:col>
      <xdr:colOff>180975</xdr:colOff>
      <xdr:row>57</xdr:row>
      <xdr:rowOff>135896</xdr:rowOff>
    </xdr:to>
    <xdr:cxnSp macro="">
      <xdr:nvCxnSpPr>
        <xdr:cNvPr id="352" name="直線コネクタ 351"/>
        <xdr:cNvCxnSpPr/>
      </xdr:nvCxnSpPr>
      <xdr:spPr>
        <a:xfrm flipV="1">
          <a:off x="9639300" y="9870904"/>
          <a:ext cx="838200" cy="3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69479</xdr:rowOff>
    </xdr:from>
    <xdr:to>
      <xdr:col>14</xdr:col>
      <xdr:colOff>28575</xdr:colOff>
      <xdr:row>57</xdr:row>
      <xdr:rowOff>135896</xdr:rowOff>
    </xdr:to>
    <xdr:cxnSp macro="">
      <xdr:nvCxnSpPr>
        <xdr:cNvPr id="355" name="直線コネクタ 354"/>
        <xdr:cNvCxnSpPr/>
      </xdr:nvCxnSpPr>
      <xdr:spPr>
        <a:xfrm>
          <a:off x="8750300" y="9842129"/>
          <a:ext cx="889000" cy="6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118714</xdr:rowOff>
    </xdr:from>
    <xdr:to>
      <xdr:col>12</xdr:col>
      <xdr:colOff>511175</xdr:colOff>
      <xdr:row>57</xdr:row>
      <xdr:rowOff>69479</xdr:rowOff>
    </xdr:to>
    <xdr:cxnSp macro="">
      <xdr:nvCxnSpPr>
        <xdr:cNvPr id="358" name="直線コネクタ 357"/>
        <xdr:cNvCxnSpPr/>
      </xdr:nvCxnSpPr>
      <xdr:spPr>
        <a:xfrm>
          <a:off x="7861300" y="9548464"/>
          <a:ext cx="889000" cy="29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9819</xdr:rowOff>
    </xdr:from>
    <xdr:to>
      <xdr:col>11</xdr:col>
      <xdr:colOff>307975</xdr:colOff>
      <xdr:row>55</xdr:row>
      <xdr:rowOff>118714</xdr:rowOff>
    </xdr:to>
    <xdr:cxnSp macro="">
      <xdr:nvCxnSpPr>
        <xdr:cNvPr id="361" name="直線コネクタ 360"/>
        <xdr:cNvCxnSpPr/>
      </xdr:nvCxnSpPr>
      <xdr:spPr>
        <a:xfrm>
          <a:off x="6972300" y="9096669"/>
          <a:ext cx="889000" cy="45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108653</xdr:rowOff>
    </xdr:from>
    <xdr:ext cx="534377" cy="259045"/>
    <xdr:sp macro="" textlink="">
      <xdr:nvSpPr>
        <xdr:cNvPr id="363" name="テキスト ボックス 362"/>
        <xdr:cNvSpPr txBox="1"/>
      </xdr:nvSpPr>
      <xdr:spPr>
        <a:xfrm>
          <a:off x="7594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6935</xdr:rowOff>
    </xdr:from>
    <xdr:ext cx="534377" cy="259045"/>
    <xdr:sp macro="" textlink="">
      <xdr:nvSpPr>
        <xdr:cNvPr id="365" name="テキスト ボックス 364"/>
        <xdr:cNvSpPr txBox="1"/>
      </xdr:nvSpPr>
      <xdr:spPr>
        <a:xfrm>
          <a:off x="6705111" y="97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47454</xdr:rowOff>
    </xdr:from>
    <xdr:to>
      <xdr:col>15</xdr:col>
      <xdr:colOff>231775</xdr:colOff>
      <xdr:row>57</xdr:row>
      <xdr:rowOff>149054</xdr:rowOff>
    </xdr:to>
    <xdr:sp macro="" textlink="">
      <xdr:nvSpPr>
        <xdr:cNvPr id="371" name="円/楕円 370"/>
        <xdr:cNvSpPr/>
      </xdr:nvSpPr>
      <xdr:spPr>
        <a:xfrm>
          <a:off x="10426700" y="982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133831</xdr:rowOff>
    </xdr:from>
    <xdr:ext cx="534377" cy="259045"/>
    <xdr:sp macro="" textlink="">
      <xdr:nvSpPr>
        <xdr:cNvPr id="372" name="普通建設事業費該当値テキスト"/>
        <xdr:cNvSpPr txBox="1"/>
      </xdr:nvSpPr>
      <xdr:spPr>
        <a:xfrm>
          <a:off x="10528300" y="97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46,565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85096</xdr:rowOff>
    </xdr:from>
    <xdr:to>
      <xdr:col>14</xdr:col>
      <xdr:colOff>79375</xdr:colOff>
      <xdr:row>58</xdr:row>
      <xdr:rowOff>15246</xdr:rowOff>
    </xdr:to>
    <xdr:sp macro="" textlink="">
      <xdr:nvSpPr>
        <xdr:cNvPr id="373" name="円/楕円 372"/>
        <xdr:cNvSpPr/>
      </xdr:nvSpPr>
      <xdr:spPr>
        <a:xfrm>
          <a:off x="9588500" y="98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6373</xdr:rowOff>
    </xdr:from>
    <xdr:ext cx="534377" cy="259045"/>
    <xdr:sp macro="" textlink="">
      <xdr:nvSpPr>
        <xdr:cNvPr id="374" name="テキスト ボックス 373"/>
        <xdr:cNvSpPr txBox="1"/>
      </xdr:nvSpPr>
      <xdr:spPr>
        <a:xfrm>
          <a:off x="9372111" y="995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38,332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18679</xdr:rowOff>
    </xdr:from>
    <xdr:to>
      <xdr:col>12</xdr:col>
      <xdr:colOff>561975</xdr:colOff>
      <xdr:row>57</xdr:row>
      <xdr:rowOff>120279</xdr:rowOff>
    </xdr:to>
    <xdr:sp macro="" textlink="">
      <xdr:nvSpPr>
        <xdr:cNvPr id="375" name="円/楕円 374"/>
        <xdr:cNvSpPr/>
      </xdr:nvSpPr>
      <xdr:spPr>
        <a:xfrm>
          <a:off x="8699500" y="979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111406</xdr:rowOff>
    </xdr:from>
    <xdr:ext cx="534377" cy="259045"/>
    <xdr:sp macro="" textlink="">
      <xdr:nvSpPr>
        <xdr:cNvPr id="376" name="テキスト ボックス 375"/>
        <xdr:cNvSpPr txBox="1"/>
      </xdr:nvSpPr>
      <xdr:spPr>
        <a:xfrm>
          <a:off x="8483111" y="988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52,859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67914</xdr:rowOff>
    </xdr:from>
    <xdr:to>
      <xdr:col>11</xdr:col>
      <xdr:colOff>358775</xdr:colOff>
      <xdr:row>55</xdr:row>
      <xdr:rowOff>169514</xdr:rowOff>
    </xdr:to>
    <xdr:sp macro="" textlink="">
      <xdr:nvSpPr>
        <xdr:cNvPr id="377" name="円/楕円 376"/>
        <xdr:cNvSpPr/>
      </xdr:nvSpPr>
      <xdr:spPr>
        <a:xfrm>
          <a:off x="7810500" y="949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14591</xdr:rowOff>
    </xdr:from>
    <xdr:ext cx="599010" cy="259045"/>
    <xdr:sp macro="" textlink="">
      <xdr:nvSpPr>
        <xdr:cNvPr id="378" name="テキスト ボックス 377"/>
        <xdr:cNvSpPr txBox="1"/>
      </xdr:nvSpPr>
      <xdr:spPr>
        <a:xfrm>
          <a:off x="7561794" y="9272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117,090</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130469</xdr:rowOff>
    </xdr:from>
    <xdr:to>
      <xdr:col>10</xdr:col>
      <xdr:colOff>155575</xdr:colOff>
      <xdr:row>53</xdr:row>
      <xdr:rowOff>60619</xdr:rowOff>
    </xdr:to>
    <xdr:sp macro="" textlink="">
      <xdr:nvSpPr>
        <xdr:cNvPr id="379" name="円/楕円 378"/>
        <xdr:cNvSpPr/>
      </xdr:nvSpPr>
      <xdr:spPr>
        <a:xfrm>
          <a:off x="6921500" y="904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51</xdr:row>
      <xdr:rowOff>77146</xdr:rowOff>
    </xdr:from>
    <xdr:ext cx="599010" cy="259045"/>
    <xdr:sp macro="" textlink="">
      <xdr:nvSpPr>
        <xdr:cNvPr id="380" name="テキスト ボックス 379"/>
        <xdr:cNvSpPr txBox="1"/>
      </xdr:nvSpPr>
      <xdr:spPr>
        <a:xfrm>
          <a:off x="6672794" y="882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215,908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21286</xdr:rowOff>
    </xdr:from>
    <xdr:to>
      <xdr:col>15</xdr:col>
      <xdr:colOff>180975</xdr:colOff>
      <xdr:row>78</xdr:row>
      <xdr:rowOff>151084</xdr:rowOff>
    </xdr:to>
    <xdr:cxnSp macro="">
      <xdr:nvCxnSpPr>
        <xdr:cNvPr id="409" name="直線コネクタ 408"/>
        <xdr:cNvCxnSpPr/>
      </xdr:nvCxnSpPr>
      <xdr:spPr>
        <a:xfrm>
          <a:off x="9639300" y="13394386"/>
          <a:ext cx="838200" cy="12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27961</xdr:rowOff>
    </xdr:from>
    <xdr:to>
      <xdr:col>14</xdr:col>
      <xdr:colOff>28575</xdr:colOff>
      <xdr:row>78</xdr:row>
      <xdr:rowOff>21286</xdr:rowOff>
    </xdr:to>
    <xdr:cxnSp macro="">
      <xdr:nvCxnSpPr>
        <xdr:cNvPr id="412" name="直線コネクタ 411"/>
        <xdr:cNvCxnSpPr/>
      </xdr:nvCxnSpPr>
      <xdr:spPr>
        <a:xfrm>
          <a:off x="8750300" y="13229611"/>
          <a:ext cx="889000" cy="16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100284</xdr:rowOff>
    </xdr:from>
    <xdr:to>
      <xdr:col>15</xdr:col>
      <xdr:colOff>231775</xdr:colOff>
      <xdr:row>79</xdr:row>
      <xdr:rowOff>30434</xdr:rowOff>
    </xdr:to>
    <xdr:sp macro="" textlink="">
      <xdr:nvSpPr>
        <xdr:cNvPr id="422" name="円/楕円 421"/>
        <xdr:cNvSpPr/>
      </xdr:nvSpPr>
      <xdr:spPr>
        <a:xfrm>
          <a:off x="10426700" y="1347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15211</xdr:rowOff>
    </xdr:from>
    <xdr:ext cx="469744" cy="259045"/>
    <xdr:sp macro="" textlink="">
      <xdr:nvSpPr>
        <xdr:cNvPr id="423" name="普通建設事業費 （ うち新規整備　）該当値テキスト"/>
        <xdr:cNvSpPr txBox="1"/>
      </xdr:nvSpPr>
      <xdr:spPr>
        <a:xfrm>
          <a:off x="10528300" y="1338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141936</xdr:rowOff>
    </xdr:from>
    <xdr:to>
      <xdr:col>14</xdr:col>
      <xdr:colOff>79375</xdr:colOff>
      <xdr:row>78</xdr:row>
      <xdr:rowOff>72086</xdr:rowOff>
    </xdr:to>
    <xdr:sp macro="" textlink="">
      <xdr:nvSpPr>
        <xdr:cNvPr id="424" name="円/楕円 423"/>
        <xdr:cNvSpPr/>
      </xdr:nvSpPr>
      <xdr:spPr>
        <a:xfrm>
          <a:off x="9588500" y="133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63213</xdr:rowOff>
    </xdr:from>
    <xdr:ext cx="534377" cy="259045"/>
    <xdr:sp macro="" textlink="">
      <xdr:nvSpPr>
        <xdr:cNvPr id="425" name="テキスト ボックス 424"/>
        <xdr:cNvSpPr txBox="1"/>
      </xdr:nvSpPr>
      <xdr:spPr>
        <a:xfrm>
          <a:off x="9372111" y="1343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25,540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148611</xdr:rowOff>
    </xdr:from>
    <xdr:to>
      <xdr:col>12</xdr:col>
      <xdr:colOff>561975</xdr:colOff>
      <xdr:row>77</xdr:row>
      <xdr:rowOff>78761</xdr:rowOff>
    </xdr:to>
    <xdr:sp macro="" textlink="">
      <xdr:nvSpPr>
        <xdr:cNvPr id="426" name="円/楕円 425"/>
        <xdr:cNvSpPr/>
      </xdr:nvSpPr>
      <xdr:spPr>
        <a:xfrm>
          <a:off x="8699500" y="1317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69888</xdr:rowOff>
    </xdr:from>
    <xdr:ext cx="534377" cy="259045"/>
    <xdr:sp macro="" textlink="">
      <xdr:nvSpPr>
        <xdr:cNvPr id="427" name="テキスト ボックス 426"/>
        <xdr:cNvSpPr txBox="1"/>
      </xdr:nvSpPr>
      <xdr:spPr>
        <a:xfrm>
          <a:off x="8483111" y="1327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58221</xdr:rowOff>
    </xdr:from>
    <xdr:to>
      <xdr:col>15</xdr:col>
      <xdr:colOff>180975</xdr:colOff>
      <xdr:row>97</xdr:row>
      <xdr:rowOff>145421</xdr:rowOff>
    </xdr:to>
    <xdr:cxnSp macro="">
      <xdr:nvCxnSpPr>
        <xdr:cNvPr id="452" name="直線コネクタ 451"/>
        <xdr:cNvCxnSpPr/>
      </xdr:nvCxnSpPr>
      <xdr:spPr>
        <a:xfrm flipV="1">
          <a:off x="9639300" y="16688871"/>
          <a:ext cx="838200" cy="8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145421</xdr:rowOff>
    </xdr:from>
    <xdr:to>
      <xdr:col>14</xdr:col>
      <xdr:colOff>28575</xdr:colOff>
      <xdr:row>97</xdr:row>
      <xdr:rowOff>170498</xdr:rowOff>
    </xdr:to>
    <xdr:cxnSp macro="">
      <xdr:nvCxnSpPr>
        <xdr:cNvPr id="455" name="直線コネクタ 454"/>
        <xdr:cNvCxnSpPr/>
      </xdr:nvCxnSpPr>
      <xdr:spPr>
        <a:xfrm flipV="1">
          <a:off x="8750300" y="16776071"/>
          <a:ext cx="889000" cy="2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7421</xdr:rowOff>
    </xdr:from>
    <xdr:to>
      <xdr:col>15</xdr:col>
      <xdr:colOff>231775</xdr:colOff>
      <xdr:row>97</xdr:row>
      <xdr:rowOff>109021</xdr:rowOff>
    </xdr:to>
    <xdr:sp macro="" textlink="">
      <xdr:nvSpPr>
        <xdr:cNvPr id="465" name="円/楕円 464"/>
        <xdr:cNvSpPr/>
      </xdr:nvSpPr>
      <xdr:spPr>
        <a:xfrm>
          <a:off x="10426700" y="1663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157298</xdr:rowOff>
    </xdr:from>
    <xdr:ext cx="534377" cy="259045"/>
    <xdr:sp macro="" textlink="">
      <xdr:nvSpPr>
        <xdr:cNvPr id="466" name="普通建設事業費 （ うち更新整備　）該当値テキスト"/>
        <xdr:cNvSpPr txBox="1"/>
      </xdr:nvSpPr>
      <xdr:spPr>
        <a:xfrm>
          <a:off x="10528300" y="1661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24,257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94621</xdr:rowOff>
    </xdr:from>
    <xdr:to>
      <xdr:col>14</xdr:col>
      <xdr:colOff>79375</xdr:colOff>
      <xdr:row>98</xdr:row>
      <xdr:rowOff>24771</xdr:rowOff>
    </xdr:to>
    <xdr:sp macro="" textlink="">
      <xdr:nvSpPr>
        <xdr:cNvPr id="467" name="円/楕円 466"/>
        <xdr:cNvSpPr/>
      </xdr:nvSpPr>
      <xdr:spPr>
        <a:xfrm>
          <a:off x="9588500" y="1672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15898</xdr:rowOff>
    </xdr:from>
    <xdr:ext cx="469744" cy="259045"/>
    <xdr:sp macro="" textlink="">
      <xdr:nvSpPr>
        <xdr:cNvPr id="468" name="テキスト ボックス 467"/>
        <xdr:cNvSpPr txBox="1"/>
      </xdr:nvSpPr>
      <xdr:spPr>
        <a:xfrm>
          <a:off x="9404427" y="1681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119698</xdr:rowOff>
    </xdr:from>
    <xdr:to>
      <xdr:col>12</xdr:col>
      <xdr:colOff>561975</xdr:colOff>
      <xdr:row>98</xdr:row>
      <xdr:rowOff>49848</xdr:rowOff>
    </xdr:to>
    <xdr:sp macro="" textlink="">
      <xdr:nvSpPr>
        <xdr:cNvPr id="469" name="円/楕円 468"/>
        <xdr:cNvSpPr/>
      </xdr:nvSpPr>
      <xdr:spPr>
        <a:xfrm>
          <a:off x="8699500" y="1675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40975</xdr:rowOff>
    </xdr:from>
    <xdr:ext cx="469744" cy="259045"/>
    <xdr:sp macro="" textlink="">
      <xdr:nvSpPr>
        <xdr:cNvPr id="470" name="テキスト ボックス 469"/>
        <xdr:cNvSpPr txBox="1"/>
      </xdr:nvSpPr>
      <xdr:spPr>
        <a:xfrm>
          <a:off x="8515427" y="1684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44283</xdr:rowOff>
    </xdr:from>
    <xdr:to>
      <xdr:col>23</xdr:col>
      <xdr:colOff>517525</xdr:colOff>
      <xdr:row>38</xdr:row>
      <xdr:rowOff>60033</xdr:rowOff>
    </xdr:to>
    <xdr:cxnSp macro="">
      <xdr:nvCxnSpPr>
        <xdr:cNvPr id="497" name="直線コネクタ 496"/>
        <xdr:cNvCxnSpPr/>
      </xdr:nvCxnSpPr>
      <xdr:spPr>
        <a:xfrm flipV="1">
          <a:off x="15481300" y="6559383"/>
          <a:ext cx="838200" cy="1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73520</xdr:rowOff>
    </xdr:from>
    <xdr:to>
      <xdr:col>22</xdr:col>
      <xdr:colOff>365125</xdr:colOff>
      <xdr:row>38</xdr:row>
      <xdr:rowOff>60033</xdr:rowOff>
    </xdr:to>
    <xdr:cxnSp macro="">
      <xdr:nvCxnSpPr>
        <xdr:cNvPr id="500" name="直線コネクタ 499"/>
        <xdr:cNvCxnSpPr/>
      </xdr:nvCxnSpPr>
      <xdr:spPr>
        <a:xfrm>
          <a:off x="14592300" y="6417170"/>
          <a:ext cx="889000" cy="15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73520</xdr:rowOff>
    </xdr:from>
    <xdr:to>
      <xdr:col>21</xdr:col>
      <xdr:colOff>161925</xdr:colOff>
      <xdr:row>38</xdr:row>
      <xdr:rowOff>36373</xdr:rowOff>
    </xdr:to>
    <xdr:cxnSp macro="">
      <xdr:nvCxnSpPr>
        <xdr:cNvPr id="503" name="直線コネクタ 502"/>
        <xdr:cNvCxnSpPr/>
      </xdr:nvCxnSpPr>
      <xdr:spPr>
        <a:xfrm flipV="1">
          <a:off x="13703300" y="6417170"/>
          <a:ext cx="889000" cy="13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167660</xdr:rowOff>
    </xdr:from>
    <xdr:ext cx="469744" cy="259045"/>
    <xdr:sp macro="" textlink="">
      <xdr:nvSpPr>
        <xdr:cNvPr id="505" name="テキスト ボックス 504"/>
        <xdr:cNvSpPr txBox="1"/>
      </xdr:nvSpPr>
      <xdr:spPr>
        <a:xfrm>
          <a:off x="14357427" y="651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36373</xdr:rowOff>
    </xdr:from>
    <xdr:to>
      <xdr:col>19</xdr:col>
      <xdr:colOff>644525</xdr:colOff>
      <xdr:row>38</xdr:row>
      <xdr:rowOff>79304</xdr:rowOff>
    </xdr:to>
    <xdr:cxnSp macro="">
      <xdr:nvCxnSpPr>
        <xdr:cNvPr id="506" name="直線コネクタ 505"/>
        <xdr:cNvCxnSpPr/>
      </xdr:nvCxnSpPr>
      <xdr:spPr>
        <a:xfrm flipV="1">
          <a:off x="12814300" y="6551473"/>
          <a:ext cx="889000" cy="4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164933</xdr:rowOff>
    </xdr:from>
    <xdr:to>
      <xdr:col>23</xdr:col>
      <xdr:colOff>568325</xdr:colOff>
      <xdr:row>38</xdr:row>
      <xdr:rowOff>95083</xdr:rowOff>
    </xdr:to>
    <xdr:sp macro="" textlink="">
      <xdr:nvSpPr>
        <xdr:cNvPr id="516" name="円/楕円 515"/>
        <xdr:cNvSpPr/>
      </xdr:nvSpPr>
      <xdr:spPr>
        <a:xfrm>
          <a:off x="16268700" y="650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142810</xdr:rowOff>
    </xdr:from>
    <xdr:ext cx="469744" cy="259045"/>
    <xdr:sp macro="" textlink="">
      <xdr:nvSpPr>
        <xdr:cNvPr id="517" name="災害復旧事業費該当値テキスト"/>
        <xdr:cNvSpPr txBox="1"/>
      </xdr:nvSpPr>
      <xdr:spPr>
        <a:xfrm>
          <a:off x="16370300" y="648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9233</xdr:rowOff>
    </xdr:from>
    <xdr:to>
      <xdr:col>22</xdr:col>
      <xdr:colOff>415925</xdr:colOff>
      <xdr:row>38</xdr:row>
      <xdr:rowOff>110833</xdr:rowOff>
    </xdr:to>
    <xdr:sp macro="" textlink="">
      <xdr:nvSpPr>
        <xdr:cNvPr id="518" name="円/楕円 517"/>
        <xdr:cNvSpPr/>
      </xdr:nvSpPr>
      <xdr:spPr>
        <a:xfrm>
          <a:off x="15430500" y="652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101960</xdr:rowOff>
    </xdr:from>
    <xdr:ext cx="469744" cy="259045"/>
    <xdr:sp macro="" textlink="">
      <xdr:nvSpPr>
        <xdr:cNvPr id="519" name="テキスト ボックス 518"/>
        <xdr:cNvSpPr txBox="1"/>
      </xdr:nvSpPr>
      <xdr:spPr>
        <a:xfrm>
          <a:off x="15246427" y="661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22720</xdr:rowOff>
    </xdr:from>
    <xdr:to>
      <xdr:col>21</xdr:col>
      <xdr:colOff>212725</xdr:colOff>
      <xdr:row>37</xdr:row>
      <xdr:rowOff>124320</xdr:rowOff>
    </xdr:to>
    <xdr:sp macro="" textlink="">
      <xdr:nvSpPr>
        <xdr:cNvPr id="520" name="円/楕円 519"/>
        <xdr:cNvSpPr/>
      </xdr:nvSpPr>
      <xdr:spPr>
        <a:xfrm>
          <a:off x="14541500" y="63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140847</xdr:rowOff>
    </xdr:from>
    <xdr:ext cx="534377" cy="259045"/>
    <xdr:sp macro="" textlink="">
      <xdr:nvSpPr>
        <xdr:cNvPr id="521" name="テキスト ボックス 520"/>
        <xdr:cNvSpPr txBox="1"/>
      </xdr:nvSpPr>
      <xdr:spPr>
        <a:xfrm>
          <a:off x="14325111" y="614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157023</xdr:rowOff>
    </xdr:from>
    <xdr:to>
      <xdr:col>20</xdr:col>
      <xdr:colOff>9525</xdr:colOff>
      <xdr:row>38</xdr:row>
      <xdr:rowOff>87173</xdr:rowOff>
    </xdr:to>
    <xdr:sp macro="" textlink="">
      <xdr:nvSpPr>
        <xdr:cNvPr id="522" name="円/楕円 521"/>
        <xdr:cNvSpPr/>
      </xdr:nvSpPr>
      <xdr:spPr>
        <a:xfrm>
          <a:off x="13652500" y="65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78300</xdr:rowOff>
    </xdr:from>
    <xdr:ext cx="469744" cy="259045"/>
    <xdr:sp macro="" textlink="">
      <xdr:nvSpPr>
        <xdr:cNvPr id="523" name="テキスト ボックス 522"/>
        <xdr:cNvSpPr txBox="1"/>
      </xdr:nvSpPr>
      <xdr:spPr>
        <a:xfrm>
          <a:off x="13468427" y="6593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28504</xdr:rowOff>
    </xdr:from>
    <xdr:to>
      <xdr:col>18</xdr:col>
      <xdr:colOff>492125</xdr:colOff>
      <xdr:row>38</xdr:row>
      <xdr:rowOff>130104</xdr:rowOff>
    </xdr:to>
    <xdr:sp macro="" textlink="">
      <xdr:nvSpPr>
        <xdr:cNvPr id="524" name="円/楕円 523"/>
        <xdr:cNvSpPr/>
      </xdr:nvSpPr>
      <xdr:spPr>
        <a:xfrm>
          <a:off x="12763500" y="65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121231</xdr:rowOff>
    </xdr:from>
    <xdr:ext cx="469744" cy="259045"/>
    <xdr:sp macro="" textlink="">
      <xdr:nvSpPr>
        <xdr:cNvPr id="525" name="テキスト ボックス 524"/>
        <xdr:cNvSpPr txBox="1"/>
      </xdr:nvSpPr>
      <xdr:spPr>
        <a:xfrm>
          <a:off x="12579427" y="663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105032</xdr:rowOff>
    </xdr:from>
    <xdr:to>
      <xdr:col>23</xdr:col>
      <xdr:colOff>517525</xdr:colOff>
      <xdr:row>76</xdr:row>
      <xdr:rowOff>143757</xdr:rowOff>
    </xdr:to>
    <xdr:cxnSp macro="">
      <xdr:nvCxnSpPr>
        <xdr:cNvPr id="611" name="直線コネクタ 610"/>
        <xdr:cNvCxnSpPr/>
      </xdr:nvCxnSpPr>
      <xdr:spPr>
        <a:xfrm flipV="1">
          <a:off x="15481300" y="13135232"/>
          <a:ext cx="8382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88593</xdr:rowOff>
    </xdr:from>
    <xdr:to>
      <xdr:col>22</xdr:col>
      <xdr:colOff>365125</xdr:colOff>
      <xdr:row>76</xdr:row>
      <xdr:rowOff>143757</xdr:rowOff>
    </xdr:to>
    <xdr:cxnSp macro="">
      <xdr:nvCxnSpPr>
        <xdr:cNvPr id="614" name="直線コネクタ 613"/>
        <xdr:cNvCxnSpPr/>
      </xdr:nvCxnSpPr>
      <xdr:spPr>
        <a:xfrm>
          <a:off x="14592300" y="13118793"/>
          <a:ext cx="889000" cy="5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160146</xdr:rowOff>
    </xdr:from>
    <xdr:ext cx="534377" cy="259045"/>
    <xdr:sp macro="" textlink="">
      <xdr:nvSpPr>
        <xdr:cNvPr id="616" name="テキスト ボックス 615"/>
        <xdr:cNvSpPr txBox="1"/>
      </xdr:nvSpPr>
      <xdr:spPr>
        <a:xfrm>
          <a:off x="15214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88593</xdr:rowOff>
    </xdr:from>
    <xdr:to>
      <xdr:col>21</xdr:col>
      <xdr:colOff>161925</xdr:colOff>
      <xdr:row>76</xdr:row>
      <xdr:rowOff>93294</xdr:rowOff>
    </xdr:to>
    <xdr:cxnSp macro="">
      <xdr:nvCxnSpPr>
        <xdr:cNvPr id="617" name="直線コネクタ 616"/>
        <xdr:cNvCxnSpPr/>
      </xdr:nvCxnSpPr>
      <xdr:spPr>
        <a:xfrm flipV="1">
          <a:off x="13703300" y="13118793"/>
          <a:ext cx="889000" cy="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171028</xdr:rowOff>
    </xdr:from>
    <xdr:ext cx="534377" cy="259045"/>
    <xdr:sp macro="" textlink="">
      <xdr:nvSpPr>
        <xdr:cNvPr id="619" name="テキスト ボックス 618"/>
        <xdr:cNvSpPr txBox="1"/>
      </xdr:nvSpPr>
      <xdr:spPr>
        <a:xfrm>
          <a:off x="14325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93294</xdr:rowOff>
    </xdr:from>
    <xdr:to>
      <xdr:col>19</xdr:col>
      <xdr:colOff>644525</xdr:colOff>
      <xdr:row>76</xdr:row>
      <xdr:rowOff>128442</xdr:rowOff>
    </xdr:to>
    <xdr:cxnSp macro="">
      <xdr:nvCxnSpPr>
        <xdr:cNvPr id="620" name="直線コネクタ 619"/>
        <xdr:cNvCxnSpPr/>
      </xdr:nvCxnSpPr>
      <xdr:spPr>
        <a:xfrm flipV="1">
          <a:off x="12814300" y="13123494"/>
          <a:ext cx="889000" cy="3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2" name="テキスト ボックス 621"/>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4" name="テキスト ボックス 623"/>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54232</xdr:rowOff>
    </xdr:from>
    <xdr:to>
      <xdr:col>23</xdr:col>
      <xdr:colOff>568325</xdr:colOff>
      <xdr:row>76</xdr:row>
      <xdr:rowOff>155832</xdr:rowOff>
    </xdr:to>
    <xdr:sp macro="" textlink="">
      <xdr:nvSpPr>
        <xdr:cNvPr id="630" name="円/楕円 629"/>
        <xdr:cNvSpPr/>
      </xdr:nvSpPr>
      <xdr:spPr>
        <a:xfrm>
          <a:off x="16268700" y="1308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77110</xdr:rowOff>
    </xdr:from>
    <xdr:ext cx="599010" cy="259045"/>
    <xdr:sp macro="" textlink="">
      <xdr:nvSpPr>
        <xdr:cNvPr id="631" name="公債費該当値テキスト"/>
        <xdr:cNvSpPr txBox="1"/>
      </xdr:nvSpPr>
      <xdr:spPr>
        <a:xfrm>
          <a:off x="16370300" y="1293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119,099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92957</xdr:rowOff>
    </xdr:from>
    <xdr:to>
      <xdr:col>22</xdr:col>
      <xdr:colOff>415925</xdr:colOff>
      <xdr:row>77</xdr:row>
      <xdr:rowOff>23107</xdr:rowOff>
    </xdr:to>
    <xdr:sp macro="" textlink="">
      <xdr:nvSpPr>
        <xdr:cNvPr id="632" name="円/楕円 631"/>
        <xdr:cNvSpPr/>
      </xdr:nvSpPr>
      <xdr:spPr>
        <a:xfrm>
          <a:off x="15430500" y="1312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39635</xdr:rowOff>
    </xdr:from>
    <xdr:ext cx="599010" cy="259045"/>
    <xdr:sp macro="" textlink="">
      <xdr:nvSpPr>
        <xdr:cNvPr id="633" name="テキスト ボックス 632"/>
        <xdr:cNvSpPr txBox="1"/>
      </xdr:nvSpPr>
      <xdr:spPr>
        <a:xfrm>
          <a:off x="15181794" y="12898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108,935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37793</xdr:rowOff>
    </xdr:from>
    <xdr:to>
      <xdr:col>21</xdr:col>
      <xdr:colOff>212725</xdr:colOff>
      <xdr:row>76</xdr:row>
      <xdr:rowOff>139393</xdr:rowOff>
    </xdr:to>
    <xdr:sp macro="" textlink="">
      <xdr:nvSpPr>
        <xdr:cNvPr id="634" name="円/楕円 633"/>
        <xdr:cNvSpPr/>
      </xdr:nvSpPr>
      <xdr:spPr>
        <a:xfrm>
          <a:off x="14541500" y="1306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155920</xdr:rowOff>
    </xdr:from>
    <xdr:ext cx="599010" cy="259045"/>
    <xdr:sp macro="" textlink="">
      <xdr:nvSpPr>
        <xdr:cNvPr id="635" name="テキスト ボックス 634"/>
        <xdr:cNvSpPr txBox="1"/>
      </xdr:nvSpPr>
      <xdr:spPr>
        <a:xfrm>
          <a:off x="14292794" y="1284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123,414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42494</xdr:rowOff>
    </xdr:from>
    <xdr:to>
      <xdr:col>20</xdr:col>
      <xdr:colOff>9525</xdr:colOff>
      <xdr:row>76</xdr:row>
      <xdr:rowOff>144094</xdr:rowOff>
    </xdr:to>
    <xdr:sp macro="" textlink="">
      <xdr:nvSpPr>
        <xdr:cNvPr id="636" name="円/楕円 635"/>
        <xdr:cNvSpPr/>
      </xdr:nvSpPr>
      <xdr:spPr>
        <a:xfrm>
          <a:off x="13652500" y="1307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160621</xdr:rowOff>
    </xdr:from>
    <xdr:ext cx="599010" cy="259045"/>
    <xdr:sp macro="" textlink="">
      <xdr:nvSpPr>
        <xdr:cNvPr id="637" name="テキスト ボックス 636"/>
        <xdr:cNvSpPr txBox="1"/>
      </xdr:nvSpPr>
      <xdr:spPr>
        <a:xfrm>
          <a:off x="13403794" y="1284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122,180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77642</xdr:rowOff>
    </xdr:from>
    <xdr:to>
      <xdr:col>18</xdr:col>
      <xdr:colOff>492125</xdr:colOff>
      <xdr:row>77</xdr:row>
      <xdr:rowOff>7792</xdr:rowOff>
    </xdr:to>
    <xdr:sp macro="" textlink="">
      <xdr:nvSpPr>
        <xdr:cNvPr id="638" name="円/楕円 637"/>
        <xdr:cNvSpPr/>
      </xdr:nvSpPr>
      <xdr:spPr>
        <a:xfrm>
          <a:off x="12763500" y="131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24319</xdr:rowOff>
    </xdr:from>
    <xdr:ext cx="599010" cy="259045"/>
    <xdr:sp macro="" textlink="">
      <xdr:nvSpPr>
        <xdr:cNvPr id="639" name="テキスト ボックス 638"/>
        <xdr:cNvSpPr txBox="1"/>
      </xdr:nvSpPr>
      <xdr:spPr>
        <a:xfrm>
          <a:off x="12514794" y="1288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118577</xdr:rowOff>
    </xdr:from>
    <xdr:to>
      <xdr:col>23</xdr:col>
      <xdr:colOff>517525</xdr:colOff>
      <xdr:row>98</xdr:row>
      <xdr:rowOff>131775</xdr:rowOff>
    </xdr:to>
    <xdr:cxnSp macro="">
      <xdr:nvCxnSpPr>
        <xdr:cNvPr id="668" name="直線コネクタ 667"/>
        <xdr:cNvCxnSpPr/>
      </xdr:nvCxnSpPr>
      <xdr:spPr>
        <a:xfrm flipV="1">
          <a:off x="15481300" y="16920677"/>
          <a:ext cx="838200" cy="1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131775</xdr:rowOff>
    </xdr:from>
    <xdr:to>
      <xdr:col>22</xdr:col>
      <xdr:colOff>365125</xdr:colOff>
      <xdr:row>98</xdr:row>
      <xdr:rowOff>140105</xdr:rowOff>
    </xdr:to>
    <xdr:cxnSp macro="">
      <xdr:nvCxnSpPr>
        <xdr:cNvPr id="671" name="直線コネクタ 670"/>
        <xdr:cNvCxnSpPr/>
      </xdr:nvCxnSpPr>
      <xdr:spPr>
        <a:xfrm flipV="1">
          <a:off x="14592300" y="16933875"/>
          <a:ext cx="889000" cy="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44259</xdr:rowOff>
    </xdr:from>
    <xdr:to>
      <xdr:col>21</xdr:col>
      <xdr:colOff>161925</xdr:colOff>
      <xdr:row>98</xdr:row>
      <xdr:rowOff>140105</xdr:rowOff>
    </xdr:to>
    <xdr:cxnSp macro="">
      <xdr:nvCxnSpPr>
        <xdr:cNvPr id="674" name="直線コネクタ 673"/>
        <xdr:cNvCxnSpPr/>
      </xdr:nvCxnSpPr>
      <xdr:spPr>
        <a:xfrm>
          <a:off x="13703300" y="16846359"/>
          <a:ext cx="889000" cy="9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44259</xdr:rowOff>
    </xdr:from>
    <xdr:to>
      <xdr:col>19</xdr:col>
      <xdr:colOff>644525</xdr:colOff>
      <xdr:row>98</xdr:row>
      <xdr:rowOff>48991</xdr:rowOff>
    </xdr:to>
    <xdr:cxnSp macro="">
      <xdr:nvCxnSpPr>
        <xdr:cNvPr id="677" name="直線コネクタ 676"/>
        <xdr:cNvCxnSpPr/>
      </xdr:nvCxnSpPr>
      <xdr:spPr>
        <a:xfrm flipV="1">
          <a:off x="12814300" y="16846359"/>
          <a:ext cx="889000" cy="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67777</xdr:rowOff>
    </xdr:from>
    <xdr:to>
      <xdr:col>23</xdr:col>
      <xdr:colOff>568325</xdr:colOff>
      <xdr:row>98</xdr:row>
      <xdr:rowOff>169377</xdr:rowOff>
    </xdr:to>
    <xdr:sp macro="" textlink="">
      <xdr:nvSpPr>
        <xdr:cNvPr id="687" name="円/楕円 686"/>
        <xdr:cNvSpPr/>
      </xdr:nvSpPr>
      <xdr:spPr>
        <a:xfrm>
          <a:off x="16268700" y="1686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154154</xdr:rowOff>
    </xdr:from>
    <xdr:ext cx="534377" cy="259045"/>
    <xdr:sp macro="" textlink="">
      <xdr:nvSpPr>
        <xdr:cNvPr id="688" name="積立金該当値テキスト"/>
        <xdr:cNvSpPr txBox="1"/>
      </xdr:nvSpPr>
      <xdr:spPr>
        <a:xfrm>
          <a:off x="16370300" y="1678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12,772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80975</xdr:rowOff>
    </xdr:from>
    <xdr:to>
      <xdr:col>22</xdr:col>
      <xdr:colOff>415925</xdr:colOff>
      <xdr:row>99</xdr:row>
      <xdr:rowOff>11125</xdr:rowOff>
    </xdr:to>
    <xdr:sp macro="" textlink="">
      <xdr:nvSpPr>
        <xdr:cNvPr id="689" name="円/楕円 688"/>
        <xdr:cNvSpPr/>
      </xdr:nvSpPr>
      <xdr:spPr>
        <a:xfrm>
          <a:off x="15430500" y="1688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2252</xdr:rowOff>
    </xdr:from>
    <xdr:ext cx="534377" cy="259045"/>
    <xdr:sp macro="" textlink="">
      <xdr:nvSpPr>
        <xdr:cNvPr id="690" name="テキスト ボックス 689"/>
        <xdr:cNvSpPr txBox="1"/>
      </xdr:nvSpPr>
      <xdr:spPr>
        <a:xfrm>
          <a:off x="15214111" y="1697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89305</xdr:rowOff>
    </xdr:from>
    <xdr:to>
      <xdr:col>21</xdr:col>
      <xdr:colOff>212725</xdr:colOff>
      <xdr:row>99</xdr:row>
      <xdr:rowOff>19455</xdr:rowOff>
    </xdr:to>
    <xdr:sp macro="" textlink="">
      <xdr:nvSpPr>
        <xdr:cNvPr id="691" name="円/楕円 690"/>
        <xdr:cNvSpPr/>
      </xdr:nvSpPr>
      <xdr:spPr>
        <a:xfrm>
          <a:off x="14541500" y="168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10582</xdr:rowOff>
    </xdr:from>
    <xdr:ext cx="469744" cy="259045"/>
    <xdr:sp macro="" textlink="">
      <xdr:nvSpPr>
        <xdr:cNvPr id="692" name="テキスト ボックス 691"/>
        <xdr:cNvSpPr txBox="1"/>
      </xdr:nvSpPr>
      <xdr:spPr>
        <a:xfrm>
          <a:off x="14357427" y="1698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164909</xdr:rowOff>
    </xdr:from>
    <xdr:to>
      <xdr:col>20</xdr:col>
      <xdr:colOff>9525</xdr:colOff>
      <xdr:row>98</xdr:row>
      <xdr:rowOff>95059</xdr:rowOff>
    </xdr:to>
    <xdr:sp macro="" textlink="">
      <xdr:nvSpPr>
        <xdr:cNvPr id="693" name="円/楕円 692"/>
        <xdr:cNvSpPr/>
      </xdr:nvSpPr>
      <xdr:spPr>
        <a:xfrm>
          <a:off x="13652500" y="1679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86186</xdr:rowOff>
    </xdr:from>
    <xdr:ext cx="534377" cy="259045"/>
    <xdr:sp macro="" textlink="">
      <xdr:nvSpPr>
        <xdr:cNvPr id="694" name="テキスト ボックス 693"/>
        <xdr:cNvSpPr txBox="1"/>
      </xdr:nvSpPr>
      <xdr:spPr>
        <a:xfrm>
          <a:off x="13436111" y="1688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169641</xdr:rowOff>
    </xdr:from>
    <xdr:to>
      <xdr:col>18</xdr:col>
      <xdr:colOff>492125</xdr:colOff>
      <xdr:row>98</xdr:row>
      <xdr:rowOff>99791</xdr:rowOff>
    </xdr:to>
    <xdr:sp macro="" textlink="">
      <xdr:nvSpPr>
        <xdr:cNvPr id="695" name="円/楕円 694"/>
        <xdr:cNvSpPr/>
      </xdr:nvSpPr>
      <xdr:spPr>
        <a:xfrm>
          <a:off x="12763500" y="1680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90918</xdr:rowOff>
    </xdr:from>
    <xdr:ext cx="534377" cy="259045"/>
    <xdr:sp macro="" textlink="">
      <xdr:nvSpPr>
        <xdr:cNvPr id="696" name="テキスト ボックス 695"/>
        <xdr:cNvSpPr txBox="1"/>
      </xdr:nvSpPr>
      <xdr:spPr>
        <a:xfrm>
          <a:off x="12547111" y="1689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21,904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5" name="直線コネクタ 72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8" name="直線コネクタ 72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1" name="直線コネクタ 73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4" name="直線コネクタ 73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4" name="円/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249299" cy="259045"/>
    <xdr:sp macro="" textlink="">
      <xdr:nvSpPr>
        <xdr:cNvPr id="745" name="投資及び出資金該当値テキスト"/>
        <xdr:cNvSpPr txBox="1"/>
      </xdr:nvSpPr>
      <xdr:spPr>
        <a:xfrm>
          <a:off x="22212300" y="6621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8" name="円/楕円 74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9" name="テキスト ボックス 74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2" name="円/楕円 75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3" name="テキスト ボックス 75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95058</xdr:rowOff>
    </xdr:from>
    <xdr:to>
      <xdr:col>32</xdr:col>
      <xdr:colOff>187325</xdr:colOff>
      <xdr:row>59</xdr:row>
      <xdr:rowOff>96038</xdr:rowOff>
    </xdr:to>
    <xdr:cxnSp macro="">
      <xdr:nvCxnSpPr>
        <xdr:cNvPr id="784" name="直線コネクタ 783"/>
        <xdr:cNvCxnSpPr/>
      </xdr:nvCxnSpPr>
      <xdr:spPr>
        <a:xfrm flipV="1">
          <a:off x="21323300" y="10210608"/>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95874</xdr:rowOff>
    </xdr:from>
    <xdr:to>
      <xdr:col>31</xdr:col>
      <xdr:colOff>34925</xdr:colOff>
      <xdr:row>59</xdr:row>
      <xdr:rowOff>96038</xdr:rowOff>
    </xdr:to>
    <xdr:cxnSp macro="">
      <xdr:nvCxnSpPr>
        <xdr:cNvPr id="787" name="直線コネクタ 786"/>
        <xdr:cNvCxnSpPr/>
      </xdr:nvCxnSpPr>
      <xdr:spPr>
        <a:xfrm>
          <a:off x="20434300" y="10211424"/>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95188</xdr:rowOff>
    </xdr:from>
    <xdr:to>
      <xdr:col>29</xdr:col>
      <xdr:colOff>517525</xdr:colOff>
      <xdr:row>59</xdr:row>
      <xdr:rowOff>95874</xdr:rowOff>
    </xdr:to>
    <xdr:cxnSp macro="">
      <xdr:nvCxnSpPr>
        <xdr:cNvPr id="790" name="直線コネクタ 789"/>
        <xdr:cNvCxnSpPr/>
      </xdr:nvCxnSpPr>
      <xdr:spPr>
        <a:xfrm>
          <a:off x="19545300" y="1021073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95188</xdr:rowOff>
    </xdr:from>
    <xdr:to>
      <xdr:col>28</xdr:col>
      <xdr:colOff>314325</xdr:colOff>
      <xdr:row>59</xdr:row>
      <xdr:rowOff>95874</xdr:rowOff>
    </xdr:to>
    <xdr:cxnSp macro="">
      <xdr:nvCxnSpPr>
        <xdr:cNvPr id="793" name="直線コネクタ 792"/>
        <xdr:cNvCxnSpPr/>
      </xdr:nvCxnSpPr>
      <xdr:spPr>
        <a:xfrm flipV="1">
          <a:off x="18656300" y="1021073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44258</xdr:rowOff>
    </xdr:from>
    <xdr:to>
      <xdr:col>32</xdr:col>
      <xdr:colOff>238125</xdr:colOff>
      <xdr:row>59</xdr:row>
      <xdr:rowOff>145858</xdr:rowOff>
    </xdr:to>
    <xdr:sp macro="" textlink="">
      <xdr:nvSpPr>
        <xdr:cNvPr id="803" name="円/楕円 802"/>
        <xdr:cNvSpPr/>
      </xdr:nvSpPr>
      <xdr:spPr>
        <a:xfrm>
          <a:off x="22110700" y="1015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130635</xdr:rowOff>
    </xdr:from>
    <xdr:ext cx="378565" cy="259045"/>
    <xdr:sp macro="" textlink="">
      <xdr:nvSpPr>
        <xdr:cNvPr id="804" name="貸付金該当値テキスト"/>
        <xdr:cNvSpPr txBox="1"/>
      </xdr:nvSpPr>
      <xdr:spPr>
        <a:xfrm>
          <a:off x="22212300" y="10074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45238</xdr:rowOff>
    </xdr:from>
    <xdr:to>
      <xdr:col>31</xdr:col>
      <xdr:colOff>85725</xdr:colOff>
      <xdr:row>59</xdr:row>
      <xdr:rowOff>146838</xdr:rowOff>
    </xdr:to>
    <xdr:sp macro="" textlink="">
      <xdr:nvSpPr>
        <xdr:cNvPr id="805" name="円/楕円 804"/>
        <xdr:cNvSpPr/>
      </xdr:nvSpPr>
      <xdr:spPr>
        <a:xfrm>
          <a:off x="21272500" y="101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137965</xdr:rowOff>
    </xdr:from>
    <xdr:ext cx="313932" cy="259045"/>
    <xdr:sp macro="" textlink="">
      <xdr:nvSpPr>
        <xdr:cNvPr id="806" name="テキスト ボックス 805"/>
        <xdr:cNvSpPr txBox="1"/>
      </xdr:nvSpPr>
      <xdr:spPr>
        <a:xfrm>
          <a:off x="21166333" y="10253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45074</xdr:rowOff>
    </xdr:from>
    <xdr:to>
      <xdr:col>29</xdr:col>
      <xdr:colOff>568325</xdr:colOff>
      <xdr:row>59</xdr:row>
      <xdr:rowOff>146674</xdr:rowOff>
    </xdr:to>
    <xdr:sp macro="" textlink="">
      <xdr:nvSpPr>
        <xdr:cNvPr id="807" name="円/楕円 806"/>
        <xdr:cNvSpPr/>
      </xdr:nvSpPr>
      <xdr:spPr>
        <a:xfrm>
          <a:off x="20383500" y="1016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137801</xdr:rowOff>
    </xdr:from>
    <xdr:ext cx="313932" cy="259045"/>
    <xdr:sp macro="" textlink="">
      <xdr:nvSpPr>
        <xdr:cNvPr id="808" name="テキスト ボックス 807"/>
        <xdr:cNvSpPr txBox="1"/>
      </xdr:nvSpPr>
      <xdr:spPr>
        <a:xfrm>
          <a:off x="20277333" y="10253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44388</xdr:rowOff>
    </xdr:from>
    <xdr:to>
      <xdr:col>28</xdr:col>
      <xdr:colOff>365125</xdr:colOff>
      <xdr:row>59</xdr:row>
      <xdr:rowOff>145988</xdr:rowOff>
    </xdr:to>
    <xdr:sp macro="" textlink="">
      <xdr:nvSpPr>
        <xdr:cNvPr id="809" name="円/楕円 808"/>
        <xdr:cNvSpPr/>
      </xdr:nvSpPr>
      <xdr:spPr>
        <a:xfrm>
          <a:off x="19494500" y="1015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137115</xdr:rowOff>
    </xdr:from>
    <xdr:ext cx="378565" cy="259045"/>
    <xdr:sp macro="" textlink="">
      <xdr:nvSpPr>
        <xdr:cNvPr id="810" name="テキスト ボックス 809"/>
        <xdr:cNvSpPr txBox="1"/>
      </xdr:nvSpPr>
      <xdr:spPr>
        <a:xfrm>
          <a:off x="19356017" y="10252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45074</xdr:rowOff>
    </xdr:from>
    <xdr:to>
      <xdr:col>27</xdr:col>
      <xdr:colOff>161925</xdr:colOff>
      <xdr:row>59</xdr:row>
      <xdr:rowOff>146674</xdr:rowOff>
    </xdr:to>
    <xdr:sp macro="" textlink="">
      <xdr:nvSpPr>
        <xdr:cNvPr id="811" name="円/楕円 810"/>
        <xdr:cNvSpPr/>
      </xdr:nvSpPr>
      <xdr:spPr>
        <a:xfrm>
          <a:off x="18605500" y="1016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137801</xdr:rowOff>
    </xdr:from>
    <xdr:ext cx="313932" cy="259045"/>
    <xdr:sp macro="" textlink="">
      <xdr:nvSpPr>
        <xdr:cNvPr id="812" name="テキスト ボックス 811"/>
        <xdr:cNvSpPr txBox="1"/>
      </xdr:nvSpPr>
      <xdr:spPr>
        <a:xfrm>
          <a:off x="18499333" y="10253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152975</xdr:rowOff>
    </xdr:from>
    <xdr:to>
      <xdr:col>32</xdr:col>
      <xdr:colOff>187325</xdr:colOff>
      <xdr:row>72</xdr:row>
      <xdr:rowOff>58008</xdr:rowOff>
    </xdr:to>
    <xdr:cxnSp macro="">
      <xdr:nvCxnSpPr>
        <xdr:cNvPr id="844" name="直線コネクタ 843"/>
        <xdr:cNvCxnSpPr/>
      </xdr:nvCxnSpPr>
      <xdr:spPr>
        <a:xfrm flipV="1">
          <a:off x="21323300" y="12325925"/>
          <a:ext cx="838200" cy="7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58008</xdr:rowOff>
    </xdr:from>
    <xdr:to>
      <xdr:col>31</xdr:col>
      <xdr:colOff>34925</xdr:colOff>
      <xdr:row>72</xdr:row>
      <xdr:rowOff>85963</xdr:rowOff>
    </xdr:to>
    <xdr:cxnSp macro="">
      <xdr:nvCxnSpPr>
        <xdr:cNvPr id="847" name="直線コネクタ 846"/>
        <xdr:cNvCxnSpPr/>
      </xdr:nvCxnSpPr>
      <xdr:spPr>
        <a:xfrm flipV="1">
          <a:off x="20434300" y="12402408"/>
          <a:ext cx="8890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60016</xdr:rowOff>
    </xdr:from>
    <xdr:to>
      <xdr:col>29</xdr:col>
      <xdr:colOff>517525</xdr:colOff>
      <xdr:row>72</xdr:row>
      <xdr:rowOff>85963</xdr:rowOff>
    </xdr:to>
    <xdr:cxnSp macro="">
      <xdr:nvCxnSpPr>
        <xdr:cNvPr id="850" name="直線コネクタ 849"/>
        <xdr:cNvCxnSpPr/>
      </xdr:nvCxnSpPr>
      <xdr:spPr>
        <a:xfrm>
          <a:off x="19545300" y="12404416"/>
          <a:ext cx="889000" cy="2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2" name="テキスト ボックス 851"/>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46806</xdr:rowOff>
    </xdr:from>
    <xdr:to>
      <xdr:col>28</xdr:col>
      <xdr:colOff>314325</xdr:colOff>
      <xdr:row>72</xdr:row>
      <xdr:rowOff>60016</xdr:rowOff>
    </xdr:to>
    <xdr:cxnSp macro="">
      <xdr:nvCxnSpPr>
        <xdr:cNvPr id="853" name="直線コネクタ 852"/>
        <xdr:cNvCxnSpPr/>
      </xdr:nvCxnSpPr>
      <xdr:spPr>
        <a:xfrm>
          <a:off x="18656300" y="12391206"/>
          <a:ext cx="889000" cy="1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5" name="テキスト ボックス 854"/>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7" name="テキスト ボックス 856"/>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71</xdr:row>
      <xdr:rowOff>102175</xdr:rowOff>
    </xdr:from>
    <xdr:to>
      <xdr:col>32</xdr:col>
      <xdr:colOff>238125</xdr:colOff>
      <xdr:row>72</xdr:row>
      <xdr:rowOff>32325</xdr:rowOff>
    </xdr:to>
    <xdr:sp macro="" textlink="">
      <xdr:nvSpPr>
        <xdr:cNvPr id="863" name="円/楕円 862"/>
        <xdr:cNvSpPr/>
      </xdr:nvSpPr>
      <xdr:spPr>
        <a:xfrm>
          <a:off x="22110700" y="1227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125052</xdr:rowOff>
    </xdr:from>
    <xdr:ext cx="599010" cy="259045"/>
    <xdr:sp macro="" textlink="">
      <xdr:nvSpPr>
        <xdr:cNvPr id="864" name="繰出金該当値テキスト"/>
        <xdr:cNvSpPr txBox="1"/>
      </xdr:nvSpPr>
      <xdr:spPr>
        <a:xfrm>
          <a:off x="22212300" y="1212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100,687</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7208</xdr:rowOff>
    </xdr:from>
    <xdr:to>
      <xdr:col>31</xdr:col>
      <xdr:colOff>85725</xdr:colOff>
      <xdr:row>72</xdr:row>
      <xdr:rowOff>108808</xdr:rowOff>
    </xdr:to>
    <xdr:sp macro="" textlink="">
      <xdr:nvSpPr>
        <xdr:cNvPr id="865" name="円/楕円 864"/>
        <xdr:cNvSpPr/>
      </xdr:nvSpPr>
      <xdr:spPr>
        <a:xfrm>
          <a:off x="21272500" y="1235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125335</xdr:rowOff>
    </xdr:from>
    <xdr:ext cx="534377" cy="259045"/>
    <xdr:sp macro="" textlink="">
      <xdr:nvSpPr>
        <xdr:cNvPr id="866" name="テキスト ボックス 865"/>
        <xdr:cNvSpPr txBox="1"/>
      </xdr:nvSpPr>
      <xdr:spPr>
        <a:xfrm>
          <a:off x="21056111" y="1212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96,003</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35163</xdr:rowOff>
    </xdr:from>
    <xdr:to>
      <xdr:col>29</xdr:col>
      <xdr:colOff>568325</xdr:colOff>
      <xdr:row>72</xdr:row>
      <xdr:rowOff>136763</xdr:rowOff>
    </xdr:to>
    <xdr:sp macro="" textlink="">
      <xdr:nvSpPr>
        <xdr:cNvPr id="867" name="円/楕円 866"/>
        <xdr:cNvSpPr/>
      </xdr:nvSpPr>
      <xdr:spPr>
        <a:xfrm>
          <a:off x="20383500" y="1237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70</xdr:row>
      <xdr:rowOff>153290</xdr:rowOff>
    </xdr:from>
    <xdr:ext cx="534377" cy="259045"/>
    <xdr:sp macro="" textlink="">
      <xdr:nvSpPr>
        <xdr:cNvPr id="868" name="テキスト ボックス 867"/>
        <xdr:cNvSpPr txBox="1"/>
      </xdr:nvSpPr>
      <xdr:spPr>
        <a:xfrm>
          <a:off x="20167111" y="1215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94,291</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9216</xdr:rowOff>
    </xdr:from>
    <xdr:to>
      <xdr:col>28</xdr:col>
      <xdr:colOff>365125</xdr:colOff>
      <xdr:row>72</xdr:row>
      <xdr:rowOff>110816</xdr:rowOff>
    </xdr:to>
    <xdr:sp macro="" textlink="">
      <xdr:nvSpPr>
        <xdr:cNvPr id="869" name="円/楕円 868"/>
        <xdr:cNvSpPr/>
      </xdr:nvSpPr>
      <xdr:spPr>
        <a:xfrm>
          <a:off x="19494500" y="1235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70</xdr:row>
      <xdr:rowOff>127343</xdr:rowOff>
    </xdr:from>
    <xdr:ext cx="534377" cy="259045"/>
    <xdr:sp macro="" textlink="">
      <xdr:nvSpPr>
        <xdr:cNvPr id="870" name="テキスト ボックス 869"/>
        <xdr:cNvSpPr txBox="1"/>
      </xdr:nvSpPr>
      <xdr:spPr>
        <a:xfrm>
          <a:off x="19278111" y="1212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95,880</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167456</xdr:rowOff>
    </xdr:from>
    <xdr:to>
      <xdr:col>27</xdr:col>
      <xdr:colOff>161925</xdr:colOff>
      <xdr:row>72</xdr:row>
      <xdr:rowOff>97606</xdr:rowOff>
    </xdr:to>
    <xdr:sp macro="" textlink="">
      <xdr:nvSpPr>
        <xdr:cNvPr id="871" name="円/楕円 870"/>
        <xdr:cNvSpPr/>
      </xdr:nvSpPr>
      <xdr:spPr>
        <a:xfrm>
          <a:off x="18605500" y="1234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70</xdr:row>
      <xdr:rowOff>114133</xdr:rowOff>
    </xdr:from>
    <xdr:ext cx="534377" cy="259045"/>
    <xdr:sp macro="" textlink="">
      <xdr:nvSpPr>
        <xdr:cNvPr id="872" name="テキスト ボックス 871"/>
        <xdr:cNvSpPr txBox="1"/>
      </xdr:nvSpPr>
      <xdr:spPr>
        <a:xfrm>
          <a:off x="18389111" y="1211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96,689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歳出決算総額は、住民一人当たり</a:t>
          </a:r>
          <a:r>
            <a:rPr kumimoji="1" lang="en-US" altLang="ja-JP" sz="1100">
              <a:latin typeface="ＭＳ Ｐゴシック"/>
            </a:rPr>
            <a:t>664</a:t>
          </a:r>
          <a:r>
            <a:rPr kumimoji="1" lang="ja-JP" altLang="en-US" sz="1100">
              <a:latin typeface="ＭＳ Ｐゴシック"/>
            </a:rPr>
            <a:t>千円となっている。上位</a:t>
          </a:r>
          <a:r>
            <a:rPr kumimoji="1" lang="en-US" altLang="ja-JP" sz="1100">
              <a:latin typeface="ＭＳ Ｐゴシック"/>
            </a:rPr>
            <a:t>5</a:t>
          </a:r>
          <a:r>
            <a:rPr kumimoji="1" lang="ja-JP" altLang="en-US" sz="1100">
              <a:latin typeface="ＭＳ Ｐゴシック"/>
            </a:rPr>
            <a:t>項目は人件費、公債費、物件費、繰出金、扶助費である。人件費は住民一人当たり</a:t>
          </a:r>
          <a:r>
            <a:rPr kumimoji="1" lang="en-US" altLang="ja-JP" sz="1100">
              <a:latin typeface="ＭＳ Ｐゴシック"/>
            </a:rPr>
            <a:t>128,109</a:t>
          </a:r>
          <a:r>
            <a:rPr kumimoji="1" lang="ja-JP" altLang="en-US" sz="1100">
              <a:latin typeface="ＭＳ Ｐゴシック"/>
            </a:rPr>
            <a:t>円となっており、平成</a:t>
          </a:r>
          <a:r>
            <a:rPr kumimoji="1" lang="en-US" altLang="ja-JP" sz="1100">
              <a:latin typeface="ＭＳ Ｐゴシック"/>
            </a:rPr>
            <a:t>24</a:t>
          </a:r>
          <a:r>
            <a:rPr kumimoji="1" lang="ja-JP" altLang="en-US" sz="1100">
              <a:latin typeface="ＭＳ Ｐゴシック"/>
            </a:rPr>
            <a:t>年度から比較すると</a:t>
          </a:r>
          <a:r>
            <a:rPr kumimoji="1" lang="en-US" altLang="ja-JP" sz="1100">
              <a:latin typeface="ＭＳ Ｐゴシック"/>
            </a:rPr>
            <a:t>4.1</a:t>
          </a:r>
          <a:r>
            <a:rPr kumimoji="1" lang="ja-JP" altLang="en-US" sz="1100">
              <a:latin typeface="ＭＳ Ｐゴシック"/>
            </a:rPr>
            <a:t>％減少している。合併以降</a:t>
          </a:r>
          <a:r>
            <a:rPr kumimoji="1" lang="en-US" altLang="ja-JP" sz="1100">
              <a:latin typeface="ＭＳ Ｐゴシック"/>
            </a:rPr>
            <a:t>6</a:t>
          </a:r>
          <a:r>
            <a:rPr kumimoji="1" lang="ja-JP" altLang="en-US" sz="1100">
              <a:latin typeface="ＭＳ Ｐゴシック"/>
            </a:rPr>
            <a:t>年間の新規採用の凍結、早期退職の促進に取り組み、定員適正化計画の数値目標以上の削減を果たしているが、類似団体平均を上回る状況にある。今後は、第</a:t>
          </a:r>
          <a:r>
            <a:rPr kumimoji="1" lang="en-US" altLang="ja-JP" sz="1100">
              <a:latin typeface="ＭＳ Ｐゴシック"/>
            </a:rPr>
            <a:t>3</a:t>
          </a:r>
          <a:r>
            <a:rPr kumimoji="1" lang="ja-JP" altLang="en-US" sz="1100">
              <a:latin typeface="ＭＳ Ｐゴシック"/>
            </a:rPr>
            <a:t>次定員適正化計画に基づき、職員の年齢構成等を考慮した新規採用を実施し、事業費の減少に努める。公債費は住民一人当たり</a:t>
          </a:r>
          <a:r>
            <a:rPr kumimoji="1" lang="en-US" altLang="ja-JP" sz="1100">
              <a:latin typeface="ＭＳ Ｐゴシック"/>
            </a:rPr>
            <a:t>119,099</a:t>
          </a:r>
          <a:r>
            <a:rPr kumimoji="1" lang="ja-JP" altLang="en-US" sz="1100">
              <a:latin typeface="ＭＳ Ｐゴシック"/>
            </a:rPr>
            <a:t>円となっており、平成</a:t>
          </a:r>
          <a:r>
            <a:rPr kumimoji="1" lang="en-US" altLang="ja-JP" sz="1100">
              <a:latin typeface="ＭＳ Ｐゴシック"/>
            </a:rPr>
            <a:t>24</a:t>
          </a:r>
          <a:r>
            <a:rPr kumimoji="1" lang="ja-JP" altLang="en-US" sz="1100">
              <a:latin typeface="ＭＳ Ｐゴシック"/>
            </a:rPr>
            <a:t>年度から比較すると</a:t>
          </a:r>
          <a:r>
            <a:rPr kumimoji="1" lang="en-US" altLang="ja-JP" sz="1100">
              <a:latin typeface="ＭＳ Ｐゴシック"/>
            </a:rPr>
            <a:t>5.4</a:t>
          </a:r>
          <a:r>
            <a:rPr kumimoji="1" lang="ja-JP" altLang="en-US" sz="1100">
              <a:latin typeface="ＭＳ Ｐゴシック"/>
            </a:rPr>
            <a:t>％増加している。依然として類似団体平均を上回る状況にある。</a:t>
          </a:r>
          <a:r>
            <a:rPr kumimoji="1" lang="ja-JP" altLang="ja-JP" sz="1100">
              <a:solidFill>
                <a:schemeClr val="dk1"/>
              </a:solidFill>
              <a:effectLst/>
              <a:latin typeface="+mn-lt"/>
              <a:ea typeface="+mn-ea"/>
              <a:cs typeface="+mn-cs"/>
            </a:rPr>
            <a:t>過去に実施した大型建設事業に係る地方債の元金償還開始に伴い、公債費</a:t>
          </a:r>
          <a:r>
            <a:rPr kumimoji="1" lang="ja-JP" altLang="en-US" sz="1100">
              <a:solidFill>
                <a:schemeClr val="dk1"/>
              </a:solidFill>
              <a:effectLst/>
              <a:latin typeface="+mn-lt"/>
              <a:ea typeface="+mn-ea"/>
              <a:cs typeface="+mn-cs"/>
            </a:rPr>
            <a:t>決算額</a:t>
          </a:r>
          <a:r>
            <a:rPr kumimoji="1" lang="ja-JP" altLang="ja-JP" sz="1100">
              <a:solidFill>
                <a:schemeClr val="dk1"/>
              </a:solidFill>
              <a:effectLst/>
              <a:latin typeface="+mn-lt"/>
              <a:ea typeface="+mn-ea"/>
              <a:cs typeface="+mn-cs"/>
            </a:rPr>
            <a:t>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年度に最大となり平成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年度まで高止まりの状況</a:t>
          </a:r>
          <a:r>
            <a:rPr kumimoji="1" lang="ja-JP" altLang="en-US" sz="1100">
              <a:solidFill>
                <a:schemeClr val="dk1"/>
              </a:solidFill>
              <a:effectLst/>
              <a:latin typeface="+mn-lt"/>
              <a:ea typeface="+mn-ea"/>
              <a:cs typeface="+mn-cs"/>
            </a:rPr>
            <a:t>が想定されているため、</a:t>
          </a:r>
          <a:r>
            <a:rPr kumimoji="1" lang="ja-JP" altLang="ja-JP" sz="1100">
              <a:solidFill>
                <a:schemeClr val="dk1"/>
              </a:solidFill>
              <a:effectLst/>
              <a:latin typeface="+mn-lt"/>
              <a:ea typeface="+mn-ea"/>
              <a:cs typeface="+mn-cs"/>
            </a:rPr>
            <a:t>新発債に係る事業は計画的かつ必要最低限</a:t>
          </a:r>
          <a:r>
            <a:rPr kumimoji="1" lang="ja-JP" altLang="en-US" sz="1100">
              <a:solidFill>
                <a:schemeClr val="dk1"/>
              </a:solidFill>
              <a:effectLst/>
              <a:latin typeface="+mn-lt"/>
              <a:ea typeface="+mn-ea"/>
              <a:cs typeface="+mn-cs"/>
            </a:rPr>
            <a:t>とし、利率見直し等を行うことで数値上昇の抑制に努める。物件費は住民一人当たり</a:t>
          </a:r>
          <a:r>
            <a:rPr kumimoji="1" lang="en-US" altLang="ja-JP" sz="1100">
              <a:solidFill>
                <a:schemeClr val="dk1"/>
              </a:solidFill>
              <a:effectLst/>
              <a:latin typeface="+mn-lt"/>
              <a:ea typeface="+mn-ea"/>
              <a:cs typeface="+mn-cs"/>
            </a:rPr>
            <a:t>105,308</a:t>
          </a:r>
          <a:r>
            <a:rPr kumimoji="1" lang="ja-JP" altLang="en-US"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10.8</a:t>
          </a:r>
          <a:r>
            <a:rPr kumimoji="1" lang="ja-JP" altLang="en-US" sz="1100">
              <a:solidFill>
                <a:schemeClr val="dk1"/>
              </a:solidFill>
              <a:effectLst/>
              <a:latin typeface="+mn-lt"/>
              <a:ea typeface="+mn-ea"/>
              <a:cs typeface="+mn-cs"/>
            </a:rPr>
            <a:t>％増加している。前年度から比較すると今年度は減少に転じたが、業務の民間委託を推進するため、今後も類似団体平均を上回る高い水準が続くことが想定される。繰出金は住民一人当たり</a:t>
          </a:r>
          <a:r>
            <a:rPr kumimoji="1" lang="en-US" altLang="ja-JP" sz="1100">
              <a:solidFill>
                <a:schemeClr val="dk1"/>
              </a:solidFill>
              <a:effectLst/>
              <a:latin typeface="+mn-lt"/>
              <a:ea typeface="+mn-ea"/>
              <a:cs typeface="+mn-cs"/>
            </a:rPr>
            <a:t>100,687</a:t>
          </a:r>
          <a:r>
            <a:rPr kumimoji="1" lang="ja-JP" altLang="en-US"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4.1</a:t>
          </a:r>
          <a:r>
            <a:rPr kumimoji="1" lang="ja-JP" altLang="en-US" sz="1100">
              <a:solidFill>
                <a:schemeClr val="dk1"/>
              </a:solidFill>
              <a:effectLst/>
              <a:latin typeface="+mn-lt"/>
              <a:ea typeface="+mn-ea"/>
              <a:cs typeface="+mn-cs"/>
            </a:rPr>
            <a:t>％増加している。平成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年度の類似団体中、</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番目にコストが高い状況にある。高齢化による医療費及び介護サービス費増加に係る国民健康保険及び介護保険特別会計への繰出金増加、中山間地域の特性である点在した集落への給排水等による経常費用増加に係る簡易水道事業及び下水道事業特別会計への繰出金増加が要因である。特に、簡易水道事業及び下水道事業特別会計については、経常費用に対する料金収入が確保されていないことから、独立採算の原則に立ち返った早期経営改善を促す。扶助費は住民一人当たり</a:t>
          </a:r>
          <a:r>
            <a:rPr kumimoji="1" lang="en-US" altLang="ja-JP" sz="1100">
              <a:solidFill>
                <a:schemeClr val="dk1"/>
              </a:solidFill>
              <a:effectLst/>
              <a:latin typeface="+mn-lt"/>
              <a:ea typeface="+mn-ea"/>
              <a:cs typeface="+mn-cs"/>
            </a:rPr>
            <a:t>90,025</a:t>
          </a:r>
          <a:r>
            <a:rPr kumimoji="1" lang="ja-JP" altLang="en-US"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22.9</a:t>
          </a:r>
          <a:r>
            <a:rPr kumimoji="1" lang="ja-JP" altLang="en-US" sz="1100">
              <a:solidFill>
                <a:schemeClr val="dk1"/>
              </a:solidFill>
              <a:effectLst/>
              <a:latin typeface="+mn-lt"/>
              <a:ea typeface="+mn-ea"/>
              <a:cs typeface="+mn-cs"/>
            </a:rPr>
            <a:t>％増加している。前年度から大きく増加している要因は臨時福祉給付金である。少子高齢化対策と密接に関連しているため、今後も増加が続くことが想定されるが、引き続き類似団体平均を下回るよう適正水準の維持に努める。</a:t>
          </a:r>
          <a:endParaRPr kumimoji="1" lang="ja-JP" altLang="en-US" sz="11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広島県安芸高田市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29,773
29,137
537.75
20,272,698
19,761,398
370,880
13,280,912
28,664,873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87.3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21209</xdr:rowOff>
    </xdr:from>
    <xdr:to>
      <xdr:col>6</xdr:col>
      <xdr:colOff>511175</xdr:colOff>
      <xdr:row>34</xdr:row>
      <xdr:rowOff>128270</xdr:rowOff>
    </xdr:to>
    <xdr:cxnSp macro="">
      <xdr:nvCxnSpPr>
        <xdr:cNvPr id="61" name="直線コネクタ 60"/>
        <xdr:cNvCxnSpPr/>
      </xdr:nvCxnSpPr>
      <xdr:spPr>
        <a:xfrm>
          <a:off x="3797300" y="5850509"/>
          <a:ext cx="838200" cy="1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21209</xdr:rowOff>
    </xdr:from>
    <xdr:to>
      <xdr:col>5</xdr:col>
      <xdr:colOff>358775</xdr:colOff>
      <xdr:row>34</xdr:row>
      <xdr:rowOff>85408</xdr:rowOff>
    </xdr:to>
    <xdr:cxnSp macro="">
      <xdr:nvCxnSpPr>
        <xdr:cNvPr id="64" name="直線コネクタ 63"/>
        <xdr:cNvCxnSpPr/>
      </xdr:nvCxnSpPr>
      <xdr:spPr>
        <a:xfrm flipV="1">
          <a:off x="2908300" y="5850509"/>
          <a:ext cx="889000" cy="6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85408</xdr:rowOff>
    </xdr:from>
    <xdr:to>
      <xdr:col>4</xdr:col>
      <xdr:colOff>155575</xdr:colOff>
      <xdr:row>34</xdr:row>
      <xdr:rowOff>107315</xdr:rowOff>
    </xdr:to>
    <xdr:cxnSp macro="">
      <xdr:nvCxnSpPr>
        <xdr:cNvPr id="67" name="直線コネクタ 66"/>
        <xdr:cNvCxnSpPr/>
      </xdr:nvCxnSpPr>
      <xdr:spPr>
        <a:xfrm flipV="1">
          <a:off x="2019300" y="5914708"/>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14351</xdr:rowOff>
    </xdr:from>
    <xdr:to>
      <xdr:col>2</xdr:col>
      <xdr:colOff>638175</xdr:colOff>
      <xdr:row>34</xdr:row>
      <xdr:rowOff>107315</xdr:rowOff>
    </xdr:to>
    <xdr:cxnSp macro="">
      <xdr:nvCxnSpPr>
        <xdr:cNvPr id="70" name="直線コネクタ 69"/>
        <xdr:cNvCxnSpPr/>
      </xdr:nvCxnSpPr>
      <xdr:spPr>
        <a:xfrm>
          <a:off x="1130300" y="5843651"/>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77470</xdr:rowOff>
    </xdr:from>
    <xdr:to>
      <xdr:col>6</xdr:col>
      <xdr:colOff>561975</xdr:colOff>
      <xdr:row>35</xdr:row>
      <xdr:rowOff>7620</xdr:rowOff>
    </xdr:to>
    <xdr:sp macro="" textlink="">
      <xdr:nvSpPr>
        <xdr:cNvPr id="80" name="円/楕円 79"/>
        <xdr:cNvSpPr/>
      </xdr:nvSpPr>
      <xdr:spPr>
        <a:xfrm>
          <a:off x="4584700" y="59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100347</xdr:rowOff>
    </xdr:from>
    <xdr:ext cx="469744" cy="259045"/>
    <xdr:sp macro="" textlink="">
      <xdr:nvSpPr>
        <xdr:cNvPr id="81" name="議会費該当値テキスト"/>
        <xdr:cNvSpPr txBox="1"/>
      </xdr:nvSpPr>
      <xdr:spPr>
        <a:xfrm>
          <a:off x="4686300" y="575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141859</xdr:rowOff>
    </xdr:from>
    <xdr:to>
      <xdr:col>5</xdr:col>
      <xdr:colOff>409575</xdr:colOff>
      <xdr:row>34</xdr:row>
      <xdr:rowOff>72009</xdr:rowOff>
    </xdr:to>
    <xdr:sp macro="" textlink="">
      <xdr:nvSpPr>
        <xdr:cNvPr id="82" name="円/楕円 81"/>
        <xdr:cNvSpPr/>
      </xdr:nvSpPr>
      <xdr:spPr>
        <a:xfrm>
          <a:off x="3746500" y="57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88536</xdr:rowOff>
    </xdr:from>
    <xdr:ext cx="469744" cy="259045"/>
    <xdr:sp macro="" textlink="">
      <xdr:nvSpPr>
        <xdr:cNvPr id="83" name="テキスト ボックス 82"/>
        <xdr:cNvSpPr txBox="1"/>
      </xdr:nvSpPr>
      <xdr:spPr>
        <a:xfrm>
          <a:off x="3562427" y="557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34608</xdr:rowOff>
    </xdr:from>
    <xdr:to>
      <xdr:col>4</xdr:col>
      <xdr:colOff>206375</xdr:colOff>
      <xdr:row>34</xdr:row>
      <xdr:rowOff>136208</xdr:rowOff>
    </xdr:to>
    <xdr:sp macro="" textlink="">
      <xdr:nvSpPr>
        <xdr:cNvPr id="84" name="円/楕円 83"/>
        <xdr:cNvSpPr/>
      </xdr:nvSpPr>
      <xdr:spPr>
        <a:xfrm>
          <a:off x="2857500" y="586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152735</xdr:rowOff>
    </xdr:from>
    <xdr:ext cx="469744" cy="259045"/>
    <xdr:sp macro="" textlink="">
      <xdr:nvSpPr>
        <xdr:cNvPr id="85" name="テキスト ボックス 84"/>
        <xdr:cNvSpPr txBox="1"/>
      </xdr:nvSpPr>
      <xdr:spPr>
        <a:xfrm>
          <a:off x="2673427" y="563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56515</xdr:rowOff>
    </xdr:from>
    <xdr:to>
      <xdr:col>3</xdr:col>
      <xdr:colOff>3175</xdr:colOff>
      <xdr:row>34</xdr:row>
      <xdr:rowOff>158115</xdr:rowOff>
    </xdr:to>
    <xdr:sp macro="" textlink="">
      <xdr:nvSpPr>
        <xdr:cNvPr id="86" name="円/楕円 85"/>
        <xdr:cNvSpPr/>
      </xdr:nvSpPr>
      <xdr:spPr>
        <a:xfrm>
          <a:off x="1968500" y="588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3192</xdr:rowOff>
    </xdr:from>
    <xdr:ext cx="469744" cy="259045"/>
    <xdr:sp macro="" textlink="">
      <xdr:nvSpPr>
        <xdr:cNvPr id="87" name="テキスト ボックス 86"/>
        <xdr:cNvSpPr txBox="1"/>
      </xdr:nvSpPr>
      <xdr:spPr>
        <a:xfrm>
          <a:off x="1784427" y="566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135001</xdr:rowOff>
    </xdr:from>
    <xdr:to>
      <xdr:col>1</xdr:col>
      <xdr:colOff>485775</xdr:colOff>
      <xdr:row>34</xdr:row>
      <xdr:rowOff>65151</xdr:rowOff>
    </xdr:to>
    <xdr:sp macro="" textlink="">
      <xdr:nvSpPr>
        <xdr:cNvPr id="88" name="円/楕円 87"/>
        <xdr:cNvSpPr/>
      </xdr:nvSpPr>
      <xdr:spPr>
        <a:xfrm>
          <a:off x="1079500" y="579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81678</xdr:rowOff>
    </xdr:from>
    <xdr:ext cx="469744" cy="259045"/>
    <xdr:sp macro="" textlink="">
      <xdr:nvSpPr>
        <xdr:cNvPr id="89" name="テキスト ボックス 88"/>
        <xdr:cNvSpPr txBox="1"/>
      </xdr:nvSpPr>
      <xdr:spPr>
        <a:xfrm>
          <a:off x="895427" y="556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39157</xdr:rowOff>
    </xdr:from>
    <xdr:to>
      <xdr:col>6</xdr:col>
      <xdr:colOff>511175</xdr:colOff>
      <xdr:row>56</xdr:row>
      <xdr:rowOff>40826</xdr:rowOff>
    </xdr:to>
    <xdr:cxnSp macro="">
      <xdr:nvCxnSpPr>
        <xdr:cNvPr id="116" name="直線コネクタ 115"/>
        <xdr:cNvCxnSpPr/>
      </xdr:nvCxnSpPr>
      <xdr:spPr>
        <a:xfrm flipV="1">
          <a:off x="3797300" y="9640357"/>
          <a:ext cx="8382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17252</xdr:rowOff>
    </xdr:from>
    <xdr:to>
      <xdr:col>5</xdr:col>
      <xdr:colOff>358775</xdr:colOff>
      <xdr:row>56</xdr:row>
      <xdr:rowOff>40826</xdr:rowOff>
    </xdr:to>
    <xdr:cxnSp macro="">
      <xdr:nvCxnSpPr>
        <xdr:cNvPr id="119" name="直線コネクタ 118"/>
        <xdr:cNvCxnSpPr/>
      </xdr:nvCxnSpPr>
      <xdr:spPr>
        <a:xfrm>
          <a:off x="2908300" y="9618452"/>
          <a:ext cx="889000" cy="2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147214</xdr:rowOff>
    </xdr:from>
    <xdr:ext cx="534377" cy="259045"/>
    <xdr:sp macro="" textlink="">
      <xdr:nvSpPr>
        <xdr:cNvPr id="121" name="テキスト ボックス 120"/>
        <xdr:cNvSpPr txBox="1"/>
      </xdr:nvSpPr>
      <xdr:spPr>
        <a:xfrm>
          <a:off x="3530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62415</xdr:rowOff>
    </xdr:from>
    <xdr:to>
      <xdr:col>4</xdr:col>
      <xdr:colOff>155575</xdr:colOff>
      <xdr:row>56</xdr:row>
      <xdr:rowOff>17252</xdr:rowOff>
    </xdr:to>
    <xdr:cxnSp macro="">
      <xdr:nvCxnSpPr>
        <xdr:cNvPr id="122" name="直線コネクタ 121"/>
        <xdr:cNvCxnSpPr/>
      </xdr:nvCxnSpPr>
      <xdr:spPr>
        <a:xfrm>
          <a:off x="2019300" y="9320715"/>
          <a:ext cx="889000" cy="29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114373</xdr:rowOff>
    </xdr:from>
    <xdr:ext cx="534377" cy="259045"/>
    <xdr:sp macro="" textlink="">
      <xdr:nvSpPr>
        <xdr:cNvPr id="124" name="テキスト ボックス 123"/>
        <xdr:cNvSpPr txBox="1"/>
      </xdr:nvSpPr>
      <xdr:spPr>
        <a:xfrm>
          <a:off x="2641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111267</xdr:rowOff>
    </xdr:from>
    <xdr:to>
      <xdr:col>2</xdr:col>
      <xdr:colOff>638175</xdr:colOff>
      <xdr:row>54</xdr:row>
      <xdr:rowOff>62415</xdr:rowOff>
    </xdr:to>
    <xdr:cxnSp macro="">
      <xdr:nvCxnSpPr>
        <xdr:cNvPr id="125" name="直線コネクタ 124"/>
        <xdr:cNvCxnSpPr/>
      </xdr:nvCxnSpPr>
      <xdr:spPr>
        <a:xfrm>
          <a:off x="1130300" y="8855217"/>
          <a:ext cx="889000" cy="46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144306</xdr:rowOff>
    </xdr:from>
    <xdr:ext cx="534377" cy="259045"/>
    <xdr:sp macro="" textlink="">
      <xdr:nvSpPr>
        <xdr:cNvPr id="127" name="テキスト ボックス 126"/>
        <xdr:cNvSpPr txBox="1"/>
      </xdr:nvSpPr>
      <xdr:spPr>
        <a:xfrm>
          <a:off x="1752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20066</xdr:rowOff>
    </xdr:from>
    <xdr:ext cx="599010" cy="259045"/>
    <xdr:sp macro="" textlink="">
      <xdr:nvSpPr>
        <xdr:cNvPr id="129" name="テキスト ボックス 128"/>
        <xdr:cNvSpPr txBox="1"/>
      </xdr:nvSpPr>
      <xdr:spPr>
        <a:xfrm>
          <a:off x="830794" y="9621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159807</xdr:rowOff>
    </xdr:from>
    <xdr:to>
      <xdr:col>6</xdr:col>
      <xdr:colOff>561975</xdr:colOff>
      <xdr:row>56</xdr:row>
      <xdr:rowOff>89957</xdr:rowOff>
    </xdr:to>
    <xdr:sp macro="" textlink="">
      <xdr:nvSpPr>
        <xdr:cNvPr id="135" name="円/楕円 134"/>
        <xdr:cNvSpPr/>
      </xdr:nvSpPr>
      <xdr:spPr>
        <a:xfrm>
          <a:off x="4584700" y="958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11234</xdr:rowOff>
    </xdr:from>
    <xdr:ext cx="534377" cy="259045"/>
    <xdr:sp macro="" textlink="">
      <xdr:nvSpPr>
        <xdr:cNvPr id="136" name="総務費該当値テキスト"/>
        <xdr:cNvSpPr txBox="1"/>
      </xdr:nvSpPr>
      <xdr:spPr>
        <a:xfrm>
          <a:off x="4686300" y="944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96,991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161476</xdr:rowOff>
    </xdr:from>
    <xdr:to>
      <xdr:col>5</xdr:col>
      <xdr:colOff>409575</xdr:colOff>
      <xdr:row>56</xdr:row>
      <xdr:rowOff>91626</xdr:rowOff>
    </xdr:to>
    <xdr:sp macro="" textlink="">
      <xdr:nvSpPr>
        <xdr:cNvPr id="137" name="円/楕円 136"/>
        <xdr:cNvSpPr/>
      </xdr:nvSpPr>
      <xdr:spPr>
        <a:xfrm>
          <a:off x="3746500" y="959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108153</xdr:rowOff>
    </xdr:from>
    <xdr:ext cx="534377" cy="259045"/>
    <xdr:sp macro="" textlink="">
      <xdr:nvSpPr>
        <xdr:cNvPr id="138" name="テキスト ボックス 137"/>
        <xdr:cNvSpPr txBox="1"/>
      </xdr:nvSpPr>
      <xdr:spPr>
        <a:xfrm>
          <a:off x="3530111" y="936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96,626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137902</xdr:rowOff>
    </xdr:from>
    <xdr:to>
      <xdr:col>4</xdr:col>
      <xdr:colOff>206375</xdr:colOff>
      <xdr:row>56</xdr:row>
      <xdr:rowOff>68052</xdr:rowOff>
    </xdr:to>
    <xdr:sp macro="" textlink="">
      <xdr:nvSpPr>
        <xdr:cNvPr id="139" name="円/楕円 138"/>
        <xdr:cNvSpPr/>
      </xdr:nvSpPr>
      <xdr:spPr>
        <a:xfrm>
          <a:off x="2857500" y="956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84579</xdr:rowOff>
    </xdr:from>
    <xdr:ext cx="599010" cy="259045"/>
    <xdr:sp macro="" textlink="">
      <xdr:nvSpPr>
        <xdr:cNvPr id="140" name="テキスト ボックス 139"/>
        <xdr:cNvSpPr txBox="1"/>
      </xdr:nvSpPr>
      <xdr:spPr>
        <a:xfrm>
          <a:off x="2608794" y="934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101,782</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11615</xdr:rowOff>
    </xdr:from>
    <xdr:to>
      <xdr:col>3</xdr:col>
      <xdr:colOff>3175</xdr:colOff>
      <xdr:row>54</xdr:row>
      <xdr:rowOff>113215</xdr:rowOff>
    </xdr:to>
    <xdr:sp macro="" textlink="">
      <xdr:nvSpPr>
        <xdr:cNvPr id="141" name="円/楕円 140"/>
        <xdr:cNvSpPr/>
      </xdr:nvSpPr>
      <xdr:spPr>
        <a:xfrm>
          <a:off x="1968500" y="92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129742</xdr:rowOff>
    </xdr:from>
    <xdr:ext cx="599010" cy="259045"/>
    <xdr:sp macro="" textlink="">
      <xdr:nvSpPr>
        <xdr:cNvPr id="142" name="テキスト ボックス 141"/>
        <xdr:cNvSpPr txBox="1"/>
      </xdr:nvSpPr>
      <xdr:spPr>
        <a:xfrm>
          <a:off x="1719794" y="9045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166,904</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60467</xdr:rowOff>
    </xdr:from>
    <xdr:to>
      <xdr:col>1</xdr:col>
      <xdr:colOff>485775</xdr:colOff>
      <xdr:row>51</xdr:row>
      <xdr:rowOff>162067</xdr:rowOff>
    </xdr:to>
    <xdr:sp macro="" textlink="">
      <xdr:nvSpPr>
        <xdr:cNvPr id="143" name="円/楕円 142"/>
        <xdr:cNvSpPr/>
      </xdr:nvSpPr>
      <xdr:spPr>
        <a:xfrm>
          <a:off x="1079500" y="880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50</xdr:row>
      <xdr:rowOff>7144</xdr:rowOff>
    </xdr:from>
    <xdr:ext cx="599010" cy="259045"/>
    <xdr:sp macro="" textlink="">
      <xdr:nvSpPr>
        <xdr:cNvPr id="144" name="テキスト ボックス 143"/>
        <xdr:cNvSpPr txBox="1"/>
      </xdr:nvSpPr>
      <xdr:spPr>
        <a:xfrm>
          <a:off x="830794" y="8579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268,719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160,288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69383</xdr:rowOff>
    </xdr:from>
    <xdr:to>
      <xdr:col>6</xdr:col>
      <xdr:colOff>511175</xdr:colOff>
      <xdr:row>76</xdr:row>
      <xdr:rowOff>113872</xdr:rowOff>
    </xdr:to>
    <xdr:cxnSp macro="">
      <xdr:nvCxnSpPr>
        <xdr:cNvPr id="172" name="直線コネクタ 171"/>
        <xdr:cNvCxnSpPr/>
      </xdr:nvCxnSpPr>
      <xdr:spPr>
        <a:xfrm flipV="1">
          <a:off x="3797300" y="13099583"/>
          <a:ext cx="838200" cy="4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113872</xdr:rowOff>
    </xdr:from>
    <xdr:to>
      <xdr:col>5</xdr:col>
      <xdr:colOff>358775</xdr:colOff>
      <xdr:row>76</xdr:row>
      <xdr:rowOff>117421</xdr:rowOff>
    </xdr:to>
    <xdr:cxnSp macro="">
      <xdr:nvCxnSpPr>
        <xdr:cNvPr id="175" name="直線コネクタ 174"/>
        <xdr:cNvCxnSpPr/>
      </xdr:nvCxnSpPr>
      <xdr:spPr>
        <a:xfrm flipV="1">
          <a:off x="2908300" y="13144072"/>
          <a:ext cx="889000" cy="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117421</xdr:rowOff>
    </xdr:from>
    <xdr:to>
      <xdr:col>4</xdr:col>
      <xdr:colOff>155575</xdr:colOff>
      <xdr:row>76</xdr:row>
      <xdr:rowOff>128234</xdr:rowOff>
    </xdr:to>
    <xdr:cxnSp macro="">
      <xdr:nvCxnSpPr>
        <xdr:cNvPr id="178" name="直線コネクタ 177"/>
        <xdr:cNvCxnSpPr/>
      </xdr:nvCxnSpPr>
      <xdr:spPr>
        <a:xfrm flipV="1">
          <a:off x="2019300" y="13147621"/>
          <a:ext cx="8890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128234</xdr:rowOff>
    </xdr:from>
    <xdr:to>
      <xdr:col>2</xdr:col>
      <xdr:colOff>638175</xdr:colOff>
      <xdr:row>76</xdr:row>
      <xdr:rowOff>131891</xdr:rowOff>
    </xdr:to>
    <xdr:cxnSp macro="">
      <xdr:nvCxnSpPr>
        <xdr:cNvPr id="181" name="直線コネクタ 180"/>
        <xdr:cNvCxnSpPr/>
      </xdr:nvCxnSpPr>
      <xdr:spPr>
        <a:xfrm flipV="1">
          <a:off x="1130300" y="1315843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5" name="テキスト ボックス 184"/>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18583</xdr:rowOff>
    </xdr:from>
    <xdr:to>
      <xdr:col>6</xdr:col>
      <xdr:colOff>561975</xdr:colOff>
      <xdr:row>76</xdr:row>
      <xdr:rowOff>120183</xdr:rowOff>
    </xdr:to>
    <xdr:sp macro="" textlink="">
      <xdr:nvSpPr>
        <xdr:cNvPr id="191" name="円/楕円 190"/>
        <xdr:cNvSpPr/>
      </xdr:nvSpPr>
      <xdr:spPr>
        <a:xfrm>
          <a:off x="4584700" y="1304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41460</xdr:rowOff>
    </xdr:from>
    <xdr:ext cx="599010" cy="259045"/>
    <xdr:sp macro="" textlink="">
      <xdr:nvSpPr>
        <xdr:cNvPr id="192" name="民生費該当値テキスト"/>
        <xdr:cNvSpPr txBox="1"/>
      </xdr:nvSpPr>
      <xdr:spPr>
        <a:xfrm>
          <a:off x="4686300" y="1290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190,380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63072</xdr:rowOff>
    </xdr:from>
    <xdr:to>
      <xdr:col>5</xdr:col>
      <xdr:colOff>409575</xdr:colOff>
      <xdr:row>76</xdr:row>
      <xdr:rowOff>164672</xdr:rowOff>
    </xdr:to>
    <xdr:sp macro="" textlink="">
      <xdr:nvSpPr>
        <xdr:cNvPr id="193" name="円/楕円 192"/>
        <xdr:cNvSpPr/>
      </xdr:nvSpPr>
      <xdr:spPr>
        <a:xfrm>
          <a:off x="3746500" y="1309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9750</xdr:rowOff>
    </xdr:from>
    <xdr:ext cx="599010" cy="259045"/>
    <xdr:sp macro="" textlink="">
      <xdr:nvSpPr>
        <xdr:cNvPr id="194" name="テキスト ボックス 193"/>
        <xdr:cNvSpPr txBox="1"/>
      </xdr:nvSpPr>
      <xdr:spPr>
        <a:xfrm>
          <a:off x="3497794" y="1286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180,649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66621</xdr:rowOff>
    </xdr:from>
    <xdr:to>
      <xdr:col>4</xdr:col>
      <xdr:colOff>206375</xdr:colOff>
      <xdr:row>76</xdr:row>
      <xdr:rowOff>168221</xdr:rowOff>
    </xdr:to>
    <xdr:sp macro="" textlink="">
      <xdr:nvSpPr>
        <xdr:cNvPr id="195" name="円/楕円 194"/>
        <xdr:cNvSpPr/>
      </xdr:nvSpPr>
      <xdr:spPr>
        <a:xfrm>
          <a:off x="2857500" y="1309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13298</xdr:rowOff>
    </xdr:from>
    <xdr:ext cx="599010" cy="259045"/>
    <xdr:sp macro="" textlink="">
      <xdr:nvSpPr>
        <xdr:cNvPr id="196" name="テキスト ボックス 195"/>
        <xdr:cNvSpPr txBox="1"/>
      </xdr:nvSpPr>
      <xdr:spPr>
        <a:xfrm>
          <a:off x="2608794" y="1287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179,873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77434</xdr:rowOff>
    </xdr:from>
    <xdr:to>
      <xdr:col>3</xdr:col>
      <xdr:colOff>3175</xdr:colOff>
      <xdr:row>77</xdr:row>
      <xdr:rowOff>7584</xdr:rowOff>
    </xdr:to>
    <xdr:sp macro="" textlink="">
      <xdr:nvSpPr>
        <xdr:cNvPr id="197" name="円/楕円 196"/>
        <xdr:cNvSpPr/>
      </xdr:nvSpPr>
      <xdr:spPr>
        <a:xfrm>
          <a:off x="1968500" y="1310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24110</xdr:rowOff>
    </xdr:from>
    <xdr:ext cx="599010" cy="259045"/>
    <xdr:sp macro="" textlink="">
      <xdr:nvSpPr>
        <xdr:cNvPr id="198" name="テキスト ボックス 197"/>
        <xdr:cNvSpPr txBox="1"/>
      </xdr:nvSpPr>
      <xdr:spPr>
        <a:xfrm>
          <a:off x="1719794" y="1288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177,508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81091</xdr:rowOff>
    </xdr:from>
    <xdr:to>
      <xdr:col>1</xdr:col>
      <xdr:colOff>485775</xdr:colOff>
      <xdr:row>77</xdr:row>
      <xdr:rowOff>11241</xdr:rowOff>
    </xdr:to>
    <xdr:sp macro="" textlink="">
      <xdr:nvSpPr>
        <xdr:cNvPr id="199" name="円/楕円 198"/>
        <xdr:cNvSpPr/>
      </xdr:nvSpPr>
      <xdr:spPr>
        <a:xfrm>
          <a:off x="1079500" y="1311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27768</xdr:rowOff>
    </xdr:from>
    <xdr:ext cx="599010" cy="259045"/>
    <xdr:sp macro="" textlink="">
      <xdr:nvSpPr>
        <xdr:cNvPr id="200" name="テキスト ボックス 199"/>
        <xdr:cNvSpPr txBox="1"/>
      </xdr:nvSpPr>
      <xdr:spPr>
        <a:xfrm>
          <a:off x="830794" y="1288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62931</xdr:rowOff>
    </xdr:from>
    <xdr:to>
      <xdr:col>6</xdr:col>
      <xdr:colOff>511175</xdr:colOff>
      <xdr:row>96</xdr:row>
      <xdr:rowOff>69652</xdr:rowOff>
    </xdr:to>
    <xdr:cxnSp macro="">
      <xdr:nvCxnSpPr>
        <xdr:cNvPr id="225" name="直線コネクタ 224"/>
        <xdr:cNvCxnSpPr/>
      </xdr:nvCxnSpPr>
      <xdr:spPr>
        <a:xfrm flipV="1">
          <a:off x="3797300" y="16522131"/>
          <a:ext cx="8382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65737</xdr:rowOff>
    </xdr:from>
    <xdr:to>
      <xdr:col>5</xdr:col>
      <xdr:colOff>358775</xdr:colOff>
      <xdr:row>96</xdr:row>
      <xdr:rowOff>69652</xdr:rowOff>
    </xdr:to>
    <xdr:cxnSp macro="">
      <xdr:nvCxnSpPr>
        <xdr:cNvPr id="228" name="直線コネクタ 227"/>
        <xdr:cNvCxnSpPr/>
      </xdr:nvCxnSpPr>
      <xdr:spPr>
        <a:xfrm>
          <a:off x="2908300" y="16524937"/>
          <a:ext cx="889000" cy="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117150</xdr:rowOff>
    </xdr:from>
    <xdr:ext cx="534377" cy="259045"/>
    <xdr:sp macro="" textlink="">
      <xdr:nvSpPr>
        <xdr:cNvPr id="230" name="テキスト ボックス 229"/>
        <xdr:cNvSpPr txBox="1"/>
      </xdr:nvSpPr>
      <xdr:spPr>
        <a:xfrm>
          <a:off x="3530111" y="1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65737</xdr:rowOff>
    </xdr:from>
    <xdr:to>
      <xdr:col>4</xdr:col>
      <xdr:colOff>155575</xdr:colOff>
      <xdr:row>96</xdr:row>
      <xdr:rowOff>71400</xdr:rowOff>
    </xdr:to>
    <xdr:cxnSp macro="">
      <xdr:nvCxnSpPr>
        <xdr:cNvPr id="231" name="直線コネクタ 230"/>
        <xdr:cNvCxnSpPr/>
      </xdr:nvCxnSpPr>
      <xdr:spPr>
        <a:xfrm flipV="1">
          <a:off x="2019300" y="16524937"/>
          <a:ext cx="889000" cy="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123648</xdr:rowOff>
    </xdr:from>
    <xdr:ext cx="534377" cy="259045"/>
    <xdr:sp macro="" textlink="">
      <xdr:nvSpPr>
        <xdr:cNvPr id="233" name="テキスト ボックス 232"/>
        <xdr:cNvSpPr txBox="1"/>
      </xdr:nvSpPr>
      <xdr:spPr>
        <a:xfrm>
          <a:off x="2641111" y="165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63633</xdr:rowOff>
    </xdr:from>
    <xdr:to>
      <xdr:col>2</xdr:col>
      <xdr:colOff>638175</xdr:colOff>
      <xdr:row>96</xdr:row>
      <xdr:rowOff>71400</xdr:rowOff>
    </xdr:to>
    <xdr:cxnSp macro="">
      <xdr:nvCxnSpPr>
        <xdr:cNvPr id="234" name="直線コネクタ 233"/>
        <xdr:cNvCxnSpPr/>
      </xdr:nvCxnSpPr>
      <xdr:spPr>
        <a:xfrm>
          <a:off x="1130300" y="16522833"/>
          <a:ext cx="889000" cy="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143005</xdr:rowOff>
    </xdr:from>
    <xdr:ext cx="534377" cy="259045"/>
    <xdr:sp macro="" textlink="">
      <xdr:nvSpPr>
        <xdr:cNvPr id="236" name="テキスト ボックス 235"/>
        <xdr:cNvSpPr txBox="1"/>
      </xdr:nvSpPr>
      <xdr:spPr>
        <a:xfrm>
          <a:off x="1752111" y="166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145953</xdr:rowOff>
    </xdr:from>
    <xdr:ext cx="534377" cy="259045"/>
    <xdr:sp macro="" textlink="">
      <xdr:nvSpPr>
        <xdr:cNvPr id="238" name="テキスト ボックス 237"/>
        <xdr:cNvSpPr txBox="1"/>
      </xdr:nvSpPr>
      <xdr:spPr>
        <a:xfrm>
          <a:off x="863111" y="166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12131</xdr:rowOff>
    </xdr:from>
    <xdr:to>
      <xdr:col>6</xdr:col>
      <xdr:colOff>561975</xdr:colOff>
      <xdr:row>96</xdr:row>
      <xdr:rowOff>113731</xdr:rowOff>
    </xdr:to>
    <xdr:sp macro="" textlink="">
      <xdr:nvSpPr>
        <xdr:cNvPr id="244" name="円/楕円 243"/>
        <xdr:cNvSpPr/>
      </xdr:nvSpPr>
      <xdr:spPr>
        <a:xfrm>
          <a:off x="4584700" y="16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162008</xdr:rowOff>
    </xdr:from>
    <xdr:ext cx="534377" cy="259045"/>
    <xdr:sp macro="" textlink="">
      <xdr:nvSpPr>
        <xdr:cNvPr id="245" name="衛生費該当値テキスト"/>
        <xdr:cNvSpPr txBox="1"/>
      </xdr:nvSpPr>
      <xdr:spPr>
        <a:xfrm>
          <a:off x="4686300" y="1644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53,433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18852</xdr:rowOff>
    </xdr:from>
    <xdr:to>
      <xdr:col>5</xdr:col>
      <xdr:colOff>409575</xdr:colOff>
      <xdr:row>96</xdr:row>
      <xdr:rowOff>120452</xdr:rowOff>
    </xdr:to>
    <xdr:sp macro="" textlink="">
      <xdr:nvSpPr>
        <xdr:cNvPr id="246" name="円/楕円 245"/>
        <xdr:cNvSpPr/>
      </xdr:nvSpPr>
      <xdr:spPr>
        <a:xfrm>
          <a:off x="3746500" y="1647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136979</xdr:rowOff>
    </xdr:from>
    <xdr:ext cx="534377" cy="259045"/>
    <xdr:sp macro="" textlink="">
      <xdr:nvSpPr>
        <xdr:cNvPr id="247" name="テキスト ボックス 246"/>
        <xdr:cNvSpPr txBox="1"/>
      </xdr:nvSpPr>
      <xdr:spPr>
        <a:xfrm>
          <a:off x="3530111" y="1625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52,257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14937</xdr:rowOff>
    </xdr:from>
    <xdr:to>
      <xdr:col>4</xdr:col>
      <xdr:colOff>206375</xdr:colOff>
      <xdr:row>96</xdr:row>
      <xdr:rowOff>116537</xdr:rowOff>
    </xdr:to>
    <xdr:sp macro="" textlink="">
      <xdr:nvSpPr>
        <xdr:cNvPr id="248" name="円/楕円 247"/>
        <xdr:cNvSpPr/>
      </xdr:nvSpPr>
      <xdr:spPr>
        <a:xfrm>
          <a:off x="2857500" y="1647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133064</xdr:rowOff>
    </xdr:from>
    <xdr:ext cx="534377" cy="259045"/>
    <xdr:sp macro="" textlink="">
      <xdr:nvSpPr>
        <xdr:cNvPr id="249" name="テキスト ボックス 248"/>
        <xdr:cNvSpPr txBox="1"/>
      </xdr:nvSpPr>
      <xdr:spPr>
        <a:xfrm>
          <a:off x="2641111" y="1624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52,942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20600</xdr:rowOff>
    </xdr:from>
    <xdr:to>
      <xdr:col>3</xdr:col>
      <xdr:colOff>3175</xdr:colOff>
      <xdr:row>96</xdr:row>
      <xdr:rowOff>122200</xdr:rowOff>
    </xdr:to>
    <xdr:sp macro="" textlink="">
      <xdr:nvSpPr>
        <xdr:cNvPr id="250" name="円/楕円 249"/>
        <xdr:cNvSpPr/>
      </xdr:nvSpPr>
      <xdr:spPr>
        <a:xfrm>
          <a:off x="1968500" y="164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138727</xdr:rowOff>
    </xdr:from>
    <xdr:ext cx="534377" cy="259045"/>
    <xdr:sp macro="" textlink="">
      <xdr:nvSpPr>
        <xdr:cNvPr id="251" name="テキスト ボックス 250"/>
        <xdr:cNvSpPr txBox="1"/>
      </xdr:nvSpPr>
      <xdr:spPr>
        <a:xfrm>
          <a:off x="1752111" y="1625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51,951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12833</xdr:rowOff>
    </xdr:from>
    <xdr:to>
      <xdr:col>1</xdr:col>
      <xdr:colOff>485775</xdr:colOff>
      <xdr:row>96</xdr:row>
      <xdr:rowOff>114433</xdr:rowOff>
    </xdr:to>
    <xdr:sp macro="" textlink="">
      <xdr:nvSpPr>
        <xdr:cNvPr id="252" name="円/楕円 251"/>
        <xdr:cNvSpPr/>
      </xdr:nvSpPr>
      <xdr:spPr>
        <a:xfrm>
          <a:off x="1079500" y="1647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130960</xdr:rowOff>
    </xdr:from>
    <xdr:ext cx="534377" cy="259045"/>
    <xdr:sp macro="" textlink="">
      <xdr:nvSpPr>
        <xdr:cNvPr id="253" name="テキスト ボックス 252"/>
        <xdr:cNvSpPr txBox="1"/>
      </xdr:nvSpPr>
      <xdr:spPr>
        <a:xfrm>
          <a:off x="863111" y="162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110962</xdr:rowOff>
    </xdr:from>
    <xdr:to>
      <xdr:col>15</xdr:col>
      <xdr:colOff>180975</xdr:colOff>
      <xdr:row>37</xdr:row>
      <xdr:rowOff>117493</xdr:rowOff>
    </xdr:to>
    <xdr:cxnSp macro="">
      <xdr:nvCxnSpPr>
        <xdr:cNvPr id="284" name="直線コネクタ 283"/>
        <xdr:cNvCxnSpPr/>
      </xdr:nvCxnSpPr>
      <xdr:spPr>
        <a:xfrm>
          <a:off x="9639300" y="64546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120558</xdr:rowOff>
    </xdr:from>
    <xdr:ext cx="378565" cy="259045"/>
    <xdr:sp macro="" textlink="">
      <xdr:nvSpPr>
        <xdr:cNvPr id="285" name="労働費平均値テキスト"/>
        <xdr:cNvSpPr txBox="1"/>
      </xdr:nvSpPr>
      <xdr:spPr>
        <a:xfrm>
          <a:off x="10528300" y="6464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108349</xdr:rowOff>
    </xdr:from>
    <xdr:to>
      <xdr:col>14</xdr:col>
      <xdr:colOff>28575</xdr:colOff>
      <xdr:row>37</xdr:row>
      <xdr:rowOff>110962</xdr:rowOff>
    </xdr:to>
    <xdr:cxnSp macro="">
      <xdr:nvCxnSpPr>
        <xdr:cNvPr id="287" name="直線コネクタ 286"/>
        <xdr:cNvCxnSpPr/>
      </xdr:nvCxnSpPr>
      <xdr:spPr>
        <a:xfrm>
          <a:off x="8750300" y="6451999"/>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28465</xdr:rowOff>
    </xdr:from>
    <xdr:ext cx="378565" cy="259045"/>
    <xdr:sp macro="" textlink="">
      <xdr:nvSpPr>
        <xdr:cNvPr id="289" name="テキスト ボックス 288"/>
        <xdr:cNvSpPr txBox="1"/>
      </xdr:nvSpPr>
      <xdr:spPr>
        <a:xfrm>
          <a:off x="9450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106390</xdr:rowOff>
    </xdr:from>
    <xdr:to>
      <xdr:col>12</xdr:col>
      <xdr:colOff>511175</xdr:colOff>
      <xdr:row>37</xdr:row>
      <xdr:rowOff>108349</xdr:rowOff>
    </xdr:to>
    <xdr:cxnSp macro="">
      <xdr:nvCxnSpPr>
        <xdr:cNvPr id="290" name="直線コネクタ 289"/>
        <xdr:cNvCxnSpPr/>
      </xdr:nvCxnSpPr>
      <xdr:spPr>
        <a:xfrm>
          <a:off x="7861300" y="645004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106390</xdr:rowOff>
    </xdr:from>
    <xdr:to>
      <xdr:col>11</xdr:col>
      <xdr:colOff>307975</xdr:colOff>
      <xdr:row>37</xdr:row>
      <xdr:rowOff>110308</xdr:rowOff>
    </xdr:to>
    <xdr:cxnSp macro="">
      <xdr:nvCxnSpPr>
        <xdr:cNvPr id="293" name="直線コネクタ 292"/>
        <xdr:cNvCxnSpPr/>
      </xdr:nvCxnSpPr>
      <xdr:spPr>
        <a:xfrm flipV="1">
          <a:off x="6972300" y="6450040"/>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66693</xdr:rowOff>
    </xdr:from>
    <xdr:to>
      <xdr:col>15</xdr:col>
      <xdr:colOff>231775</xdr:colOff>
      <xdr:row>37</xdr:row>
      <xdr:rowOff>168294</xdr:rowOff>
    </xdr:to>
    <xdr:sp macro="" textlink="">
      <xdr:nvSpPr>
        <xdr:cNvPr id="303" name="円/楕円 302"/>
        <xdr:cNvSpPr/>
      </xdr:nvSpPr>
      <xdr:spPr>
        <a:xfrm>
          <a:off x="10426700" y="64103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89570</xdr:rowOff>
    </xdr:from>
    <xdr:ext cx="378565" cy="259045"/>
    <xdr:sp macro="" textlink="">
      <xdr:nvSpPr>
        <xdr:cNvPr id="304" name="労働費該当値テキスト"/>
        <xdr:cNvSpPr txBox="1"/>
      </xdr:nvSpPr>
      <xdr:spPr>
        <a:xfrm>
          <a:off x="10528300" y="626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60162</xdr:rowOff>
    </xdr:from>
    <xdr:to>
      <xdr:col>14</xdr:col>
      <xdr:colOff>79375</xdr:colOff>
      <xdr:row>37</xdr:row>
      <xdr:rowOff>161762</xdr:rowOff>
    </xdr:to>
    <xdr:sp macro="" textlink="">
      <xdr:nvSpPr>
        <xdr:cNvPr id="305" name="円/楕円 304"/>
        <xdr:cNvSpPr/>
      </xdr:nvSpPr>
      <xdr:spPr>
        <a:xfrm>
          <a:off x="9588500" y="640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6839</xdr:rowOff>
    </xdr:from>
    <xdr:ext cx="469744" cy="259045"/>
    <xdr:sp macro="" textlink="">
      <xdr:nvSpPr>
        <xdr:cNvPr id="306" name="テキスト ボックス 305"/>
        <xdr:cNvSpPr txBox="1"/>
      </xdr:nvSpPr>
      <xdr:spPr>
        <a:xfrm>
          <a:off x="9404427" y="617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57549</xdr:rowOff>
    </xdr:from>
    <xdr:to>
      <xdr:col>12</xdr:col>
      <xdr:colOff>561975</xdr:colOff>
      <xdr:row>37</xdr:row>
      <xdr:rowOff>159149</xdr:rowOff>
    </xdr:to>
    <xdr:sp macro="" textlink="">
      <xdr:nvSpPr>
        <xdr:cNvPr id="307" name="円/楕円 306"/>
        <xdr:cNvSpPr/>
      </xdr:nvSpPr>
      <xdr:spPr>
        <a:xfrm>
          <a:off x="8699500" y="64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150276</xdr:rowOff>
    </xdr:from>
    <xdr:ext cx="469744" cy="259045"/>
    <xdr:sp macro="" textlink="">
      <xdr:nvSpPr>
        <xdr:cNvPr id="308" name="テキスト ボックス 307"/>
        <xdr:cNvSpPr txBox="1"/>
      </xdr:nvSpPr>
      <xdr:spPr>
        <a:xfrm>
          <a:off x="8515427" y="649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55590</xdr:rowOff>
    </xdr:from>
    <xdr:to>
      <xdr:col>11</xdr:col>
      <xdr:colOff>358775</xdr:colOff>
      <xdr:row>37</xdr:row>
      <xdr:rowOff>157190</xdr:rowOff>
    </xdr:to>
    <xdr:sp macro="" textlink="">
      <xdr:nvSpPr>
        <xdr:cNvPr id="309" name="円/楕円 308"/>
        <xdr:cNvSpPr/>
      </xdr:nvSpPr>
      <xdr:spPr>
        <a:xfrm>
          <a:off x="7810500" y="639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148317</xdr:rowOff>
    </xdr:from>
    <xdr:ext cx="469744" cy="259045"/>
    <xdr:sp macro="" textlink="">
      <xdr:nvSpPr>
        <xdr:cNvPr id="310" name="テキスト ボックス 309"/>
        <xdr:cNvSpPr txBox="1"/>
      </xdr:nvSpPr>
      <xdr:spPr>
        <a:xfrm>
          <a:off x="7626427" y="649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59508</xdr:rowOff>
    </xdr:from>
    <xdr:to>
      <xdr:col>10</xdr:col>
      <xdr:colOff>155575</xdr:colOff>
      <xdr:row>37</xdr:row>
      <xdr:rowOff>161108</xdr:rowOff>
    </xdr:to>
    <xdr:sp macro="" textlink="">
      <xdr:nvSpPr>
        <xdr:cNvPr id="311" name="円/楕円 310"/>
        <xdr:cNvSpPr/>
      </xdr:nvSpPr>
      <xdr:spPr>
        <a:xfrm>
          <a:off x="6921500" y="640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152236</xdr:rowOff>
    </xdr:from>
    <xdr:ext cx="469744" cy="259045"/>
    <xdr:sp macro="" textlink="">
      <xdr:nvSpPr>
        <xdr:cNvPr id="312" name="テキスト ボックス 311"/>
        <xdr:cNvSpPr txBox="1"/>
      </xdr:nvSpPr>
      <xdr:spPr>
        <a:xfrm>
          <a:off x="6737427" y="649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63373</xdr:rowOff>
    </xdr:from>
    <xdr:to>
      <xdr:col>15</xdr:col>
      <xdr:colOff>180975</xdr:colOff>
      <xdr:row>55</xdr:row>
      <xdr:rowOff>75171</xdr:rowOff>
    </xdr:to>
    <xdr:cxnSp macro="">
      <xdr:nvCxnSpPr>
        <xdr:cNvPr id="341" name="直線コネクタ 340"/>
        <xdr:cNvCxnSpPr/>
      </xdr:nvCxnSpPr>
      <xdr:spPr>
        <a:xfrm flipV="1">
          <a:off x="9639300" y="9493123"/>
          <a:ext cx="838200" cy="1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42" name="農林水産業費平均値テキスト"/>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75171</xdr:rowOff>
    </xdr:from>
    <xdr:to>
      <xdr:col>14</xdr:col>
      <xdr:colOff>28575</xdr:colOff>
      <xdr:row>55</xdr:row>
      <xdr:rowOff>100102</xdr:rowOff>
    </xdr:to>
    <xdr:cxnSp macro="">
      <xdr:nvCxnSpPr>
        <xdr:cNvPr id="344" name="直線コネクタ 343"/>
        <xdr:cNvCxnSpPr/>
      </xdr:nvCxnSpPr>
      <xdr:spPr>
        <a:xfrm flipV="1">
          <a:off x="8750300" y="9504921"/>
          <a:ext cx="889000" cy="2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18813</xdr:rowOff>
    </xdr:from>
    <xdr:ext cx="534377" cy="259045"/>
    <xdr:sp macro="" textlink="">
      <xdr:nvSpPr>
        <xdr:cNvPr id="346" name="テキスト ボックス 345"/>
        <xdr:cNvSpPr txBox="1"/>
      </xdr:nvSpPr>
      <xdr:spPr>
        <a:xfrm>
          <a:off x="9372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40818</xdr:rowOff>
    </xdr:from>
    <xdr:to>
      <xdr:col>12</xdr:col>
      <xdr:colOff>511175</xdr:colOff>
      <xdr:row>55</xdr:row>
      <xdr:rowOff>100102</xdr:rowOff>
    </xdr:to>
    <xdr:cxnSp macro="">
      <xdr:nvCxnSpPr>
        <xdr:cNvPr id="347" name="直線コネクタ 346"/>
        <xdr:cNvCxnSpPr/>
      </xdr:nvCxnSpPr>
      <xdr:spPr>
        <a:xfrm>
          <a:off x="7861300" y="9470568"/>
          <a:ext cx="889000" cy="5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59021</xdr:rowOff>
    </xdr:from>
    <xdr:ext cx="534377" cy="259045"/>
    <xdr:sp macro="" textlink="">
      <xdr:nvSpPr>
        <xdr:cNvPr id="349" name="テキスト ボックス 348"/>
        <xdr:cNvSpPr txBox="1"/>
      </xdr:nvSpPr>
      <xdr:spPr>
        <a:xfrm>
          <a:off x="8483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166497</xdr:rowOff>
    </xdr:from>
    <xdr:to>
      <xdr:col>11</xdr:col>
      <xdr:colOff>307975</xdr:colOff>
      <xdr:row>55</xdr:row>
      <xdr:rowOff>40818</xdr:rowOff>
    </xdr:to>
    <xdr:cxnSp macro="">
      <xdr:nvCxnSpPr>
        <xdr:cNvPr id="350" name="直線コネクタ 349"/>
        <xdr:cNvCxnSpPr/>
      </xdr:nvCxnSpPr>
      <xdr:spPr>
        <a:xfrm>
          <a:off x="6972300" y="9424797"/>
          <a:ext cx="889000" cy="4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61536</xdr:rowOff>
    </xdr:from>
    <xdr:ext cx="534377" cy="259045"/>
    <xdr:sp macro="" textlink="">
      <xdr:nvSpPr>
        <xdr:cNvPr id="352" name="テキスト ボックス 351"/>
        <xdr:cNvSpPr txBox="1"/>
      </xdr:nvSpPr>
      <xdr:spPr>
        <a:xfrm>
          <a:off x="7594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54" name="テキスト ボックス 353"/>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12573</xdr:rowOff>
    </xdr:from>
    <xdr:to>
      <xdr:col>15</xdr:col>
      <xdr:colOff>231775</xdr:colOff>
      <xdr:row>55</xdr:row>
      <xdr:rowOff>114173</xdr:rowOff>
    </xdr:to>
    <xdr:sp macro="" textlink="">
      <xdr:nvSpPr>
        <xdr:cNvPr id="360" name="円/楕円 359"/>
        <xdr:cNvSpPr/>
      </xdr:nvSpPr>
      <xdr:spPr>
        <a:xfrm>
          <a:off x="10426700" y="94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35450</xdr:rowOff>
    </xdr:from>
    <xdr:ext cx="534377" cy="259045"/>
    <xdr:sp macro="" textlink="">
      <xdr:nvSpPr>
        <xdr:cNvPr id="361" name="農林水産業費該当値テキスト"/>
        <xdr:cNvSpPr txBox="1"/>
      </xdr:nvSpPr>
      <xdr:spPr>
        <a:xfrm>
          <a:off x="10528300" y="929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52,510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24371</xdr:rowOff>
    </xdr:from>
    <xdr:to>
      <xdr:col>14</xdr:col>
      <xdr:colOff>79375</xdr:colOff>
      <xdr:row>55</xdr:row>
      <xdr:rowOff>125971</xdr:rowOff>
    </xdr:to>
    <xdr:sp macro="" textlink="">
      <xdr:nvSpPr>
        <xdr:cNvPr id="362" name="円/楕円 361"/>
        <xdr:cNvSpPr/>
      </xdr:nvSpPr>
      <xdr:spPr>
        <a:xfrm>
          <a:off x="9588500" y="94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142498</xdr:rowOff>
    </xdr:from>
    <xdr:ext cx="534377" cy="259045"/>
    <xdr:sp macro="" textlink="">
      <xdr:nvSpPr>
        <xdr:cNvPr id="363" name="テキスト ボックス 362"/>
        <xdr:cNvSpPr txBox="1"/>
      </xdr:nvSpPr>
      <xdr:spPr>
        <a:xfrm>
          <a:off x="9372111" y="922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51,581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49302</xdr:rowOff>
    </xdr:from>
    <xdr:to>
      <xdr:col>12</xdr:col>
      <xdr:colOff>561975</xdr:colOff>
      <xdr:row>55</xdr:row>
      <xdr:rowOff>150902</xdr:rowOff>
    </xdr:to>
    <xdr:sp macro="" textlink="">
      <xdr:nvSpPr>
        <xdr:cNvPr id="364" name="円/楕円 363"/>
        <xdr:cNvSpPr/>
      </xdr:nvSpPr>
      <xdr:spPr>
        <a:xfrm>
          <a:off x="8699500" y="947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167429</xdr:rowOff>
    </xdr:from>
    <xdr:ext cx="534377" cy="259045"/>
    <xdr:sp macro="" textlink="">
      <xdr:nvSpPr>
        <xdr:cNvPr id="365" name="テキスト ボックス 364"/>
        <xdr:cNvSpPr txBox="1"/>
      </xdr:nvSpPr>
      <xdr:spPr>
        <a:xfrm>
          <a:off x="8483111" y="925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49,618</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161468</xdr:rowOff>
    </xdr:from>
    <xdr:to>
      <xdr:col>11</xdr:col>
      <xdr:colOff>358775</xdr:colOff>
      <xdr:row>55</xdr:row>
      <xdr:rowOff>91618</xdr:rowOff>
    </xdr:to>
    <xdr:sp macro="" textlink="">
      <xdr:nvSpPr>
        <xdr:cNvPr id="366" name="円/楕円 365"/>
        <xdr:cNvSpPr/>
      </xdr:nvSpPr>
      <xdr:spPr>
        <a:xfrm>
          <a:off x="7810500" y="941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108145</xdr:rowOff>
    </xdr:from>
    <xdr:ext cx="534377" cy="259045"/>
    <xdr:sp macro="" textlink="">
      <xdr:nvSpPr>
        <xdr:cNvPr id="367" name="テキスト ボックス 366"/>
        <xdr:cNvSpPr txBox="1"/>
      </xdr:nvSpPr>
      <xdr:spPr>
        <a:xfrm>
          <a:off x="7594111" y="919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54,286</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115697</xdr:rowOff>
    </xdr:from>
    <xdr:to>
      <xdr:col>10</xdr:col>
      <xdr:colOff>155575</xdr:colOff>
      <xdr:row>55</xdr:row>
      <xdr:rowOff>45847</xdr:rowOff>
    </xdr:to>
    <xdr:sp macro="" textlink="">
      <xdr:nvSpPr>
        <xdr:cNvPr id="368" name="円/楕円 367"/>
        <xdr:cNvSpPr/>
      </xdr:nvSpPr>
      <xdr:spPr>
        <a:xfrm>
          <a:off x="6921500" y="937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62374</xdr:rowOff>
    </xdr:from>
    <xdr:ext cx="534377" cy="259045"/>
    <xdr:sp macro="" textlink="">
      <xdr:nvSpPr>
        <xdr:cNvPr id="369" name="テキスト ボックス 368"/>
        <xdr:cNvSpPr txBox="1"/>
      </xdr:nvSpPr>
      <xdr:spPr>
        <a:xfrm>
          <a:off x="6705111" y="914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81114</xdr:rowOff>
    </xdr:from>
    <xdr:to>
      <xdr:col>15</xdr:col>
      <xdr:colOff>180975</xdr:colOff>
      <xdr:row>78</xdr:row>
      <xdr:rowOff>97383</xdr:rowOff>
    </xdr:to>
    <xdr:cxnSp macro="">
      <xdr:nvCxnSpPr>
        <xdr:cNvPr id="398" name="直線コネクタ 397"/>
        <xdr:cNvCxnSpPr/>
      </xdr:nvCxnSpPr>
      <xdr:spPr>
        <a:xfrm>
          <a:off x="9639300" y="13454214"/>
          <a:ext cx="8382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81114</xdr:rowOff>
    </xdr:from>
    <xdr:to>
      <xdr:col>14</xdr:col>
      <xdr:colOff>28575</xdr:colOff>
      <xdr:row>78</xdr:row>
      <xdr:rowOff>127064</xdr:rowOff>
    </xdr:to>
    <xdr:cxnSp macro="">
      <xdr:nvCxnSpPr>
        <xdr:cNvPr id="401" name="直線コネクタ 400"/>
        <xdr:cNvCxnSpPr/>
      </xdr:nvCxnSpPr>
      <xdr:spPr>
        <a:xfrm flipV="1">
          <a:off x="8750300" y="13454214"/>
          <a:ext cx="889000" cy="4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127064</xdr:rowOff>
    </xdr:from>
    <xdr:to>
      <xdr:col>12</xdr:col>
      <xdr:colOff>511175</xdr:colOff>
      <xdr:row>78</xdr:row>
      <xdr:rowOff>128918</xdr:rowOff>
    </xdr:to>
    <xdr:cxnSp macro="">
      <xdr:nvCxnSpPr>
        <xdr:cNvPr id="404" name="直線コネクタ 403"/>
        <xdr:cNvCxnSpPr/>
      </xdr:nvCxnSpPr>
      <xdr:spPr>
        <a:xfrm flipV="1">
          <a:off x="7861300" y="13500164"/>
          <a:ext cx="889000" cy="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128918</xdr:rowOff>
    </xdr:from>
    <xdr:to>
      <xdr:col>11</xdr:col>
      <xdr:colOff>307975</xdr:colOff>
      <xdr:row>78</xdr:row>
      <xdr:rowOff>136106</xdr:rowOff>
    </xdr:to>
    <xdr:cxnSp macro="">
      <xdr:nvCxnSpPr>
        <xdr:cNvPr id="407" name="直線コネクタ 406"/>
        <xdr:cNvCxnSpPr/>
      </xdr:nvCxnSpPr>
      <xdr:spPr>
        <a:xfrm flipV="1">
          <a:off x="6972300" y="13502018"/>
          <a:ext cx="889000" cy="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46583</xdr:rowOff>
    </xdr:from>
    <xdr:to>
      <xdr:col>15</xdr:col>
      <xdr:colOff>231775</xdr:colOff>
      <xdr:row>78</xdr:row>
      <xdr:rowOff>148183</xdr:rowOff>
    </xdr:to>
    <xdr:sp macro="" textlink="">
      <xdr:nvSpPr>
        <xdr:cNvPr id="417" name="円/楕円 416"/>
        <xdr:cNvSpPr/>
      </xdr:nvSpPr>
      <xdr:spPr>
        <a:xfrm>
          <a:off x="10426700" y="1341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132960</xdr:rowOff>
    </xdr:from>
    <xdr:ext cx="469744" cy="259045"/>
    <xdr:sp macro="" textlink="">
      <xdr:nvSpPr>
        <xdr:cNvPr id="418" name="商工費該当値テキスト"/>
        <xdr:cNvSpPr txBox="1"/>
      </xdr:nvSpPr>
      <xdr:spPr>
        <a:xfrm>
          <a:off x="10528300" y="133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9,332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30314</xdr:rowOff>
    </xdr:from>
    <xdr:to>
      <xdr:col>14</xdr:col>
      <xdr:colOff>79375</xdr:colOff>
      <xdr:row>78</xdr:row>
      <xdr:rowOff>131914</xdr:rowOff>
    </xdr:to>
    <xdr:sp macro="" textlink="">
      <xdr:nvSpPr>
        <xdr:cNvPr id="419" name="円/楕円 418"/>
        <xdr:cNvSpPr/>
      </xdr:nvSpPr>
      <xdr:spPr>
        <a:xfrm>
          <a:off x="9588500" y="1340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123041</xdr:rowOff>
    </xdr:from>
    <xdr:ext cx="534377" cy="259045"/>
    <xdr:sp macro="" textlink="">
      <xdr:nvSpPr>
        <xdr:cNvPr id="420" name="テキスト ボックス 419"/>
        <xdr:cNvSpPr txBox="1"/>
      </xdr:nvSpPr>
      <xdr:spPr>
        <a:xfrm>
          <a:off x="9372111" y="1349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76264</xdr:rowOff>
    </xdr:from>
    <xdr:to>
      <xdr:col>12</xdr:col>
      <xdr:colOff>561975</xdr:colOff>
      <xdr:row>79</xdr:row>
      <xdr:rowOff>6414</xdr:rowOff>
    </xdr:to>
    <xdr:sp macro="" textlink="">
      <xdr:nvSpPr>
        <xdr:cNvPr id="421" name="円/楕円 420"/>
        <xdr:cNvSpPr/>
      </xdr:nvSpPr>
      <xdr:spPr>
        <a:xfrm>
          <a:off x="8699500" y="1344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168991</xdr:rowOff>
    </xdr:from>
    <xdr:ext cx="469744" cy="259045"/>
    <xdr:sp macro="" textlink="">
      <xdr:nvSpPr>
        <xdr:cNvPr id="422" name="テキスト ボックス 421"/>
        <xdr:cNvSpPr txBox="1"/>
      </xdr:nvSpPr>
      <xdr:spPr>
        <a:xfrm>
          <a:off x="8515427" y="1354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78118</xdr:rowOff>
    </xdr:from>
    <xdr:to>
      <xdr:col>11</xdr:col>
      <xdr:colOff>358775</xdr:colOff>
      <xdr:row>79</xdr:row>
      <xdr:rowOff>8268</xdr:rowOff>
    </xdr:to>
    <xdr:sp macro="" textlink="">
      <xdr:nvSpPr>
        <xdr:cNvPr id="423" name="円/楕円 422"/>
        <xdr:cNvSpPr/>
      </xdr:nvSpPr>
      <xdr:spPr>
        <a:xfrm>
          <a:off x="7810500" y="1345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170845</xdr:rowOff>
    </xdr:from>
    <xdr:ext cx="469744" cy="259045"/>
    <xdr:sp macro="" textlink="">
      <xdr:nvSpPr>
        <xdr:cNvPr id="424" name="テキスト ボックス 423"/>
        <xdr:cNvSpPr txBox="1"/>
      </xdr:nvSpPr>
      <xdr:spPr>
        <a:xfrm>
          <a:off x="7626427" y="1354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85306</xdr:rowOff>
    </xdr:from>
    <xdr:to>
      <xdr:col>10</xdr:col>
      <xdr:colOff>155575</xdr:colOff>
      <xdr:row>79</xdr:row>
      <xdr:rowOff>15456</xdr:rowOff>
    </xdr:to>
    <xdr:sp macro="" textlink="">
      <xdr:nvSpPr>
        <xdr:cNvPr id="425" name="円/楕円 424"/>
        <xdr:cNvSpPr/>
      </xdr:nvSpPr>
      <xdr:spPr>
        <a:xfrm>
          <a:off x="6921500" y="1345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6583</xdr:rowOff>
    </xdr:from>
    <xdr:ext cx="469744" cy="259045"/>
    <xdr:sp macro="" textlink="">
      <xdr:nvSpPr>
        <xdr:cNvPr id="426" name="テキスト ボックス 425"/>
        <xdr:cNvSpPr txBox="1"/>
      </xdr:nvSpPr>
      <xdr:spPr>
        <a:xfrm>
          <a:off x="6737427" y="1355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66748</xdr:rowOff>
    </xdr:from>
    <xdr:to>
      <xdr:col>15</xdr:col>
      <xdr:colOff>180975</xdr:colOff>
      <xdr:row>96</xdr:row>
      <xdr:rowOff>92503</xdr:rowOff>
    </xdr:to>
    <xdr:cxnSp macro="">
      <xdr:nvCxnSpPr>
        <xdr:cNvPr id="459" name="直線コネクタ 458"/>
        <xdr:cNvCxnSpPr/>
      </xdr:nvCxnSpPr>
      <xdr:spPr>
        <a:xfrm flipV="1">
          <a:off x="9639300" y="16525948"/>
          <a:ext cx="8382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92503</xdr:rowOff>
    </xdr:from>
    <xdr:to>
      <xdr:col>14</xdr:col>
      <xdr:colOff>28575</xdr:colOff>
      <xdr:row>96</xdr:row>
      <xdr:rowOff>141596</xdr:rowOff>
    </xdr:to>
    <xdr:cxnSp macro="">
      <xdr:nvCxnSpPr>
        <xdr:cNvPr id="462" name="直線コネクタ 461"/>
        <xdr:cNvCxnSpPr/>
      </xdr:nvCxnSpPr>
      <xdr:spPr>
        <a:xfrm flipV="1">
          <a:off x="8750300" y="16551703"/>
          <a:ext cx="889000" cy="4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29712</xdr:rowOff>
    </xdr:from>
    <xdr:ext cx="534377" cy="259045"/>
    <xdr:sp macro="" textlink="">
      <xdr:nvSpPr>
        <xdr:cNvPr id="464" name="テキスト ボックス 463"/>
        <xdr:cNvSpPr txBox="1"/>
      </xdr:nvSpPr>
      <xdr:spPr>
        <a:xfrm>
          <a:off x="9372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141596</xdr:rowOff>
    </xdr:from>
    <xdr:to>
      <xdr:col>12</xdr:col>
      <xdr:colOff>511175</xdr:colOff>
      <xdr:row>96</xdr:row>
      <xdr:rowOff>159989</xdr:rowOff>
    </xdr:to>
    <xdr:cxnSp macro="">
      <xdr:nvCxnSpPr>
        <xdr:cNvPr id="465" name="直線コネクタ 464"/>
        <xdr:cNvCxnSpPr/>
      </xdr:nvCxnSpPr>
      <xdr:spPr>
        <a:xfrm flipV="1">
          <a:off x="7861300" y="16600796"/>
          <a:ext cx="889000" cy="1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159989</xdr:rowOff>
    </xdr:from>
    <xdr:to>
      <xdr:col>11</xdr:col>
      <xdr:colOff>307975</xdr:colOff>
      <xdr:row>97</xdr:row>
      <xdr:rowOff>62233</xdr:rowOff>
    </xdr:to>
    <xdr:cxnSp macro="">
      <xdr:nvCxnSpPr>
        <xdr:cNvPr id="468" name="直線コネクタ 467"/>
        <xdr:cNvCxnSpPr/>
      </xdr:nvCxnSpPr>
      <xdr:spPr>
        <a:xfrm flipV="1">
          <a:off x="6972300" y="16619189"/>
          <a:ext cx="889000" cy="7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15948</xdr:rowOff>
    </xdr:from>
    <xdr:to>
      <xdr:col>15</xdr:col>
      <xdr:colOff>231775</xdr:colOff>
      <xdr:row>96</xdr:row>
      <xdr:rowOff>117548</xdr:rowOff>
    </xdr:to>
    <xdr:sp macro="" textlink="">
      <xdr:nvSpPr>
        <xdr:cNvPr id="478" name="円/楕円 477"/>
        <xdr:cNvSpPr/>
      </xdr:nvSpPr>
      <xdr:spPr>
        <a:xfrm>
          <a:off x="10426700" y="1647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38825</xdr:rowOff>
    </xdr:from>
    <xdr:ext cx="534377" cy="259045"/>
    <xdr:sp macro="" textlink="">
      <xdr:nvSpPr>
        <xdr:cNvPr id="479" name="土木費該当値テキスト"/>
        <xdr:cNvSpPr txBox="1"/>
      </xdr:nvSpPr>
      <xdr:spPr>
        <a:xfrm>
          <a:off x="10528300" y="1632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61,659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41703</xdr:rowOff>
    </xdr:from>
    <xdr:to>
      <xdr:col>14</xdr:col>
      <xdr:colOff>79375</xdr:colOff>
      <xdr:row>96</xdr:row>
      <xdr:rowOff>143303</xdr:rowOff>
    </xdr:to>
    <xdr:sp macro="" textlink="">
      <xdr:nvSpPr>
        <xdr:cNvPr id="480" name="円/楕円 479"/>
        <xdr:cNvSpPr/>
      </xdr:nvSpPr>
      <xdr:spPr>
        <a:xfrm>
          <a:off x="9588500" y="1650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159830</xdr:rowOff>
    </xdr:from>
    <xdr:ext cx="534377" cy="259045"/>
    <xdr:sp macro="" textlink="">
      <xdr:nvSpPr>
        <xdr:cNvPr id="481" name="テキスト ボックス 480"/>
        <xdr:cNvSpPr txBox="1"/>
      </xdr:nvSpPr>
      <xdr:spPr>
        <a:xfrm>
          <a:off x="9372111" y="1627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58,955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90796</xdr:rowOff>
    </xdr:from>
    <xdr:to>
      <xdr:col>12</xdr:col>
      <xdr:colOff>561975</xdr:colOff>
      <xdr:row>97</xdr:row>
      <xdr:rowOff>20946</xdr:rowOff>
    </xdr:to>
    <xdr:sp macro="" textlink="">
      <xdr:nvSpPr>
        <xdr:cNvPr id="482" name="円/楕円 481"/>
        <xdr:cNvSpPr/>
      </xdr:nvSpPr>
      <xdr:spPr>
        <a:xfrm>
          <a:off x="8699500" y="1654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12073</xdr:rowOff>
    </xdr:from>
    <xdr:ext cx="534377" cy="259045"/>
    <xdr:sp macro="" textlink="">
      <xdr:nvSpPr>
        <xdr:cNvPr id="483" name="テキスト ボックス 482"/>
        <xdr:cNvSpPr txBox="1"/>
      </xdr:nvSpPr>
      <xdr:spPr>
        <a:xfrm>
          <a:off x="8483111" y="1664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53,801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109189</xdr:rowOff>
    </xdr:from>
    <xdr:to>
      <xdr:col>11</xdr:col>
      <xdr:colOff>358775</xdr:colOff>
      <xdr:row>97</xdr:row>
      <xdr:rowOff>39339</xdr:rowOff>
    </xdr:to>
    <xdr:sp macro="" textlink="">
      <xdr:nvSpPr>
        <xdr:cNvPr id="484" name="円/楕円 483"/>
        <xdr:cNvSpPr/>
      </xdr:nvSpPr>
      <xdr:spPr>
        <a:xfrm>
          <a:off x="7810500" y="165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30466</xdr:rowOff>
    </xdr:from>
    <xdr:ext cx="534377" cy="259045"/>
    <xdr:sp macro="" textlink="">
      <xdr:nvSpPr>
        <xdr:cNvPr id="485" name="テキスト ボックス 484"/>
        <xdr:cNvSpPr txBox="1"/>
      </xdr:nvSpPr>
      <xdr:spPr>
        <a:xfrm>
          <a:off x="7594111" y="1666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51,870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11433</xdr:rowOff>
    </xdr:from>
    <xdr:to>
      <xdr:col>10</xdr:col>
      <xdr:colOff>155575</xdr:colOff>
      <xdr:row>97</xdr:row>
      <xdr:rowOff>113033</xdr:rowOff>
    </xdr:to>
    <xdr:sp macro="" textlink="">
      <xdr:nvSpPr>
        <xdr:cNvPr id="486" name="円/楕円 485"/>
        <xdr:cNvSpPr/>
      </xdr:nvSpPr>
      <xdr:spPr>
        <a:xfrm>
          <a:off x="6921500" y="166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104160</xdr:rowOff>
    </xdr:from>
    <xdr:ext cx="534377" cy="259045"/>
    <xdr:sp macro="" textlink="">
      <xdr:nvSpPr>
        <xdr:cNvPr id="487" name="テキスト ボックス 486"/>
        <xdr:cNvSpPr txBox="1"/>
      </xdr:nvSpPr>
      <xdr:spPr>
        <a:xfrm>
          <a:off x="6705111" y="1673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31429</xdr:rowOff>
    </xdr:from>
    <xdr:to>
      <xdr:col>23</xdr:col>
      <xdr:colOff>517525</xdr:colOff>
      <xdr:row>38</xdr:row>
      <xdr:rowOff>33858</xdr:rowOff>
    </xdr:to>
    <xdr:cxnSp macro="">
      <xdr:nvCxnSpPr>
        <xdr:cNvPr id="520" name="直線コネクタ 519"/>
        <xdr:cNvCxnSpPr/>
      </xdr:nvCxnSpPr>
      <xdr:spPr>
        <a:xfrm>
          <a:off x="15481300" y="6546529"/>
          <a:ext cx="838200" cy="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166860</xdr:rowOff>
    </xdr:from>
    <xdr:to>
      <xdr:col>22</xdr:col>
      <xdr:colOff>365125</xdr:colOff>
      <xdr:row>38</xdr:row>
      <xdr:rowOff>31429</xdr:rowOff>
    </xdr:to>
    <xdr:cxnSp macro="">
      <xdr:nvCxnSpPr>
        <xdr:cNvPr id="523" name="直線コネクタ 522"/>
        <xdr:cNvCxnSpPr/>
      </xdr:nvCxnSpPr>
      <xdr:spPr>
        <a:xfrm>
          <a:off x="14592300" y="6339060"/>
          <a:ext cx="889000" cy="20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166860</xdr:rowOff>
    </xdr:from>
    <xdr:to>
      <xdr:col>21</xdr:col>
      <xdr:colOff>161925</xdr:colOff>
      <xdr:row>38</xdr:row>
      <xdr:rowOff>15413</xdr:rowOff>
    </xdr:to>
    <xdr:cxnSp macro="">
      <xdr:nvCxnSpPr>
        <xdr:cNvPr id="526" name="直線コネクタ 525"/>
        <xdr:cNvCxnSpPr/>
      </xdr:nvCxnSpPr>
      <xdr:spPr>
        <a:xfrm flipV="1">
          <a:off x="13703300" y="6339060"/>
          <a:ext cx="889000" cy="19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8" name="テキスト ボックス 527"/>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122084</xdr:rowOff>
    </xdr:from>
    <xdr:to>
      <xdr:col>19</xdr:col>
      <xdr:colOff>644525</xdr:colOff>
      <xdr:row>38</xdr:row>
      <xdr:rowOff>15413</xdr:rowOff>
    </xdr:to>
    <xdr:cxnSp macro="">
      <xdr:nvCxnSpPr>
        <xdr:cNvPr id="529" name="直線コネクタ 528"/>
        <xdr:cNvCxnSpPr/>
      </xdr:nvCxnSpPr>
      <xdr:spPr>
        <a:xfrm>
          <a:off x="12814300" y="6465734"/>
          <a:ext cx="889000" cy="6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34920</xdr:rowOff>
    </xdr:from>
    <xdr:ext cx="534377" cy="259045"/>
    <xdr:sp macro="" textlink="">
      <xdr:nvSpPr>
        <xdr:cNvPr id="531" name="テキスト ボックス 530"/>
        <xdr:cNvSpPr txBox="1"/>
      </xdr:nvSpPr>
      <xdr:spPr>
        <a:xfrm>
          <a:off x="13436111" y="62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3" name="テキスト ボックス 532"/>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154508</xdr:rowOff>
    </xdr:from>
    <xdr:to>
      <xdr:col>23</xdr:col>
      <xdr:colOff>568325</xdr:colOff>
      <xdr:row>38</xdr:row>
      <xdr:rowOff>84658</xdr:rowOff>
    </xdr:to>
    <xdr:sp macro="" textlink="">
      <xdr:nvSpPr>
        <xdr:cNvPr id="539" name="円/楕円 538"/>
        <xdr:cNvSpPr/>
      </xdr:nvSpPr>
      <xdr:spPr>
        <a:xfrm>
          <a:off x="16268700" y="64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132935</xdr:rowOff>
    </xdr:from>
    <xdr:ext cx="534377" cy="259045"/>
    <xdr:sp macro="" textlink="">
      <xdr:nvSpPr>
        <xdr:cNvPr id="540" name="消防費該当値テキスト"/>
        <xdr:cNvSpPr txBox="1"/>
      </xdr:nvSpPr>
      <xdr:spPr>
        <a:xfrm>
          <a:off x="16370300" y="647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19,408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152079</xdr:rowOff>
    </xdr:from>
    <xdr:to>
      <xdr:col>22</xdr:col>
      <xdr:colOff>415925</xdr:colOff>
      <xdr:row>38</xdr:row>
      <xdr:rowOff>82229</xdr:rowOff>
    </xdr:to>
    <xdr:sp macro="" textlink="">
      <xdr:nvSpPr>
        <xdr:cNvPr id="541" name="円/楕円 540"/>
        <xdr:cNvSpPr/>
      </xdr:nvSpPr>
      <xdr:spPr>
        <a:xfrm>
          <a:off x="15430500" y="649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73356</xdr:rowOff>
    </xdr:from>
    <xdr:ext cx="534377" cy="259045"/>
    <xdr:sp macro="" textlink="">
      <xdr:nvSpPr>
        <xdr:cNvPr id="542" name="テキスト ボックス 541"/>
        <xdr:cNvSpPr txBox="1"/>
      </xdr:nvSpPr>
      <xdr:spPr>
        <a:xfrm>
          <a:off x="15214111" y="658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116060</xdr:rowOff>
    </xdr:from>
    <xdr:to>
      <xdr:col>21</xdr:col>
      <xdr:colOff>212725</xdr:colOff>
      <xdr:row>37</xdr:row>
      <xdr:rowOff>46210</xdr:rowOff>
    </xdr:to>
    <xdr:sp macro="" textlink="">
      <xdr:nvSpPr>
        <xdr:cNvPr id="543" name="円/楕円 542"/>
        <xdr:cNvSpPr/>
      </xdr:nvSpPr>
      <xdr:spPr>
        <a:xfrm>
          <a:off x="14541500" y="628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62737</xdr:rowOff>
    </xdr:from>
    <xdr:ext cx="534377" cy="259045"/>
    <xdr:sp macro="" textlink="">
      <xdr:nvSpPr>
        <xdr:cNvPr id="544" name="テキスト ボックス 543"/>
        <xdr:cNvSpPr txBox="1"/>
      </xdr:nvSpPr>
      <xdr:spPr>
        <a:xfrm>
          <a:off x="14325111" y="606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34,099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136063</xdr:rowOff>
    </xdr:from>
    <xdr:to>
      <xdr:col>20</xdr:col>
      <xdr:colOff>9525</xdr:colOff>
      <xdr:row>38</xdr:row>
      <xdr:rowOff>66213</xdr:rowOff>
    </xdr:to>
    <xdr:sp macro="" textlink="">
      <xdr:nvSpPr>
        <xdr:cNvPr id="545" name="円/楕円 544"/>
        <xdr:cNvSpPr/>
      </xdr:nvSpPr>
      <xdr:spPr>
        <a:xfrm>
          <a:off x="13652500" y="647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57340</xdr:rowOff>
    </xdr:from>
    <xdr:ext cx="534377" cy="259045"/>
    <xdr:sp macro="" textlink="">
      <xdr:nvSpPr>
        <xdr:cNvPr id="546" name="テキスト ボックス 545"/>
        <xdr:cNvSpPr txBox="1"/>
      </xdr:nvSpPr>
      <xdr:spPr>
        <a:xfrm>
          <a:off x="13436111" y="657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71284</xdr:rowOff>
    </xdr:from>
    <xdr:to>
      <xdr:col>18</xdr:col>
      <xdr:colOff>492125</xdr:colOff>
      <xdr:row>38</xdr:row>
      <xdr:rowOff>1434</xdr:rowOff>
    </xdr:to>
    <xdr:sp macro="" textlink="">
      <xdr:nvSpPr>
        <xdr:cNvPr id="547" name="円/楕円 546"/>
        <xdr:cNvSpPr/>
      </xdr:nvSpPr>
      <xdr:spPr>
        <a:xfrm>
          <a:off x="12763500" y="641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17961</xdr:rowOff>
    </xdr:from>
    <xdr:ext cx="534377" cy="259045"/>
    <xdr:sp macro="" textlink="">
      <xdr:nvSpPr>
        <xdr:cNvPr id="548" name="テキスト ボックス 547"/>
        <xdr:cNvSpPr txBox="1"/>
      </xdr:nvSpPr>
      <xdr:spPr>
        <a:xfrm>
          <a:off x="12547111" y="619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8666</xdr:rowOff>
    </xdr:from>
    <xdr:to>
      <xdr:col>23</xdr:col>
      <xdr:colOff>517525</xdr:colOff>
      <xdr:row>57</xdr:row>
      <xdr:rowOff>29576</xdr:rowOff>
    </xdr:to>
    <xdr:cxnSp macro="">
      <xdr:nvCxnSpPr>
        <xdr:cNvPr id="577" name="直線コネクタ 576"/>
        <xdr:cNvCxnSpPr/>
      </xdr:nvCxnSpPr>
      <xdr:spPr>
        <a:xfrm flipV="1">
          <a:off x="15481300" y="9781316"/>
          <a:ext cx="838200" cy="2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29576</xdr:rowOff>
    </xdr:from>
    <xdr:to>
      <xdr:col>22</xdr:col>
      <xdr:colOff>365125</xdr:colOff>
      <xdr:row>57</xdr:row>
      <xdr:rowOff>35786</xdr:rowOff>
    </xdr:to>
    <xdr:cxnSp macro="">
      <xdr:nvCxnSpPr>
        <xdr:cNvPr id="580" name="直線コネクタ 579"/>
        <xdr:cNvCxnSpPr/>
      </xdr:nvCxnSpPr>
      <xdr:spPr>
        <a:xfrm flipV="1">
          <a:off x="14592300" y="9802226"/>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2" name="テキスト ボックス 581"/>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162766</xdr:rowOff>
    </xdr:from>
    <xdr:to>
      <xdr:col>21</xdr:col>
      <xdr:colOff>161925</xdr:colOff>
      <xdr:row>57</xdr:row>
      <xdr:rowOff>35786</xdr:rowOff>
    </xdr:to>
    <xdr:cxnSp macro="">
      <xdr:nvCxnSpPr>
        <xdr:cNvPr id="583" name="直線コネクタ 582"/>
        <xdr:cNvCxnSpPr/>
      </xdr:nvCxnSpPr>
      <xdr:spPr>
        <a:xfrm>
          <a:off x="13703300" y="9763966"/>
          <a:ext cx="889000" cy="4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5" name="テキスト ボックス 584"/>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139029</xdr:rowOff>
    </xdr:from>
    <xdr:to>
      <xdr:col>19</xdr:col>
      <xdr:colOff>644525</xdr:colOff>
      <xdr:row>56</xdr:row>
      <xdr:rowOff>162766</xdr:rowOff>
    </xdr:to>
    <xdr:cxnSp macro="">
      <xdr:nvCxnSpPr>
        <xdr:cNvPr id="586" name="直線コネクタ 585"/>
        <xdr:cNvCxnSpPr/>
      </xdr:nvCxnSpPr>
      <xdr:spPr>
        <a:xfrm>
          <a:off x="12814300" y="9740229"/>
          <a:ext cx="889000" cy="2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20669</xdr:rowOff>
    </xdr:from>
    <xdr:ext cx="534377" cy="259045"/>
    <xdr:sp macro="" textlink="">
      <xdr:nvSpPr>
        <xdr:cNvPr id="590" name="テキスト ボックス 589"/>
        <xdr:cNvSpPr txBox="1"/>
      </xdr:nvSpPr>
      <xdr:spPr>
        <a:xfrm>
          <a:off x="12547111" y="9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129316</xdr:rowOff>
    </xdr:from>
    <xdr:to>
      <xdr:col>23</xdr:col>
      <xdr:colOff>568325</xdr:colOff>
      <xdr:row>57</xdr:row>
      <xdr:rowOff>59466</xdr:rowOff>
    </xdr:to>
    <xdr:sp macro="" textlink="">
      <xdr:nvSpPr>
        <xdr:cNvPr id="596" name="円/楕円 595"/>
        <xdr:cNvSpPr/>
      </xdr:nvSpPr>
      <xdr:spPr>
        <a:xfrm>
          <a:off x="16268700" y="973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107743</xdr:rowOff>
    </xdr:from>
    <xdr:ext cx="534377" cy="259045"/>
    <xdr:sp macro="" textlink="">
      <xdr:nvSpPr>
        <xdr:cNvPr id="597" name="教育費該当値テキスト"/>
        <xdr:cNvSpPr txBox="1"/>
      </xdr:nvSpPr>
      <xdr:spPr>
        <a:xfrm>
          <a:off x="16370300" y="970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49,696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150226</xdr:rowOff>
    </xdr:from>
    <xdr:to>
      <xdr:col>22</xdr:col>
      <xdr:colOff>415925</xdr:colOff>
      <xdr:row>57</xdr:row>
      <xdr:rowOff>80376</xdr:rowOff>
    </xdr:to>
    <xdr:sp macro="" textlink="">
      <xdr:nvSpPr>
        <xdr:cNvPr id="598" name="円/楕円 597"/>
        <xdr:cNvSpPr/>
      </xdr:nvSpPr>
      <xdr:spPr>
        <a:xfrm>
          <a:off x="15430500" y="975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71503</xdr:rowOff>
    </xdr:from>
    <xdr:ext cx="534377" cy="259045"/>
    <xdr:sp macro="" textlink="">
      <xdr:nvSpPr>
        <xdr:cNvPr id="599" name="テキスト ボックス 598"/>
        <xdr:cNvSpPr txBox="1"/>
      </xdr:nvSpPr>
      <xdr:spPr>
        <a:xfrm>
          <a:off x="15214111" y="984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46,952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156436</xdr:rowOff>
    </xdr:from>
    <xdr:to>
      <xdr:col>21</xdr:col>
      <xdr:colOff>212725</xdr:colOff>
      <xdr:row>57</xdr:row>
      <xdr:rowOff>86586</xdr:rowOff>
    </xdr:to>
    <xdr:sp macro="" textlink="">
      <xdr:nvSpPr>
        <xdr:cNvPr id="600" name="円/楕円 599"/>
        <xdr:cNvSpPr/>
      </xdr:nvSpPr>
      <xdr:spPr>
        <a:xfrm>
          <a:off x="14541500" y="975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77713</xdr:rowOff>
    </xdr:from>
    <xdr:ext cx="534377" cy="259045"/>
    <xdr:sp macro="" textlink="">
      <xdr:nvSpPr>
        <xdr:cNvPr id="601" name="テキスト ボックス 600"/>
        <xdr:cNvSpPr txBox="1"/>
      </xdr:nvSpPr>
      <xdr:spPr>
        <a:xfrm>
          <a:off x="14325111" y="985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46,137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111966</xdr:rowOff>
    </xdr:from>
    <xdr:to>
      <xdr:col>20</xdr:col>
      <xdr:colOff>9525</xdr:colOff>
      <xdr:row>57</xdr:row>
      <xdr:rowOff>42116</xdr:rowOff>
    </xdr:to>
    <xdr:sp macro="" textlink="">
      <xdr:nvSpPr>
        <xdr:cNvPr id="602" name="円/楕円 601"/>
        <xdr:cNvSpPr/>
      </xdr:nvSpPr>
      <xdr:spPr>
        <a:xfrm>
          <a:off x="13652500" y="971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33243</xdr:rowOff>
    </xdr:from>
    <xdr:ext cx="534377" cy="259045"/>
    <xdr:sp macro="" textlink="">
      <xdr:nvSpPr>
        <xdr:cNvPr id="603" name="テキスト ボックス 602"/>
        <xdr:cNvSpPr txBox="1"/>
      </xdr:nvSpPr>
      <xdr:spPr>
        <a:xfrm>
          <a:off x="13436111" y="980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51,973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88229</xdr:rowOff>
    </xdr:from>
    <xdr:to>
      <xdr:col>18</xdr:col>
      <xdr:colOff>492125</xdr:colOff>
      <xdr:row>57</xdr:row>
      <xdr:rowOff>18379</xdr:rowOff>
    </xdr:to>
    <xdr:sp macro="" textlink="">
      <xdr:nvSpPr>
        <xdr:cNvPr id="604" name="円/楕円 603"/>
        <xdr:cNvSpPr/>
      </xdr:nvSpPr>
      <xdr:spPr>
        <a:xfrm>
          <a:off x="12763500" y="968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34906</xdr:rowOff>
    </xdr:from>
    <xdr:ext cx="534377" cy="259045"/>
    <xdr:sp macro="" textlink="">
      <xdr:nvSpPr>
        <xdr:cNvPr id="605" name="テキスト ボックス 604"/>
        <xdr:cNvSpPr txBox="1"/>
      </xdr:nvSpPr>
      <xdr:spPr>
        <a:xfrm>
          <a:off x="12547111" y="94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55,088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44283</xdr:rowOff>
    </xdr:from>
    <xdr:to>
      <xdr:col>23</xdr:col>
      <xdr:colOff>517525</xdr:colOff>
      <xdr:row>78</xdr:row>
      <xdr:rowOff>60034</xdr:rowOff>
    </xdr:to>
    <xdr:cxnSp macro="">
      <xdr:nvCxnSpPr>
        <xdr:cNvPr id="632" name="直線コネクタ 631"/>
        <xdr:cNvCxnSpPr/>
      </xdr:nvCxnSpPr>
      <xdr:spPr>
        <a:xfrm flipV="1">
          <a:off x="15481300" y="13417383"/>
          <a:ext cx="8382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73520</xdr:rowOff>
    </xdr:from>
    <xdr:to>
      <xdr:col>22</xdr:col>
      <xdr:colOff>365125</xdr:colOff>
      <xdr:row>78</xdr:row>
      <xdr:rowOff>60034</xdr:rowOff>
    </xdr:to>
    <xdr:cxnSp macro="">
      <xdr:nvCxnSpPr>
        <xdr:cNvPr id="635" name="直線コネクタ 634"/>
        <xdr:cNvCxnSpPr/>
      </xdr:nvCxnSpPr>
      <xdr:spPr>
        <a:xfrm>
          <a:off x="14592300" y="13275170"/>
          <a:ext cx="889000" cy="15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73520</xdr:rowOff>
    </xdr:from>
    <xdr:to>
      <xdr:col>21</xdr:col>
      <xdr:colOff>161925</xdr:colOff>
      <xdr:row>78</xdr:row>
      <xdr:rowOff>36373</xdr:rowOff>
    </xdr:to>
    <xdr:cxnSp macro="">
      <xdr:nvCxnSpPr>
        <xdr:cNvPr id="638" name="直線コネクタ 637"/>
        <xdr:cNvCxnSpPr/>
      </xdr:nvCxnSpPr>
      <xdr:spPr>
        <a:xfrm flipV="1">
          <a:off x="13703300" y="13275170"/>
          <a:ext cx="889000" cy="13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167659</xdr:rowOff>
    </xdr:from>
    <xdr:ext cx="469744" cy="259045"/>
    <xdr:sp macro="" textlink="">
      <xdr:nvSpPr>
        <xdr:cNvPr id="640" name="テキスト ボックス 639"/>
        <xdr:cNvSpPr txBox="1"/>
      </xdr:nvSpPr>
      <xdr:spPr>
        <a:xfrm>
          <a:off x="14357427" y="1336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36373</xdr:rowOff>
    </xdr:from>
    <xdr:to>
      <xdr:col>19</xdr:col>
      <xdr:colOff>644525</xdr:colOff>
      <xdr:row>78</xdr:row>
      <xdr:rowOff>79304</xdr:rowOff>
    </xdr:to>
    <xdr:cxnSp macro="">
      <xdr:nvCxnSpPr>
        <xdr:cNvPr id="641" name="直線コネクタ 640"/>
        <xdr:cNvCxnSpPr/>
      </xdr:nvCxnSpPr>
      <xdr:spPr>
        <a:xfrm flipV="1">
          <a:off x="12814300" y="13409473"/>
          <a:ext cx="889000" cy="4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164933</xdr:rowOff>
    </xdr:from>
    <xdr:to>
      <xdr:col>23</xdr:col>
      <xdr:colOff>568325</xdr:colOff>
      <xdr:row>78</xdr:row>
      <xdr:rowOff>95083</xdr:rowOff>
    </xdr:to>
    <xdr:sp macro="" textlink="">
      <xdr:nvSpPr>
        <xdr:cNvPr id="651" name="円/楕円 650"/>
        <xdr:cNvSpPr/>
      </xdr:nvSpPr>
      <xdr:spPr>
        <a:xfrm>
          <a:off x="16268700" y="133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142811</xdr:rowOff>
    </xdr:from>
    <xdr:ext cx="469744" cy="259045"/>
    <xdr:sp macro="" textlink="">
      <xdr:nvSpPr>
        <xdr:cNvPr id="652" name="災害復旧費該当値テキスト"/>
        <xdr:cNvSpPr txBox="1"/>
      </xdr:nvSpPr>
      <xdr:spPr>
        <a:xfrm>
          <a:off x="16370300" y="1334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9234</xdr:rowOff>
    </xdr:from>
    <xdr:to>
      <xdr:col>22</xdr:col>
      <xdr:colOff>415925</xdr:colOff>
      <xdr:row>78</xdr:row>
      <xdr:rowOff>110834</xdr:rowOff>
    </xdr:to>
    <xdr:sp macro="" textlink="">
      <xdr:nvSpPr>
        <xdr:cNvPr id="653" name="円/楕円 652"/>
        <xdr:cNvSpPr/>
      </xdr:nvSpPr>
      <xdr:spPr>
        <a:xfrm>
          <a:off x="15430500" y="1338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101961</xdr:rowOff>
    </xdr:from>
    <xdr:ext cx="469744" cy="259045"/>
    <xdr:sp macro="" textlink="">
      <xdr:nvSpPr>
        <xdr:cNvPr id="654" name="テキスト ボックス 653"/>
        <xdr:cNvSpPr txBox="1"/>
      </xdr:nvSpPr>
      <xdr:spPr>
        <a:xfrm>
          <a:off x="15246427" y="1347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22720</xdr:rowOff>
    </xdr:from>
    <xdr:to>
      <xdr:col>21</xdr:col>
      <xdr:colOff>212725</xdr:colOff>
      <xdr:row>77</xdr:row>
      <xdr:rowOff>124320</xdr:rowOff>
    </xdr:to>
    <xdr:sp macro="" textlink="">
      <xdr:nvSpPr>
        <xdr:cNvPr id="655" name="円/楕円 654"/>
        <xdr:cNvSpPr/>
      </xdr:nvSpPr>
      <xdr:spPr>
        <a:xfrm>
          <a:off x="14541500" y="132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140847</xdr:rowOff>
    </xdr:from>
    <xdr:ext cx="534377" cy="259045"/>
    <xdr:sp macro="" textlink="">
      <xdr:nvSpPr>
        <xdr:cNvPr id="656" name="テキスト ボックス 655"/>
        <xdr:cNvSpPr txBox="1"/>
      </xdr:nvSpPr>
      <xdr:spPr>
        <a:xfrm>
          <a:off x="14325111" y="1299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157023</xdr:rowOff>
    </xdr:from>
    <xdr:to>
      <xdr:col>20</xdr:col>
      <xdr:colOff>9525</xdr:colOff>
      <xdr:row>78</xdr:row>
      <xdr:rowOff>87173</xdr:rowOff>
    </xdr:to>
    <xdr:sp macro="" textlink="">
      <xdr:nvSpPr>
        <xdr:cNvPr id="657" name="円/楕円 656"/>
        <xdr:cNvSpPr/>
      </xdr:nvSpPr>
      <xdr:spPr>
        <a:xfrm>
          <a:off x="13652500" y="133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78300</xdr:rowOff>
    </xdr:from>
    <xdr:ext cx="469744" cy="259045"/>
    <xdr:sp macro="" textlink="">
      <xdr:nvSpPr>
        <xdr:cNvPr id="658" name="テキスト ボックス 657"/>
        <xdr:cNvSpPr txBox="1"/>
      </xdr:nvSpPr>
      <xdr:spPr>
        <a:xfrm>
          <a:off x="13468427" y="1345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28504</xdr:rowOff>
    </xdr:from>
    <xdr:to>
      <xdr:col>18</xdr:col>
      <xdr:colOff>492125</xdr:colOff>
      <xdr:row>78</xdr:row>
      <xdr:rowOff>130104</xdr:rowOff>
    </xdr:to>
    <xdr:sp macro="" textlink="">
      <xdr:nvSpPr>
        <xdr:cNvPr id="659" name="円/楕円 658"/>
        <xdr:cNvSpPr/>
      </xdr:nvSpPr>
      <xdr:spPr>
        <a:xfrm>
          <a:off x="12763500" y="1340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121231</xdr:rowOff>
    </xdr:from>
    <xdr:ext cx="469744" cy="259045"/>
    <xdr:sp macro="" textlink="">
      <xdr:nvSpPr>
        <xdr:cNvPr id="660" name="テキスト ボックス 659"/>
        <xdr:cNvSpPr txBox="1"/>
      </xdr:nvSpPr>
      <xdr:spPr>
        <a:xfrm>
          <a:off x="12579427" y="134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105032</xdr:rowOff>
    </xdr:from>
    <xdr:to>
      <xdr:col>23</xdr:col>
      <xdr:colOff>517525</xdr:colOff>
      <xdr:row>96</xdr:row>
      <xdr:rowOff>143757</xdr:rowOff>
    </xdr:to>
    <xdr:cxnSp macro="">
      <xdr:nvCxnSpPr>
        <xdr:cNvPr id="689" name="直線コネクタ 688"/>
        <xdr:cNvCxnSpPr/>
      </xdr:nvCxnSpPr>
      <xdr:spPr>
        <a:xfrm flipV="1">
          <a:off x="15481300" y="16564232"/>
          <a:ext cx="8382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88593</xdr:rowOff>
    </xdr:from>
    <xdr:to>
      <xdr:col>22</xdr:col>
      <xdr:colOff>365125</xdr:colOff>
      <xdr:row>96</xdr:row>
      <xdr:rowOff>143757</xdr:rowOff>
    </xdr:to>
    <xdr:cxnSp macro="">
      <xdr:nvCxnSpPr>
        <xdr:cNvPr id="692" name="直線コネクタ 691"/>
        <xdr:cNvCxnSpPr/>
      </xdr:nvCxnSpPr>
      <xdr:spPr>
        <a:xfrm>
          <a:off x="14592300" y="16547793"/>
          <a:ext cx="889000" cy="5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160070</xdr:rowOff>
    </xdr:from>
    <xdr:ext cx="534377" cy="259045"/>
    <xdr:sp macro="" textlink="">
      <xdr:nvSpPr>
        <xdr:cNvPr id="694" name="テキスト ボックス 693"/>
        <xdr:cNvSpPr txBox="1"/>
      </xdr:nvSpPr>
      <xdr:spPr>
        <a:xfrm>
          <a:off x="15214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88593</xdr:rowOff>
    </xdr:from>
    <xdr:to>
      <xdr:col>21</xdr:col>
      <xdr:colOff>161925</xdr:colOff>
      <xdr:row>96</xdr:row>
      <xdr:rowOff>93294</xdr:rowOff>
    </xdr:to>
    <xdr:cxnSp macro="">
      <xdr:nvCxnSpPr>
        <xdr:cNvPr id="695" name="直線コネクタ 694"/>
        <xdr:cNvCxnSpPr/>
      </xdr:nvCxnSpPr>
      <xdr:spPr>
        <a:xfrm flipV="1">
          <a:off x="13703300" y="16547793"/>
          <a:ext cx="889000" cy="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170871</xdr:rowOff>
    </xdr:from>
    <xdr:ext cx="534377" cy="259045"/>
    <xdr:sp macro="" textlink="">
      <xdr:nvSpPr>
        <xdr:cNvPr id="697" name="テキスト ボックス 696"/>
        <xdr:cNvSpPr txBox="1"/>
      </xdr:nvSpPr>
      <xdr:spPr>
        <a:xfrm>
          <a:off x="14325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93294</xdr:rowOff>
    </xdr:from>
    <xdr:to>
      <xdr:col>19</xdr:col>
      <xdr:colOff>644525</xdr:colOff>
      <xdr:row>96</xdr:row>
      <xdr:rowOff>128442</xdr:rowOff>
    </xdr:to>
    <xdr:cxnSp macro="">
      <xdr:nvCxnSpPr>
        <xdr:cNvPr id="698" name="直線コネクタ 697"/>
        <xdr:cNvCxnSpPr/>
      </xdr:nvCxnSpPr>
      <xdr:spPr>
        <a:xfrm flipV="1">
          <a:off x="12814300" y="16552494"/>
          <a:ext cx="889000" cy="3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700" name="テキスト ボックス 699"/>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702" name="テキスト ボックス 701"/>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54232</xdr:rowOff>
    </xdr:from>
    <xdr:to>
      <xdr:col>23</xdr:col>
      <xdr:colOff>568325</xdr:colOff>
      <xdr:row>96</xdr:row>
      <xdr:rowOff>155832</xdr:rowOff>
    </xdr:to>
    <xdr:sp macro="" textlink="">
      <xdr:nvSpPr>
        <xdr:cNvPr id="708" name="円/楕円 707"/>
        <xdr:cNvSpPr/>
      </xdr:nvSpPr>
      <xdr:spPr>
        <a:xfrm>
          <a:off x="16268700" y="1651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77109</xdr:rowOff>
    </xdr:from>
    <xdr:ext cx="599010" cy="259045"/>
    <xdr:sp macro="" textlink="">
      <xdr:nvSpPr>
        <xdr:cNvPr id="709" name="公債費該当値テキスト"/>
        <xdr:cNvSpPr txBox="1"/>
      </xdr:nvSpPr>
      <xdr:spPr>
        <a:xfrm>
          <a:off x="16370300" y="16364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119,099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92957</xdr:rowOff>
    </xdr:from>
    <xdr:to>
      <xdr:col>22</xdr:col>
      <xdr:colOff>415925</xdr:colOff>
      <xdr:row>97</xdr:row>
      <xdr:rowOff>23107</xdr:rowOff>
    </xdr:to>
    <xdr:sp macro="" textlink="">
      <xdr:nvSpPr>
        <xdr:cNvPr id="710" name="円/楕円 709"/>
        <xdr:cNvSpPr/>
      </xdr:nvSpPr>
      <xdr:spPr>
        <a:xfrm>
          <a:off x="15430500" y="165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39634</xdr:rowOff>
    </xdr:from>
    <xdr:ext cx="599010" cy="259045"/>
    <xdr:sp macro="" textlink="">
      <xdr:nvSpPr>
        <xdr:cNvPr id="711" name="テキスト ボックス 710"/>
        <xdr:cNvSpPr txBox="1"/>
      </xdr:nvSpPr>
      <xdr:spPr>
        <a:xfrm>
          <a:off x="15181794" y="163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108,935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37793</xdr:rowOff>
    </xdr:from>
    <xdr:to>
      <xdr:col>21</xdr:col>
      <xdr:colOff>212725</xdr:colOff>
      <xdr:row>96</xdr:row>
      <xdr:rowOff>139393</xdr:rowOff>
    </xdr:to>
    <xdr:sp macro="" textlink="">
      <xdr:nvSpPr>
        <xdr:cNvPr id="712" name="円/楕円 711"/>
        <xdr:cNvSpPr/>
      </xdr:nvSpPr>
      <xdr:spPr>
        <a:xfrm>
          <a:off x="14541500" y="1649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155920</xdr:rowOff>
    </xdr:from>
    <xdr:ext cx="599010" cy="259045"/>
    <xdr:sp macro="" textlink="">
      <xdr:nvSpPr>
        <xdr:cNvPr id="713" name="テキスト ボックス 712"/>
        <xdr:cNvSpPr txBox="1"/>
      </xdr:nvSpPr>
      <xdr:spPr>
        <a:xfrm>
          <a:off x="14292794" y="16272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123,414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42494</xdr:rowOff>
    </xdr:from>
    <xdr:to>
      <xdr:col>20</xdr:col>
      <xdr:colOff>9525</xdr:colOff>
      <xdr:row>96</xdr:row>
      <xdr:rowOff>144094</xdr:rowOff>
    </xdr:to>
    <xdr:sp macro="" textlink="">
      <xdr:nvSpPr>
        <xdr:cNvPr id="714" name="円/楕円 713"/>
        <xdr:cNvSpPr/>
      </xdr:nvSpPr>
      <xdr:spPr>
        <a:xfrm>
          <a:off x="13652500" y="165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160621</xdr:rowOff>
    </xdr:from>
    <xdr:ext cx="599010" cy="259045"/>
    <xdr:sp macro="" textlink="">
      <xdr:nvSpPr>
        <xdr:cNvPr id="715" name="テキスト ボックス 714"/>
        <xdr:cNvSpPr txBox="1"/>
      </xdr:nvSpPr>
      <xdr:spPr>
        <a:xfrm>
          <a:off x="13403794" y="16276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122,180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77642</xdr:rowOff>
    </xdr:from>
    <xdr:to>
      <xdr:col>18</xdr:col>
      <xdr:colOff>492125</xdr:colOff>
      <xdr:row>97</xdr:row>
      <xdr:rowOff>7792</xdr:rowOff>
    </xdr:to>
    <xdr:sp macro="" textlink="">
      <xdr:nvSpPr>
        <xdr:cNvPr id="716" name="円/楕円 715"/>
        <xdr:cNvSpPr/>
      </xdr:nvSpPr>
      <xdr:spPr>
        <a:xfrm>
          <a:off x="12763500" y="165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24319</xdr:rowOff>
    </xdr:from>
    <xdr:ext cx="599010" cy="259045"/>
    <xdr:sp macro="" textlink="">
      <xdr:nvSpPr>
        <xdr:cNvPr id="717" name="テキスト ボックス 716"/>
        <xdr:cNvSpPr txBox="1"/>
      </xdr:nvSpPr>
      <xdr:spPr>
        <a:xfrm>
          <a:off x="12514794" y="1631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664</a:t>
          </a:r>
          <a:r>
            <a:rPr kumimoji="1" lang="ja-JP" altLang="ja-JP" sz="1100">
              <a:solidFill>
                <a:schemeClr val="dk1"/>
              </a:solidFill>
              <a:effectLst/>
              <a:latin typeface="+mn-lt"/>
              <a:ea typeface="+mn-ea"/>
              <a:cs typeface="+mn-cs"/>
            </a:rPr>
            <a:t>千円となっている。</a:t>
          </a:r>
          <a:r>
            <a:rPr kumimoji="1" lang="ja-JP" altLang="en-US" sz="1100">
              <a:solidFill>
                <a:schemeClr val="dk1"/>
              </a:solidFill>
              <a:effectLst/>
              <a:latin typeface="+mn-lt"/>
              <a:ea typeface="+mn-ea"/>
              <a:cs typeface="+mn-cs"/>
            </a:rPr>
            <a:t>上位</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項目は民生費、公債費、総務費、土木費、衛生費である。民生費は住民一人当たり</a:t>
          </a:r>
          <a:r>
            <a:rPr kumimoji="1" lang="en-US" altLang="ja-JP" sz="1100">
              <a:solidFill>
                <a:schemeClr val="dk1"/>
              </a:solidFill>
              <a:effectLst/>
              <a:latin typeface="+mn-lt"/>
              <a:ea typeface="+mn-ea"/>
              <a:cs typeface="+mn-cs"/>
            </a:rPr>
            <a:t>190,380</a:t>
          </a:r>
          <a:r>
            <a:rPr kumimoji="1" lang="ja-JP" altLang="en-US"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7.7</a:t>
          </a:r>
          <a:r>
            <a:rPr kumimoji="1" lang="ja-JP" altLang="en-US" sz="1100">
              <a:solidFill>
                <a:schemeClr val="dk1"/>
              </a:solidFill>
              <a:effectLst/>
              <a:latin typeface="+mn-lt"/>
              <a:ea typeface="+mn-ea"/>
              <a:cs typeface="+mn-cs"/>
            </a:rPr>
            <a:t>％増加している。特に、児童福祉費については、平成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15.9</a:t>
          </a:r>
          <a:r>
            <a:rPr kumimoji="1" lang="ja-JP" altLang="en-US" sz="1100">
              <a:solidFill>
                <a:schemeClr val="dk1"/>
              </a:solidFill>
              <a:effectLst/>
              <a:latin typeface="+mn-lt"/>
              <a:ea typeface="+mn-ea"/>
              <a:cs typeface="+mn-cs"/>
            </a:rPr>
            <a:t>％増加している。これは、人口減少対策として、子育て環境の充実に係る事業に重点的に取り組んできたことによる。</a:t>
          </a:r>
          <a:r>
            <a:rPr kumimoji="1" lang="ja-JP" altLang="ja-JP" sz="1100">
              <a:solidFill>
                <a:schemeClr val="dk1"/>
              </a:solidFill>
              <a:effectLst/>
              <a:latin typeface="+mn-lt"/>
              <a:ea typeface="+mn-ea"/>
              <a:cs typeface="+mn-cs"/>
            </a:rPr>
            <a:t>公債費は住民一人当たり</a:t>
          </a:r>
          <a:r>
            <a:rPr kumimoji="1" lang="en-US" altLang="ja-JP" sz="1100">
              <a:solidFill>
                <a:schemeClr val="dk1"/>
              </a:solidFill>
              <a:effectLst/>
              <a:latin typeface="+mn-lt"/>
              <a:ea typeface="+mn-ea"/>
              <a:cs typeface="+mn-cs"/>
            </a:rPr>
            <a:t>119,099</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％増加している。依然として類似団体平均を上回る状況にある。過去に実施した大型建設事業に係る地方債の元金償還開始に伴い、公債費決算額は平成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年度に最大となり平成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年度まで高止まりの状況が想定されているため、新発債に係る事業は計画的かつ必要最低限とし、利率見直し等を行うことで数値上昇の抑制に努める。</a:t>
          </a:r>
          <a:r>
            <a:rPr kumimoji="1" lang="ja-JP" altLang="en-US"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96,991</a:t>
          </a:r>
          <a:r>
            <a:rPr kumimoji="1" lang="ja-JP" altLang="en-US"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63.9</a:t>
          </a:r>
          <a:r>
            <a:rPr kumimoji="1" lang="ja-JP" altLang="en-US" sz="1100">
              <a:solidFill>
                <a:schemeClr val="dk1"/>
              </a:solidFill>
              <a:effectLst/>
              <a:latin typeface="+mn-lt"/>
              <a:ea typeface="+mn-ea"/>
              <a:cs typeface="+mn-cs"/>
            </a:rPr>
            <a:t>％減少している。葬斎場施設整備や光ネットワーク整備等の大型建設事業の終了及び職員給等の人件費の減少が主な要因である。土木費は住民一人当たり</a:t>
          </a:r>
          <a:r>
            <a:rPr kumimoji="1" lang="en-US" altLang="ja-JP" sz="1100">
              <a:solidFill>
                <a:schemeClr val="dk1"/>
              </a:solidFill>
              <a:effectLst/>
              <a:latin typeface="+mn-lt"/>
              <a:ea typeface="+mn-ea"/>
              <a:cs typeface="+mn-cs"/>
            </a:rPr>
            <a:t>61,659</a:t>
          </a:r>
          <a:r>
            <a:rPr kumimoji="1" lang="ja-JP" altLang="en-US"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39.7</a:t>
          </a:r>
          <a:r>
            <a:rPr kumimoji="1" lang="ja-JP" altLang="en-US" sz="1100">
              <a:solidFill>
                <a:schemeClr val="dk1"/>
              </a:solidFill>
              <a:effectLst/>
              <a:latin typeface="+mn-lt"/>
              <a:ea typeface="+mn-ea"/>
              <a:cs typeface="+mn-cs"/>
            </a:rPr>
            <a:t>％増加している。特に、道路橋梁費が平成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101.8</a:t>
          </a:r>
          <a:r>
            <a:rPr kumimoji="1" lang="ja-JP" altLang="en-US" sz="1100">
              <a:solidFill>
                <a:schemeClr val="dk1"/>
              </a:solidFill>
              <a:effectLst/>
              <a:latin typeface="+mn-lt"/>
              <a:ea typeface="+mn-ea"/>
              <a:cs typeface="+mn-cs"/>
            </a:rPr>
            <a:t>％増加しており、主な要因として道路維持費及び橋梁維持費といったインフラの維持経費が挙げられる。また、下水道事業（公共・特環）繰出金の増加も要因の一つであり、下水道事業特別会計における経常費用に対する料金収入が確保できていないことから、独立採算の原則に立ち返った早期経営改善を促す。衛生費は住民一人当たり</a:t>
          </a:r>
          <a:r>
            <a:rPr kumimoji="1" lang="en-US" altLang="ja-JP" sz="1100">
              <a:solidFill>
                <a:schemeClr val="dk1"/>
              </a:solidFill>
              <a:effectLst/>
              <a:latin typeface="+mn-lt"/>
              <a:ea typeface="+mn-ea"/>
              <a:cs typeface="+mn-cs"/>
            </a:rPr>
            <a:t>53,433</a:t>
          </a:r>
          <a:r>
            <a:rPr kumimoji="1" lang="ja-JP" altLang="en-US"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％増加している。し尿処理場に係る維持管理経費が平成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66.9</a:t>
          </a:r>
          <a:r>
            <a:rPr kumimoji="1" lang="ja-JP" altLang="en-US" sz="1100">
              <a:solidFill>
                <a:schemeClr val="dk1"/>
              </a:solidFill>
              <a:effectLst/>
              <a:latin typeface="+mn-lt"/>
              <a:ea typeface="+mn-ea"/>
              <a:cs typeface="+mn-cs"/>
            </a:rPr>
            <a:t>％増加していることが要因である。維持管理に係るコストの見直し等を行う必要がある。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実質収支額は一貫して黒字であるが、実質単年度収支は平成</a:t>
          </a:r>
          <a:r>
            <a:rPr kumimoji="1" lang="en-US" altLang="ja-JP" sz="1300">
              <a:latin typeface="ＭＳ ゴシック" pitchFamily="49" charset="-128"/>
              <a:ea typeface="ＭＳ ゴシック" pitchFamily="49" charset="-128"/>
            </a:rPr>
            <a:t>19</a:t>
          </a:r>
          <a:r>
            <a:rPr kumimoji="1" lang="ja-JP" altLang="en-US" sz="1300">
              <a:latin typeface="ＭＳ ゴシック" pitchFamily="49" charset="-128"/>
              <a:ea typeface="ＭＳ ゴシック" pitchFamily="49" charset="-128"/>
            </a:rPr>
            <a:t>年度決算以来の赤字となった。地方交付税の減額及び市の政策による保育料減額等で生じた歳入不足を財政調整基金取崩で補ったことが要因である。平成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以降も地方交付税の合併特例加算の段階的縮減による影響が見込まれるため、中長期的な財政収支を把握しつつ積極的な行財政改革を推進し、財政基盤強化に努めなければならない。なお、財政調整基金残高は歳計剰余金を積立したため、前年度よりも増加し、標準財政規模比も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実質収支額は歳入総額の増加を上回る歳出総額の増加により前年度より減少しているが、黒字となっている。国民健康保険特別会計、水道事業会計、介護保険特別会計並びに後期高齢者医療特別会計の実質収支額については増減はある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年度以降の標準財政規模比の範囲内で推移しており、引き続き黒字である。簡易水道事業特別会計及び飲料水供給事業特別会計は、平成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日の水道事業との統合に伴う打ち切り決算の影響により平成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年度以前よりも実質収支額が増加し、黒字となっている。平成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は水道事業会計に含まれることとなる。農業集落排水事業特別会計及びその他会計に含まれる下水道事業特別会計（以下「下水道事業等特別会計」という。）については歳入総額が歳出総額をわずかに上回っている状況にある。下水道事業等特別会計については、一般会計からの繰入金により収支均衡となっており、経常費用に対する料金収入が確保できていないことから、独立採算の原則に立ち返った早期経営改善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20272698</v>
      </c>
      <c r="BO4" s="411"/>
      <c r="BP4" s="411"/>
      <c r="BQ4" s="411"/>
      <c r="BR4" s="411"/>
      <c r="BS4" s="411"/>
      <c r="BT4" s="411"/>
      <c r="BU4" s="412"/>
      <c r="BV4" s="410">
        <v>19849450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2.8</v>
      </c>
      <c r="CU4" s="588"/>
      <c r="CV4" s="588"/>
      <c r="CW4" s="588"/>
      <c r="CX4" s="588"/>
      <c r="CY4" s="588"/>
      <c r="CZ4" s="588"/>
      <c r="DA4" s="589"/>
      <c r="DB4" s="587">
        <v>4</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19761398</v>
      </c>
      <c r="BO5" s="416"/>
      <c r="BP5" s="416"/>
      <c r="BQ5" s="416"/>
      <c r="BR5" s="416"/>
      <c r="BS5" s="416"/>
      <c r="BT5" s="416"/>
      <c r="BU5" s="417"/>
      <c r="BV5" s="415">
        <v>19213551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94.4</v>
      </c>
      <c r="CU5" s="386"/>
      <c r="CV5" s="386"/>
      <c r="CW5" s="386"/>
      <c r="CX5" s="386"/>
      <c r="CY5" s="386"/>
      <c r="CZ5" s="386"/>
      <c r="DA5" s="387"/>
      <c r="DB5" s="385">
        <v>92.4</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511300</v>
      </c>
      <c r="BO6" s="416"/>
      <c r="BP6" s="416"/>
      <c r="BQ6" s="416"/>
      <c r="BR6" s="416"/>
      <c r="BS6" s="416"/>
      <c r="BT6" s="416"/>
      <c r="BU6" s="417"/>
      <c r="BV6" s="415">
        <v>635899</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98.4</v>
      </c>
      <c r="CU6" s="562"/>
      <c r="CV6" s="562"/>
      <c r="CW6" s="562"/>
      <c r="CX6" s="562"/>
      <c r="CY6" s="562"/>
      <c r="CZ6" s="562"/>
      <c r="DA6" s="563"/>
      <c r="DB6" s="561">
        <v>97.3</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140420</v>
      </c>
      <c r="BO7" s="416"/>
      <c r="BP7" s="416"/>
      <c r="BQ7" s="416"/>
      <c r="BR7" s="416"/>
      <c r="BS7" s="416"/>
      <c r="BT7" s="416"/>
      <c r="BU7" s="417"/>
      <c r="BV7" s="415">
        <v>96732</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13280912</v>
      </c>
      <c r="CU7" s="416"/>
      <c r="CV7" s="416"/>
      <c r="CW7" s="416"/>
      <c r="CX7" s="416"/>
      <c r="CY7" s="416"/>
      <c r="CZ7" s="416"/>
      <c r="DA7" s="417"/>
      <c r="DB7" s="415">
        <v>13428011</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370880</v>
      </c>
      <c r="BO8" s="416"/>
      <c r="BP8" s="416"/>
      <c r="BQ8" s="416"/>
      <c r="BR8" s="416"/>
      <c r="BS8" s="416"/>
      <c r="BT8" s="416"/>
      <c r="BU8" s="417"/>
      <c r="BV8" s="415">
        <v>539167</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0.32</v>
      </c>
      <c r="CU8" s="525"/>
      <c r="CV8" s="525"/>
      <c r="CW8" s="525"/>
      <c r="CX8" s="525"/>
      <c r="CY8" s="525"/>
      <c r="CZ8" s="525"/>
      <c r="DA8" s="526"/>
      <c r="DB8" s="524">
        <v>0.33</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29488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-168287</v>
      </c>
      <c r="BO9" s="416"/>
      <c r="BP9" s="416"/>
      <c r="BQ9" s="416"/>
      <c r="BR9" s="416"/>
      <c r="BS9" s="416"/>
      <c r="BT9" s="416"/>
      <c r="BU9" s="417"/>
      <c r="BV9" s="415">
        <v>-74425</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23.4</v>
      </c>
      <c r="CU9" s="386"/>
      <c r="CV9" s="386"/>
      <c r="CW9" s="386"/>
      <c r="CX9" s="386"/>
      <c r="CY9" s="386"/>
      <c r="CZ9" s="386"/>
      <c r="DA9" s="387"/>
      <c r="DB9" s="385">
        <v>21.8</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31487</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3436</v>
      </c>
      <c r="BO10" s="416"/>
      <c r="BP10" s="416"/>
      <c r="BQ10" s="416"/>
      <c r="BR10" s="416"/>
      <c r="BS10" s="416"/>
      <c r="BT10" s="416"/>
      <c r="BU10" s="417"/>
      <c r="BV10" s="415">
        <v>17996</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v>113400</v>
      </c>
      <c r="BO11" s="416"/>
      <c r="BP11" s="416"/>
      <c r="BQ11" s="416"/>
      <c r="BR11" s="416"/>
      <c r="BS11" s="416"/>
      <c r="BT11" s="416"/>
      <c r="BU11" s="417"/>
      <c r="BV11" s="415">
        <v>125108</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29773</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239430</v>
      </c>
      <c r="BO12" s="416"/>
      <c r="BP12" s="416"/>
      <c r="BQ12" s="416"/>
      <c r="BR12" s="416"/>
      <c r="BS12" s="416"/>
      <c r="BT12" s="416"/>
      <c r="BU12" s="417"/>
      <c r="BV12" s="415">
        <v>55310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29137</v>
      </c>
      <c r="S13" s="517"/>
      <c r="T13" s="517"/>
      <c r="U13" s="517"/>
      <c r="V13" s="518"/>
      <c r="W13" s="504" t="s">
        <v>124</v>
      </c>
      <c r="X13" s="428"/>
      <c r="Y13" s="428"/>
      <c r="Z13" s="428"/>
      <c r="AA13" s="428"/>
      <c r="AB13" s="429"/>
      <c r="AC13" s="391">
        <v>2025</v>
      </c>
      <c r="AD13" s="392"/>
      <c r="AE13" s="392"/>
      <c r="AF13" s="392"/>
      <c r="AG13" s="393"/>
      <c r="AH13" s="391">
        <v>2514</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-290881</v>
      </c>
      <c r="BO13" s="416"/>
      <c r="BP13" s="416"/>
      <c r="BQ13" s="416"/>
      <c r="BR13" s="416"/>
      <c r="BS13" s="416"/>
      <c r="BT13" s="416"/>
      <c r="BU13" s="417"/>
      <c r="BV13" s="415">
        <v>13369</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13.2</v>
      </c>
      <c r="CU13" s="386"/>
      <c r="CV13" s="386"/>
      <c r="CW13" s="386"/>
      <c r="CX13" s="386"/>
      <c r="CY13" s="386"/>
      <c r="CZ13" s="386"/>
      <c r="DA13" s="387"/>
      <c r="DB13" s="385">
        <v>12.9</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30150</v>
      </c>
      <c r="S14" s="517"/>
      <c r="T14" s="517"/>
      <c r="U14" s="517"/>
      <c r="V14" s="518"/>
      <c r="W14" s="519"/>
      <c r="X14" s="431"/>
      <c r="Y14" s="431"/>
      <c r="Z14" s="431"/>
      <c r="AA14" s="431"/>
      <c r="AB14" s="432"/>
      <c r="AC14" s="509">
        <v>13.9</v>
      </c>
      <c r="AD14" s="510"/>
      <c r="AE14" s="510"/>
      <c r="AF14" s="510"/>
      <c r="AG14" s="511"/>
      <c r="AH14" s="509">
        <v>16.100000000000001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87.3</v>
      </c>
      <c r="CU14" s="488"/>
      <c r="CV14" s="488"/>
      <c r="CW14" s="488"/>
      <c r="CX14" s="488"/>
      <c r="CY14" s="488"/>
      <c r="CZ14" s="488"/>
      <c r="DA14" s="489"/>
      <c r="DB14" s="520">
        <v>95</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29596</v>
      </c>
      <c r="S15" s="517"/>
      <c r="T15" s="517"/>
      <c r="U15" s="517"/>
      <c r="V15" s="518"/>
      <c r="W15" s="504" t="s">
        <v>130</v>
      </c>
      <c r="X15" s="428"/>
      <c r="Y15" s="428"/>
      <c r="Z15" s="428"/>
      <c r="AA15" s="428"/>
      <c r="AB15" s="429"/>
      <c r="AC15" s="391">
        <v>4196</v>
      </c>
      <c r="AD15" s="392"/>
      <c r="AE15" s="392"/>
      <c r="AF15" s="392"/>
      <c r="AG15" s="393"/>
      <c r="AH15" s="391">
        <v>4295</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3388396</v>
      </c>
      <c r="BO15" s="411"/>
      <c r="BP15" s="411"/>
      <c r="BQ15" s="411"/>
      <c r="BR15" s="411"/>
      <c r="BS15" s="411"/>
      <c r="BT15" s="411"/>
      <c r="BU15" s="412"/>
      <c r="BV15" s="410">
        <v>3385129</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28.8</v>
      </c>
      <c r="AD16" s="510"/>
      <c r="AE16" s="510"/>
      <c r="AF16" s="510"/>
      <c r="AG16" s="511"/>
      <c r="AH16" s="509">
        <v>27.4</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10812061</v>
      </c>
      <c r="BO16" s="416"/>
      <c r="BP16" s="416"/>
      <c r="BQ16" s="416"/>
      <c r="BR16" s="416"/>
      <c r="BS16" s="416"/>
      <c r="BT16" s="416"/>
      <c r="BU16" s="417"/>
      <c r="BV16" s="415">
        <v>10206975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8348</v>
      </c>
      <c r="AD17" s="392"/>
      <c r="AE17" s="392"/>
      <c r="AF17" s="392"/>
      <c r="AG17" s="393"/>
      <c r="AH17" s="391">
        <v>8852</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4268846</v>
      </c>
      <c r="BO17" s="416"/>
      <c r="BP17" s="416"/>
      <c r="BQ17" s="416"/>
      <c r="BR17" s="416"/>
      <c r="BS17" s="416"/>
      <c r="BT17" s="416"/>
      <c r="BU17" s="417"/>
      <c r="BV17" s="415">
        <v>4263911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537.75</v>
      </c>
      <c r="M18" s="480"/>
      <c r="N18" s="480"/>
      <c r="O18" s="480"/>
      <c r="P18" s="480"/>
      <c r="Q18" s="480"/>
      <c r="R18" s="481"/>
      <c r="S18" s="481"/>
      <c r="T18" s="481"/>
      <c r="U18" s="481"/>
      <c r="V18" s="482"/>
      <c r="W18" s="496"/>
      <c r="X18" s="497"/>
      <c r="Y18" s="497"/>
      <c r="Z18" s="497"/>
      <c r="AA18" s="497"/>
      <c r="AB18" s="505"/>
      <c r="AC18" s="379">
        <v>57.3</v>
      </c>
      <c r="AD18" s="380"/>
      <c r="AE18" s="380"/>
      <c r="AF18" s="380"/>
      <c r="AG18" s="483"/>
      <c r="AH18" s="379">
        <v>56.5</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12557489</v>
      </c>
      <c r="BO18" s="416"/>
      <c r="BP18" s="416"/>
      <c r="BQ18" s="416"/>
      <c r="BR18" s="416"/>
      <c r="BS18" s="416"/>
      <c r="BT18" s="416"/>
      <c r="BU18" s="417"/>
      <c r="BV18" s="415">
        <v>12462935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55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14978392</v>
      </c>
      <c r="BO19" s="416"/>
      <c r="BP19" s="416"/>
      <c r="BQ19" s="416"/>
      <c r="BR19" s="416"/>
      <c r="BS19" s="416"/>
      <c r="BT19" s="416"/>
      <c r="BU19" s="417"/>
      <c r="BV19" s="415">
        <v>14782510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11657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28664873</v>
      </c>
      <c r="BO23" s="416"/>
      <c r="BP23" s="416"/>
      <c r="BQ23" s="416"/>
      <c r="BR23" s="416"/>
      <c r="BS23" s="416"/>
      <c r="BT23" s="416"/>
      <c r="BU23" s="417"/>
      <c r="BV23" s="415">
        <v>30497903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8600</v>
      </c>
      <c r="R24" s="392"/>
      <c r="S24" s="392"/>
      <c r="T24" s="392"/>
      <c r="U24" s="392"/>
      <c r="V24" s="393"/>
      <c r="W24" s="457"/>
      <c r="X24" s="448"/>
      <c r="Y24" s="449"/>
      <c r="Z24" s="388" t="s">
        <v>154</v>
      </c>
      <c r="AA24" s="389"/>
      <c r="AB24" s="389"/>
      <c r="AC24" s="389"/>
      <c r="AD24" s="389"/>
      <c r="AE24" s="389"/>
      <c r="AF24" s="389"/>
      <c r="AG24" s="390"/>
      <c r="AH24" s="391">
        <v>342</v>
      </c>
      <c r="AI24" s="392"/>
      <c r="AJ24" s="392"/>
      <c r="AK24" s="392"/>
      <c r="AL24" s="393"/>
      <c r="AM24" s="391">
        <v>1152540</v>
      </c>
      <c r="AN24" s="392"/>
      <c r="AO24" s="392"/>
      <c r="AP24" s="392"/>
      <c r="AQ24" s="392"/>
      <c r="AR24" s="393"/>
      <c r="AS24" s="391">
        <v>3370</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12376070</v>
      </c>
      <c r="BO24" s="416"/>
      <c r="BP24" s="416"/>
      <c r="BQ24" s="416"/>
      <c r="BR24" s="416"/>
      <c r="BS24" s="416"/>
      <c r="BT24" s="416"/>
      <c r="BU24" s="417"/>
      <c r="BV24" s="415">
        <v>13292324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7000</v>
      </c>
      <c r="R25" s="392"/>
      <c r="S25" s="392"/>
      <c r="T25" s="392"/>
      <c r="U25" s="392"/>
      <c r="V25" s="393"/>
      <c r="W25" s="457"/>
      <c r="X25" s="448"/>
      <c r="Y25" s="449"/>
      <c r="Z25" s="388" t="s">
        <v>157</v>
      </c>
      <c r="AA25" s="389"/>
      <c r="AB25" s="389"/>
      <c r="AC25" s="389"/>
      <c r="AD25" s="389"/>
      <c r="AE25" s="389"/>
      <c r="AF25" s="389"/>
      <c r="AG25" s="390"/>
      <c r="AH25" s="391">
        <v>48</v>
      </c>
      <c r="AI25" s="392"/>
      <c r="AJ25" s="392"/>
      <c r="AK25" s="392"/>
      <c r="AL25" s="393"/>
      <c r="AM25" s="391">
        <v>137760</v>
      </c>
      <c r="AN25" s="392"/>
      <c r="AO25" s="392"/>
      <c r="AP25" s="392"/>
      <c r="AQ25" s="392"/>
      <c r="AR25" s="393"/>
      <c r="AS25" s="391">
        <v>2870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376620</v>
      </c>
      <c r="BO25" s="411"/>
      <c r="BP25" s="411"/>
      <c r="BQ25" s="411"/>
      <c r="BR25" s="411"/>
      <c r="BS25" s="411"/>
      <c r="BT25" s="411"/>
      <c r="BU25" s="412"/>
      <c r="BV25" s="410">
        <v>470312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6400</v>
      </c>
      <c r="R26" s="392"/>
      <c r="S26" s="392"/>
      <c r="T26" s="392"/>
      <c r="U26" s="392"/>
      <c r="V26" s="393"/>
      <c r="W26" s="457"/>
      <c r="X26" s="448"/>
      <c r="Y26" s="449"/>
      <c r="Z26" s="388" t="s">
        <v>160</v>
      </c>
      <c r="AA26" s="470"/>
      <c r="AB26" s="470"/>
      <c r="AC26" s="470"/>
      <c r="AD26" s="470"/>
      <c r="AE26" s="470"/>
      <c r="AF26" s="470"/>
      <c r="AG26" s="471"/>
      <c r="AH26" s="391" t="s">
        <v>122</v>
      </c>
      <c r="AI26" s="392"/>
      <c r="AJ26" s="392"/>
      <c r="AK26" s="392"/>
      <c r="AL26" s="393"/>
      <c r="AM26" s="391" t="s">
        <v>122</v>
      </c>
      <c r="AN26" s="392"/>
      <c r="AO26" s="392"/>
      <c r="AP26" s="392"/>
      <c r="AQ26" s="392"/>
      <c r="AR26" s="393"/>
      <c r="AS26" s="391" t="s">
        <v>122</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4100</v>
      </c>
      <c r="R27" s="392"/>
      <c r="S27" s="392"/>
      <c r="T27" s="392"/>
      <c r="U27" s="392"/>
      <c r="V27" s="393"/>
      <c r="W27" s="457"/>
      <c r="X27" s="448"/>
      <c r="Y27" s="449"/>
      <c r="Z27" s="388" t="s">
        <v>163</v>
      </c>
      <c r="AA27" s="389"/>
      <c r="AB27" s="389"/>
      <c r="AC27" s="389"/>
      <c r="AD27" s="389"/>
      <c r="AE27" s="389"/>
      <c r="AF27" s="389"/>
      <c r="AG27" s="390"/>
      <c r="AH27" s="391">
        <v>8</v>
      </c>
      <c r="AI27" s="392"/>
      <c r="AJ27" s="392"/>
      <c r="AK27" s="392"/>
      <c r="AL27" s="393"/>
      <c r="AM27" s="391">
        <v>29687</v>
      </c>
      <c r="AN27" s="392"/>
      <c r="AO27" s="392"/>
      <c r="AP27" s="392"/>
      <c r="AQ27" s="392"/>
      <c r="AR27" s="393"/>
      <c r="AS27" s="391">
        <v>3711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3550</v>
      </c>
      <c r="R28" s="392"/>
      <c r="S28" s="392"/>
      <c r="T28" s="392"/>
      <c r="U28" s="392"/>
      <c r="V28" s="393"/>
      <c r="W28" s="457"/>
      <c r="X28" s="448"/>
      <c r="Y28" s="449"/>
      <c r="Z28" s="388" t="s">
        <v>166</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2896734</v>
      </c>
      <c r="BO28" s="411"/>
      <c r="BP28" s="411"/>
      <c r="BQ28" s="411"/>
      <c r="BR28" s="411"/>
      <c r="BS28" s="411"/>
      <c r="BT28" s="411"/>
      <c r="BU28" s="412"/>
      <c r="BV28" s="410">
        <v>2832728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16</v>
      </c>
      <c r="M29" s="392"/>
      <c r="N29" s="392"/>
      <c r="O29" s="392"/>
      <c r="P29" s="393"/>
      <c r="Q29" s="391">
        <v>3250</v>
      </c>
      <c r="R29" s="392"/>
      <c r="S29" s="392"/>
      <c r="T29" s="392"/>
      <c r="U29" s="392"/>
      <c r="V29" s="393"/>
      <c r="W29" s="458"/>
      <c r="X29" s="459"/>
      <c r="Y29" s="460"/>
      <c r="Z29" s="388" t="s">
        <v>170</v>
      </c>
      <c r="AA29" s="389"/>
      <c r="AB29" s="389"/>
      <c r="AC29" s="389"/>
      <c r="AD29" s="389"/>
      <c r="AE29" s="389"/>
      <c r="AF29" s="389"/>
      <c r="AG29" s="390"/>
      <c r="AH29" s="391">
        <v>350</v>
      </c>
      <c r="AI29" s="392"/>
      <c r="AJ29" s="392"/>
      <c r="AK29" s="392"/>
      <c r="AL29" s="393"/>
      <c r="AM29" s="391">
        <v>1182227</v>
      </c>
      <c r="AN29" s="392"/>
      <c r="AO29" s="392"/>
      <c r="AP29" s="392"/>
      <c r="AQ29" s="392"/>
      <c r="AR29" s="393"/>
      <c r="AS29" s="391">
        <v>3378</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687714</v>
      </c>
      <c r="BO29" s="416"/>
      <c r="BP29" s="416"/>
      <c r="BQ29" s="416"/>
      <c r="BR29" s="416"/>
      <c r="BS29" s="416"/>
      <c r="BT29" s="416"/>
      <c r="BU29" s="417"/>
      <c r="BV29" s="415">
        <v>1021717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100.5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5841443</v>
      </c>
      <c r="BO30" s="419"/>
      <c r="BP30" s="419"/>
      <c r="BQ30" s="419"/>
      <c r="BR30" s="419"/>
      <c r="BS30" s="419"/>
      <c r="BT30" s="419"/>
      <c r="BU30" s="420"/>
      <c r="BV30" s="418">
        <v>5518826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IF('各会計、関係団体の財政状況及び健全化判断比率'!B33="","",'各会計、関係団体の財政状況及び健全化判断比率'!B33)</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14</v>
      </c>
      <c r="BX34" s="375"/>
      <c r="BY34" s="374" t="str">
        <f>IF('各会計、関係団体の財政状況及び健全化判断比率'!B68="","",'各会計、関係団体の財政状況及び健全化判断比率'!B68)</f>
        <v>広島県後期高齢者医療広域連合（一般会計）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安芸高田市地域振興事業団</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コミュニティ・プラント整備事業特別会計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IF('各会計、関係団体の財政状況及び健全化判断比率'!B34="","",'各会計、関係団体の財政状況及び健全化判断比率'!B34)</f>
        <v>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15</v>
      </c>
      <c r="BX35" s="375"/>
      <c r="BY35" s="374" t="str">
        <f>IF('各会計、関係団体の財政状況及び健全化判断比率'!B69="","",'各会計、関係団体の財政状況及び健全化判断比率'!B69)</f>
        <v>広島県後期高齢者医療広域連合（特別会計）</v>
      </c>
      <c r="BZ35" s="374"/>
      <c r="CA35" s="374"/>
      <c r="CB35" s="374"/>
      <c r="CC35" s="374"/>
      <c r="CD35" s="374"/>
      <c r="CE35" s="374"/>
      <c r="CF35" s="374"/>
      <c r="CG35" s="374"/>
      <c r="CH35" s="374"/>
      <c r="CI35" s="374"/>
      <c r="CJ35" s="374"/>
      <c r="CK35" s="374"/>
      <c r="CL35" s="374"/>
      <c r="CM35" s="374"/>
      <c r="CN35" s="167"/>
      <c r="CO35" s="375">
        <f t="shared" ref="CO35:CO43" si="3">IF(CQ35="","",CO34+1)</f>
        <v>19</v>
      </c>
      <c r="CP35" s="375"/>
      <c r="CQ35" s="374" t="str">
        <f>IF('各会計、関係団体の財政状況及び健全化判断比率'!BS8="","",'各会計、関係団体の財政状況及び健全化判断比率'!BS8)</f>
        <v>神楽門前湯治村</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飲料水供給事業特別会計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11</v>
      </c>
      <c r="BF36" s="375"/>
      <c r="BG36" s="374" t="str">
        <f>IF('各会計、関係団体の財政状況及び健全化判断比率'!B35="","",'各会計、関係団体の財政状況及び健全化判断比率'!B35)</f>
        <v>特定環境保全公共下水道事業特別会計</v>
      </c>
      <c r="BH36" s="374"/>
      <c r="BI36" s="374"/>
      <c r="BJ36" s="374"/>
      <c r="BK36" s="374"/>
      <c r="BL36" s="374"/>
      <c r="BM36" s="374"/>
      <c r="BN36" s="374"/>
      <c r="BO36" s="374"/>
      <c r="BP36" s="374"/>
      <c r="BQ36" s="374"/>
      <c r="BR36" s="374"/>
      <c r="BS36" s="374"/>
      <c r="BT36" s="374"/>
      <c r="BU36" s="374"/>
      <c r="BV36" s="167"/>
      <c r="BW36" s="375">
        <f t="shared" si="2"/>
        <v>16</v>
      </c>
      <c r="BX36" s="375"/>
      <c r="BY36" s="374" t="str">
        <f>IF('各会計、関係団体の財政状況及び健全化判断比率'!B70="","",'各会計、関係団体の財政状況及び健全化判断比率'!B70)</f>
        <v>広島県市町総合事務組合</v>
      </c>
      <c r="BZ36" s="374"/>
      <c r="CA36" s="374"/>
      <c r="CB36" s="374"/>
      <c r="CC36" s="374"/>
      <c r="CD36" s="374"/>
      <c r="CE36" s="374"/>
      <c r="CF36" s="374"/>
      <c r="CG36" s="374"/>
      <c r="CH36" s="374"/>
      <c r="CI36" s="374"/>
      <c r="CJ36" s="374"/>
      <c r="CK36" s="374"/>
      <c r="CL36" s="374"/>
      <c r="CM36" s="374"/>
      <c r="CN36" s="167"/>
      <c r="CO36" s="375">
        <f t="shared" si="3"/>
        <v>20</v>
      </c>
      <c r="CP36" s="375"/>
      <c r="CQ36" s="374" t="str">
        <f>IF('各会計、関係団体の財政状況及び健全化判断比率'!BS9="","",'各会計、関係団体の財政状況及び健全化判断比率'!BS9)</f>
        <v>こうだ二一</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介護サービス特別会計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12</v>
      </c>
      <c r="BF37" s="375"/>
      <c r="BG37" s="374" t="str">
        <f>IF('各会計、関係団体の財政状況及び健全化判断比率'!B36="","",'各会計、関係団体の財政状況及び健全化判断比率'!B36)</f>
        <v>農業集落排水事業特別会計</v>
      </c>
      <c r="BH37" s="374"/>
      <c r="BI37" s="374"/>
      <c r="BJ37" s="374"/>
      <c r="BK37" s="374"/>
      <c r="BL37" s="374"/>
      <c r="BM37" s="374"/>
      <c r="BN37" s="374"/>
      <c r="BO37" s="374"/>
      <c r="BP37" s="374"/>
      <c r="BQ37" s="374"/>
      <c r="BR37" s="374"/>
      <c r="BS37" s="374"/>
      <c r="BT37" s="374"/>
      <c r="BU37" s="374"/>
      <c r="BV37" s="167"/>
      <c r="BW37" s="375">
        <f t="shared" si="2"/>
        <v>17</v>
      </c>
      <c r="BX37" s="375"/>
      <c r="BY37" s="374" t="str">
        <f>IF('各会計、関係団体の財政状況及び健全化判断比率'!B71="","",'各会計、関係団体の財政状況及び健全化判断比率'!B71)</f>
        <v>芸北広域環境施設組合</v>
      </c>
      <c r="BZ37" s="374"/>
      <c r="CA37" s="374"/>
      <c r="CB37" s="374"/>
      <c r="CC37" s="374"/>
      <c r="CD37" s="374"/>
      <c r="CE37" s="374"/>
      <c r="CF37" s="374"/>
      <c r="CG37" s="374"/>
      <c r="CH37" s="374"/>
      <c r="CI37" s="374"/>
      <c r="CJ37" s="374"/>
      <c r="CK37" s="374"/>
      <c r="CL37" s="374"/>
      <c r="CM37" s="374"/>
      <c r="CN37" s="167"/>
      <c r="CO37" s="375">
        <f t="shared" si="3"/>
        <v>21</v>
      </c>
      <c r="CP37" s="375"/>
      <c r="CQ37" s="374" t="str">
        <f>IF('各会計、関係団体の財政状況及び健全化判断比率'!BS10="","",'各会計、関係団体の財政状況及び健全化判断比率'!BS10)</f>
        <v>安芸高田アグリフーズ</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13</v>
      </c>
      <c r="BF38" s="375"/>
      <c r="BG38" s="374" t="str">
        <f>IF('各会計、関係団体の財政状況及び健全化判断比率'!B37="","",'各会計、関係団体の財政状況及び健全化判断比率'!B37)</f>
        <v>浄化槽整備事業特別会計</v>
      </c>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531</v>
      </c>
      <c r="G33" s="29" t="s">
        <v>532</v>
      </c>
      <c r="H33" s="29" t="s">
        <v>533</v>
      </c>
      <c r="I33" s="29" t="s">
        <v>534</v>
      </c>
      <c r="J33" s="30" t="s">
        <v>535</v>
      </c>
      <c r="K33" s="22"/>
      <c r="L33" s="22"/>
      <c r="M33" s="22"/>
      <c r="N33" s="22"/>
      <c r="O33" s="22"/>
      <c r="P33" s="22"/>
    </row>
    <row r="34" spans="1:16" ht="39" customHeight="1">
      <c r="A34" s="22"/>
      <c r="B34" s="31"/>
      <c r="C34" s="1184" t="s">
        <v>537</v>
      </c>
      <c r="D34" s="1184"/>
      <c r="E34" s="1185"/>
      <c r="F34" s="32">
        <v>4.79</v>
      </c>
      <c r="G34" s="33">
        <v>3.76</v>
      </c>
      <c r="H34" s="33">
        <v>4.38</v>
      </c>
      <c r="I34" s="33">
        <v>4.01</v>
      </c>
      <c r="J34" s="34">
        <v>2.77</v>
      </c>
      <c r="K34" s="22"/>
      <c r="L34" s="22"/>
      <c r="M34" s="22"/>
      <c r="N34" s="22"/>
      <c r="O34" s="22"/>
      <c r="P34" s="22"/>
    </row>
    <row r="35" spans="1:16" ht="39" customHeight="1">
      <c r="A35" s="22"/>
      <c r="B35" s="35"/>
      <c r="C35" s="1178" t="s">
        <v>538</v>
      </c>
      <c r="D35" s="1179"/>
      <c r="E35" s="1180"/>
      <c r="F35" s="36">
        <v>4.91</v>
      </c>
      <c r="G35" s="37">
        <v>3.3</v>
      </c>
      <c r="H35" s="37">
        <v>2.2599999999999998</v>
      </c>
      <c r="I35" s="37">
        <v>2.23</v>
      </c>
      <c r="J35" s="38">
        <v>2.76</v>
      </c>
      <c r="K35" s="22"/>
      <c r="L35" s="22"/>
      <c r="M35" s="22"/>
      <c r="N35" s="22"/>
      <c r="O35" s="22"/>
      <c r="P35" s="22"/>
    </row>
    <row r="36" spans="1:16" ht="39" customHeight="1">
      <c r="A36" s="22"/>
      <c r="B36" s="35"/>
      <c r="C36" s="1178" t="s">
        <v>539</v>
      </c>
      <c r="D36" s="1179"/>
      <c r="E36" s="1180"/>
      <c r="F36" s="36">
        <v>1.86</v>
      </c>
      <c r="G36" s="37">
        <v>1.83</v>
      </c>
      <c r="H36" s="37">
        <v>1.83</v>
      </c>
      <c r="I36" s="37">
        <v>1.98</v>
      </c>
      <c r="J36" s="38">
        <v>1.91</v>
      </c>
      <c r="K36" s="22"/>
      <c r="L36" s="22"/>
      <c r="M36" s="22"/>
      <c r="N36" s="22"/>
      <c r="O36" s="22"/>
      <c r="P36" s="22"/>
    </row>
    <row r="37" spans="1:16" ht="39" customHeight="1">
      <c r="A37" s="22"/>
      <c r="B37" s="35"/>
      <c r="C37" s="1178" t="s">
        <v>540</v>
      </c>
      <c r="D37" s="1179"/>
      <c r="E37" s="1180"/>
      <c r="F37" s="36">
        <v>0.27</v>
      </c>
      <c r="G37" s="37">
        <v>0.31</v>
      </c>
      <c r="H37" s="37">
        <v>0.56000000000000005</v>
      </c>
      <c r="I37" s="37">
        <v>1.05</v>
      </c>
      <c r="J37" s="38">
        <v>0.73</v>
      </c>
      <c r="K37" s="22"/>
      <c r="L37" s="22"/>
      <c r="M37" s="22"/>
      <c r="N37" s="22"/>
      <c r="O37" s="22"/>
      <c r="P37" s="22"/>
    </row>
    <row r="38" spans="1:16" ht="39" customHeight="1">
      <c r="A38" s="22"/>
      <c r="B38" s="35"/>
      <c r="C38" s="1178" t="s">
        <v>541</v>
      </c>
      <c r="D38" s="1179"/>
      <c r="E38" s="1180"/>
      <c r="F38" s="36">
        <v>0</v>
      </c>
      <c r="G38" s="37">
        <v>0</v>
      </c>
      <c r="H38" s="37">
        <v>0</v>
      </c>
      <c r="I38" s="37">
        <v>0</v>
      </c>
      <c r="J38" s="38">
        <v>0.44</v>
      </c>
      <c r="K38" s="22"/>
      <c r="L38" s="22"/>
      <c r="M38" s="22"/>
      <c r="N38" s="22"/>
      <c r="O38" s="22"/>
      <c r="P38" s="22"/>
    </row>
    <row r="39" spans="1:16" ht="39" customHeight="1">
      <c r="A39" s="22"/>
      <c r="B39" s="35"/>
      <c r="C39" s="1178" t="s">
        <v>542</v>
      </c>
      <c r="D39" s="1179"/>
      <c r="E39" s="1180"/>
      <c r="F39" s="36">
        <v>0.06</v>
      </c>
      <c r="G39" s="37">
        <v>0.05</v>
      </c>
      <c r="H39" s="37">
        <v>0.05</v>
      </c>
      <c r="I39" s="37">
        <v>0.06</v>
      </c>
      <c r="J39" s="38">
        <v>0.06</v>
      </c>
      <c r="K39" s="22"/>
      <c r="L39" s="22"/>
      <c r="M39" s="22"/>
      <c r="N39" s="22"/>
      <c r="O39" s="22"/>
      <c r="P39" s="22"/>
    </row>
    <row r="40" spans="1:16" ht="39" customHeight="1">
      <c r="A40" s="22"/>
      <c r="B40" s="35"/>
      <c r="C40" s="1178" t="s">
        <v>543</v>
      </c>
      <c r="D40" s="1179"/>
      <c r="E40" s="1180"/>
      <c r="F40" s="36">
        <v>0</v>
      </c>
      <c r="G40" s="37">
        <v>0</v>
      </c>
      <c r="H40" s="37">
        <v>0</v>
      </c>
      <c r="I40" s="37">
        <v>0</v>
      </c>
      <c r="J40" s="38">
        <v>0.01</v>
      </c>
      <c r="K40" s="22"/>
      <c r="L40" s="22"/>
      <c r="M40" s="22"/>
      <c r="N40" s="22"/>
      <c r="O40" s="22"/>
      <c r="P40" s="22"/>
    </row>
    <row r="41" spans="1:16" ht="39" customHeight="1">
      <c r="A41" s="22"/>
      <c r="B41" s="35"/>
      <c r="C41" s="1178" t="s">
        <v>544</v>
      </c>
      <c r="D41" s="1179"/>
      <c r="E41" s="1180"/>
      <c r="F41" s="36">
        <v>0</v>
      </c>
      <c r="G41" s="37">
        <v>0</v>
      </c>
      <c r="H41" s="37">
        <v>0</v>
      </c>
      <c r="I41" s="37">
        <v>0</v>
      </c>
      <c r="J41" s="38">
        <v>0</v>
      </c>
      <c r="K41" s="22"/>
      <c r="L41" s="22"/>
      <c r="M41" s="22"/>
      <c r="N41" s="22"/>
      <c r="O41" s="22"/>
      <c r="P41" s="22"/>
    </row>
    <row r="42" spans="1:16" ht="39" customHeight="1">
      <c r="A42" s="22"/>
      <c r="B42" s="39"/>
      <c r="C42" s="1178" t="s">
        <v>545</v>
      </c>
      <c r="D42" s="1179"/>
      <c r="E42" s="1180"/>
      <c r="F42" s="36" t="s">
        <v>491</v>
      </c>
      <c r="G42" s="37" t="s">
        <v>491</v>
      </c>
      <c r="H42" s="37" t="s">
        <v>491</v>
      </c>
      <c r="I42" s="37" t="s">
        <v>491</v>
      </c>
      <c r="J42" s="38" t="s">
        <v>491</v>
      </c>
      <c r="K42" s="22"/>
      <c r="L42" s="22"/>
      <c r="M42" s="22"/>
      <c r="N42" s="22"/>
      <c r="O42" s="22"/>
      <c r="P42" s="22"/>
    </row>
    <row r="43" spans="1:16" ht="39" customHeight="1" thickBot="1">
      <c r="A43" s="22"/>
      <c r="B43" s="40"/>
      <c r="C43" s="1181" t="s">
        <v>546</v>
      </c>
      <c r="D43" s="1182"/>
      <c r="E43" s="1183"/>
      <c r="F43" s="41">
        <v>0.01</v>
      </c>
      <c r="G43" s="42">
        <v>0.01</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531</v>
      </c>
      <c r="L44" s="56" t="s">
        <v>532</v>
      </c>
      <c r="M44" s="56" t="s">
        <v>533</v>
      </c>
      <c r="N44" s="56" t="s">
        <v>534</v>
      </c>
      <c r="O44" s="57" t="s">
        <v>535</v>
      </c>
      <c r="P44" s="48"/>
      <c r="Q44" s="48"/>
      <c r="R44" s="48"/>
      <c r="S44" s="48"/>
      <c r="T44" s="48"/>
      <c r="U44" s="48"/>
    </row>
    <row r="45" spans="1:21" ht="30.75" customHeight="1">
      <c r="A45" s="48"/>
      <c r="B45" s="1194" t="s">
        <v>11</v>
      </c>
      <c r="C45" s="1195"/>
      <c r="D45" s="58"/>
      <c r="E45" s="1200" t="s">
        <v>12</v>
      </c>
      <c r="F45" s="1200"/>
      <c r="G45" s="1200"/>
      <c r="H45" s="1200"/>
      <c r="I45" s="1200"/>
      <c r="J45" s="1201"/>
      <c r="K45" s="59">
        <v>3991</v>
      </c>
      <c r="L45" s="60">
        <v>3829</v>
      </c>
      <c r="M45" s="60">
        <v>3793</v>
      </c>
      <c r="N45" s="60">
        <v>3480</v>
      </c>
      <c r="O45" s="61">
        <v>3727</v>
      </c>
      <c r="P45" s="48"/>
      <c r="Q45" s="48"/>
      <c r="R45" s="48"/>
      <c r="S45" s="48"/>
      <c r="T45" s="48"/>
      <c r="U45" s="48"/>
    </row>
    <row r="46" spans="1:21" ht="30.75" customHeight="1">
      <c r="A46" s="48"/>
      <c r="B46" s="1196"/>
      <c r="C46" s="1197"/>
      <c r="D46" s="62"/>
      <c r="E46" s="1188" t="s">
        <v>13</v>
      </c>
      <c r="F46" s="1188"/>
      <c r="G46" s="1188"/>
      <c r="H46" s="1188"/>
      <c r="I46" s="1188"/>
      <c r="J46" s="1189"/>
      <c r="K46" s="63" t="s">
        <v>491</v>
      </c>
      <c r="L46" s="64" t="s">
        <v>491</v>
      </c>
      <c r="M46" s="64" t="s">
        <v>491</v>
      </c>
      <c r="N46" s="64" t="s">
        <v>491</v>
      </c>
      <c r="O46" s="65" t="s">
        <v>491</v>
      </c>
      <c r="P46" s="48"/>
      <c r="Q46" s="48"/>
      <c r="R46" s="48"/>
      <c r="S46" s="48"/>
      <c r="T46" s="48"/>
      <c r="U46" s="48"/>
    </row>
    <row r="47" spans="1:21" ht="30.75" customHeight="1">
      <c r="A47" s="48"/>
      <c r="B47" s="1196"/>
      <c r="C47" s="1197"/>
      <c r="D47" s="62"/>
      <c r="E47" s="1188" t="s">
        <v>14</v>
      </c>
      <c r="F47" s="1188"/>
      <c r="G47" s="1188"/>
      <c r="H47" s="1188"/>
      <c r="I47" s="1188"/>
      <c r="J47" s="1189"/>
      <c r="K47" s="63" t="s">
        <v>491</v>
      </c>
      <c r="L47" s="64" t="s">
        <v>491</v>
      </c>
      <c r="M47" s="64" t="s">
        <v>491</v>
      </c>
      <c r="N47" s="64" t="s">
        <v>491</v>
      </c>
      <c r="O47" s="65" t="s">
        <v>491</v>
      </c>
      <c r="P47" s="48"/>
      <c r="Q47" s="48"/>
      <c r="R47" s="48"/>
      <c r="S47" s="48"/>
      <c r="T47" s="48"/>
      <c r="U47" s="48"/>
    </row>
    <row r="48" spans="1:21" ht="30.75" customHeight="1">
      <c r="A48" s="48"/>
      <c r="B48" s="1196"/>
      <c r="C48" s="1197"/>
      <c r="D48" s="62"/>
      <c r="E48" s="1188" t="s">
        <v>15</v>
      </c>
      <c r="F48" s="1188"/>
      <c r="G48" s="1188"/>
      <c r="H48" s="1188"/>
      <c r="I48" s="1188"/>
      <c r="J48" s="1189"/>
      <c r="K48" s="63">
        <v>589</v>
      </c>
      <c r="L48" s="64">
        <v>605</v>
      </c>
      <c r="M48" s="64">
        <v>644</v>
      </c>
      <c r="N48" s="64">
        <v>647</v>
      </c>
      <c r="O48" s="65">
        <v>760</v>
      </c>
      <c r="P48" s="48"/>
      <c r="Q48" s="48"/>
      <c r="R48" s="48"/>
      <c r="S48" s="48"/>
      <c r="T48" s="48"/>
      <c r="U48" s="48"/>
    </row>
    <row r="49" spans="1:21" ht="30.75" customHeight="1">
      <c r="A49" s="48"/>
      <c r="B49" s="1196"/>
      <c r="C49" s="1197"/>
      <c r="D49" s="62"/>
      <c r="E49" s="1188" t="s">
        <v>16</v>
      </c>
      <c r="F49" s="1188"/>
      <c r="G49" s="1188"/>
      <c r="H49" s="1188"/>
      <c r="I49" s="1188"/>
      <c r="J49" s="1189"/>
      <c r="K49" s="63">
        <v>1</v>
      </c>
      <c r="L49" s="64">
        <v>1</v>
      </c>
      <c r="M49" s="64">
        <v>1</v>
      </c>
      <c r="N49" s="64">
        <v>1</v>
      </c>
      <c r="O49" s="65">
        <v>1</v>
      </c>
      <c r="P49" s="48"/>
      <c r="Q49" s="48"/>
      <c r="R49" s="48"/>
      <c r="S49" s="48"/>
      <c r="T49" s="48"/>
      <c r="U49" s="48"/>
    </row>
    <row r="50" spans="1:21" ht="30.75" customHeight="1">
      <c r="A50" s="48"/>
      <c r="B50" s="1196"/>
      <c r="C50" s="1197"/>
      <c r="D50" s="62"/>
      <c r="E50" s="1188" t="s">
        <v>17</v>
      </c>
      <c r="F50" s="1188"/>
      <c r="G50" s="1188"/>
      <c r="H50" s="1188"/>
      <c r="I50" s="1188"/>
      <c r="J50" s="1189"/>
      <c r="K50" s="63">
        <v>6</v>
      </c>
      <c r="L50" s="64">
        <v>6</v>
      </c>
      <c r="M50" s="64">
        <v>3</v>
      </c>
      <c r="N50" s="64">
        <v>3</v>
      </c>
      <c r="O50" s="65">
        <v>2</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2946</v>
      </c>
      <c r="L52" s="64">
        <v>2883</v>
      </c>
      <c r="M52" s="64">
        <v>2959</v>
      </c>
      <c r="N52" s="64">
        <v>2845</v>
      </c>
      <c r="O52" s="65">
        <v>3001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1641</v>
      </c>
      <c r="L53" s="69">
        <v>1558</v>
      </c>
      <c r="M53" s="69">
        <v>1482</v>
      </c>
      <c r="N53" s="69">
        <v>1286</v>
      </c>
      <c r="O53" s="70">
        <v>1489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531</v>
      </c>
      <c r="J40" s="79" t="s">
        <v>532</v>
      </c>
      <c r="K40" s="79" t="s">
        <v>533</v>
      </c>
      <c r="L40" s="79" t="s">
        <v>534</v>
      </c>
      <c r="M40" s="80" t="s">
        <v>535</v>
      </c>
    </row>
    <row r="41" spans="2:13" ht="27.75" customHeight="1">
      <c r="B41" s="1214" t="s">
        <v>24</v>
      </c>
      <c r="C41" s="1215"/>
      <c r="D41" s="81"/>
      <c r="E41" s="1216" t="s">
        <v>25</v>
      </c>
      <c r="F41" s="1216"/>
      <c r="G41" s="1216"/>
      <c r="H41" s="1217"/>
      <c r="I41" s="82">
        <v>35411</v>
      </c>
      <c r="J41" s="83">
        <v>35258</v>
      </c>
      <c r="K41" s="83">
        <v>33877</v>
      </c>
      <c r="L41" s="83">
        <v>32121</v>
      </c>
      <c r="M41" s="84">
        <v>30093</v>
      </c>
    </row>
    <row r="42" spans="2:13" ht="27.75" customHeight="1">
      <c r="B42" s="1204"/>
      <c r="C42" s="1205"/>
      <c r="D42" s="85"/>
      <c r="E42" s="1208" t="s">
        <v>26</v>
      </c>
      <c r="F42" s="1208"/>
      <c r="G42" s="1208"/>
      <c r="H42" s="1209"/>
      <c r="I42" s="86">
        <v>5</v>
      </c>
      <c r="J42" s="87">
        <v>1</v>
      </c>
      <c r="K42" s="87" t="s">
        <v>491</v>
      </c>
      <c r="L42" s="87" t="s">
        <v>491</v>
      </c>
      <c r="M42" s="88" t="s">
        <v>491</v>
      </c>
    </row>
    <row r="43" spans="2:13" ht="27.75" customHeight="1">
      <c r="B43" s="1204"/>
      <c r="C43" s="1205"/>
      <c r="D43" s="85"/>
      <c r="E43" s="1208" t="s">
        <v>27</v>
      </c>
      <c r="F43" s="1208"/>
      <c r="G43" s="1208"/>
      <c r="H43" s="1209"/>
      <c r="I43" s="86">
        <v>11009</v>
      </c>
      <c r="J43" s="87">
        <v>10805</v>
      </c>
      <c r="K43" s="87">
        <v>10713</v>
      </c>
      <c r="L43" s="87">
        <v>10105</v>
      </c>
      <c r="M43" s="88">
        <v>9682</v>
      </c>
    </row>
    <row r="44" spans="2:13" ht="27.75" customHeight="1">
      <c r="B44" s="1204"/>
      <c r="C44" s="1205"/>
      <c r="D44" s="85"/>
      <c r="E44" s="1208" t="s">
        <v>28</v>
      </c>
      <c r="F44" s="1208"/>
      <c r="G44" s="1208"/>
      <c r="H44" s="1209"/>
      <c r="I44" s="86">
        <v>2</v>
      </c>
      <c r="J44" s="87">
        <v>2</v>
      </c>
      <c r="K44" s="87">
        <v>1</v>
      </c>
      <c r="L44" s="87">
        <v>1</v>
      </c>
      <c r="M44" s="88" t="s">
        <v>491</v>
      </c>
    </row>
    <row r="45" spans="2:13" ht="27.75" customHeight="1">
      <c r="B45" s="1204"/>
      <c r="C45" s="1205"/>
      <c r="D45" s="85"/>
      <c r="E45" s="1208" t="s">
        <v>29</v>
      </c>
      <c r="F45" s="1208"/>
      <c r="G45" s="1208"/>
      <c r="H45" s="1209"/>
      <c r="I45" s="86">
        <v>4370</v>
      </c>
      <c r="J45" s="87">
        <v>4147</v>
      </c>
      <c r="K45" s="87">
        <v>3686</v>
      </c>
      <c r="L45" s="87">
        <v>3326</v>
      </c>
      <c r="M45" s="88">
        <v>3047</v>
      </c>
    </row>
    <row r="46" spans="2:13" ht="27.75" customHeight="1">
      <c r="B46" s="1204"/>
      <c r="C46" s="1205"/>
      <c r="D46" s="89"/>
      <c r="E46" s="1208" t="s">
        <v>30</v>
      </c>
      <c r="F46" s="1208"/>
      <c r="G46" s="1208"/>
      <c r="H46" s="1209"/>
      <c r="I46" s="86">
        <v>116</v>
      </c>
      <c r="J46" s="87">
        <v>101</v>
      </c>
      <c r="K46" s="87">
        <v>72</v>
      </c>
      <c r="L46" s="87">
        <v>24</v>
      </c>
      <c r="M46" s="88">
        <v>19</v>
      </c>
    </row>
    <row r="47" spans="2:13" ht="27.75" customHeight="1">
      <c r="B47" s="1204"/>
      <c r="C47" s="1205"/>
      <c r="D47" s="90"/>
      <c r="E47" s="1218" t="s">
        <v>31</v>
      </c>
      <c r="F47" s="1219"/>
      <c r="G47" s="1219"/>
      <c r="H47" s="1220"/>
      <c r="I47" s="86" t="s">
        <v>491</v>
      </c>
      <c r="J47" s="87" t="s">
        <v>491</v>
      </c>
      <c r="K47" s="87" t="s">
        <v>491</v>
      </c>
      <c r="L47" s="87" t="s">
        <v>491</v>
      </c>
      <c r="M47" s="88" t="s">
        <v>491</v>
      </c>
    </row>
    <row r="48" spans="2:13" ht="27.75" customHeight="1">
      <c r="B48" s="1204"/>
      <c r="C48" s="1205"/>
      <c r="D48" s="85"/>
      <c r="E48" s="1208" t="s">
        <v>32</v>
      </c>
      <c r="F48" s="1208"/>
      <c r="G48" s="1208"/>
      <c r="H48" s="1209"/>
      <c r="I48" s="86" t="s">
        <v>491</v>
      </c>
      <c r="J48" s="87" t="s">
        <v>491</v>
      </c>
      <c r="K48" s="87" t="s">
        <v>491</v>
      </c>
      <c r="L48" s="87" t="s">
        <v>491</v>
      </c>
      <c r="M48" s="88" t="s">
        <v>491</v>
      </c>
    </row>
    <row r="49" spans="2:13" ht="27.75" customHeight="1">
      <c r="B49" s="1206"/>
      <c r="C49" s="1207"/>
      <c r="D49" s="85"/>
      <c r="E49" s="1208" t="s">
        <v>33</v>
      </c>
      <c r="F49" s="1208"/>
      <c r="G49" s="1208"/>
      <c r="H49" s="1209"/>
      <c r="I49" s="86" t="s">
        <v>491</v>
      </c>
      <c r="J49" s="87" t="s">
        <v>491</v>
      </c>
      <c r="K49" s="87" t="s">
        <v>491</v>
      </c>
      <c r="L49" s="87" t="s">
        <v>491</v>
      </c>
      <c r="M49" s="88" t="s">
        <v>491</v>
      </c>
    </row>
    <row r="50" spans="2:13" ht="27.75" customHeight="1">
      <c r="B50" s="1202" t="s">
        <v>34</v>
      </c>
      <c r="C50" s="1203"/>
      <c r="D50" s="91"/>
      <c r="E50" s="1208" t="s">
        <v>35</v>
      </c>
      <c r="F50" s="1208"/>
      <c r="G50" s="1208"/>
      <c r="H50" s="1209"/>
      <c r="I50" s="86">
        <v>4142</v>
      </c>
      <c r="J50" s="87">
        <v>5060</v>
      </c>
      <c r="K50" s="87">
        <v>5492</v>
      </c>
      <c r="L50" s="87">
        <v>5907</v>
      </c>
      <c r="M50" s="88">
        <v>5728</v>
      </c>
    </row>
    <row r="51" spans="2:13" ht="27.75" customHeight="1">
      <c r="B51" s="1204"/>
      <c r="C51" s="1205"/>
      <c r="D51" s="85"/>
      <c r="E51" s="1208" t="s">
        <v>36</v>
      </c>
      <c r="F51" s="1208"/>
      <c r="G51" s="1208"/>
      <c r="H51" s="1209"/>
      <c r="I51" s="86">
        <v>326</v>
      </c>
      <c r="J51" s="87">
        <v>285</v>
      </c>
      <c r="K51" s="87">
        <v>265</v>
      </c>
      <c r="L51" s="87">
        <v>252</v>
      </c>
      <c r="M51" s="88">
        <v>199</v>
      </c>
    </row>
    <row r="52" spans="2:13" ht="27.75" customHeight="1">
      <c r="B52" s="1206"/>
      <c r="C52" s="1207"/>
      <c r="D52" s="85"/>
      <c r="E52" s="1208" t="s">
        <v>37</v>
      </c>
      <c r="F52" s="1208"/>
      <c r="G52" s="1208"/>
      <c r="H52" s="1209"/>
      <c r="I52" s="86">
        <v>31155</v>
      </c>
      <c r="J52" s="87">
        <v>31088</v>
      </c>
      <c r="K52" s="87">
        <v>30494</v>
      </c>
      <c r="L52" s="87">
        <v>29303</v>
      </c>
      <c r="M52" s="88">
        <v>27895</v>
      </c>
    </row>
    <row r="53" spans="2:13" ht="27.75" customHeight="1" thickBot="1">
      <c r="B53" s="1210" t="s">
        <v>21</v>
      </c>
      <c r="C53" s="1211"/>
      <c r="D53" s="92"/>
      <c r="E53" s="1212" t="s">
        <v>38</v>
      </c>
      <c r="F53" s="1212"/>
      <c r="G53" s="1212"/>
      <c r="H53" s="1213"/>
      <c r="I53" s="93">
        <v>15290</v>
      </c>
      <c r="J53" s="94">
        <v>13880</v>
      </c>
      <c r="K53" s="94">
        <v>12098</v>
      </c>
      <c r="L53" s="94">
        <v>10114</v>
      </c>
      <c r="M53" s="95">
        <v>9020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561</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561</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562</v>
      </c>
      <c r="C41" s="248"/>
      <c r="D41" s="248"/>
      <c r="E41" s="248"/>
      <c r="F41" s="248"/>
      <c r="G41" s="248"/>
      <c r="H41" s="248"/>
      <c r="I41" s="248"/>
      <c r="J41" s="248"/>
      <c r="K41" s="248"/>
      <c r="L41" s="248"/>
      <c r="M41" s="248"/>
      <c r="N41" s="248"/>
      <c r="O41" s="248"/>
      <c r="P41" s="249"/>
    </row>
    <row r="42" spans="2:17">
      <c r="B42" s="250"/>
      <c r="C42" s="246"/>
      <c r="D42" s="246"/>
      <c r="E42" s="246"/>
      <c r="F42" s="246"/>
      <c r="G42" s="353" t="s">
        <v>563</v>
      </c>
      <c r="I42" s="354"/>
      <c r="J42" s="354"/>
      <c r="K42" s="354"/>
      <c r="L42" s="246"/>
      <c r="M42" s="246"/>
      <c r="N42" s="246"/>
      <c r="O42" s="246"/>
    </row>
    <row r="43" spans="2:17">
      <c r="B43" s="250"/>
      <c r="C43" s="246"/>
      <c r="D43" s="246"/>
      <c r="E43" s="246"/>
      <c r="F43" s="246"/>
      <c r="G43" s="1235" t="s">
        <v>572</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564</v>
      </c>
    </row>
    <row r="50" spans="1:17">
      <c r="B50" s="250"/>
      <c r="C50" s="246"/>
      <c r="D50" s="246"/>
      <c r="E50" s="246"/>
      <c r="F50" s="246"/>
      <c r="G50" s="1244"/>
      <c r="H50" s="1245"/>
      <c r="I50" s="1245"/>
      <c r="J50" s="1246"/>
      <c r="K50" s="356" t="s">
        <v>531</v>
      </c>
      <c r="L50" s="356" t="s">
        <v>532</v>
      </c>
      <c r="M50" s="356" t="s">
        <v>533</v>
      </c>
      <c r="N50" s="356" t="s">
        <v>534</v>
      </c>
      <c r="O50" s="356" t="s">
        <v>535</v>
      </c>
    </row>
    <row r="51" spans="1:17">
      <c r="B51" s="250"/>
      <c r="C51" s="246"/>
      <c r="D51" s="246"/>
      <c r="E51" s="246"/>
      <c r="F51" s="246"/>
      <c r="G51" s="1247" t="s">
        <v>565</v>
      </c>
      <c r="H51" s="1248"/>
      <c r="I51" s="1253" t="s">
        <v>566</v>
      </c>
      <c r="J51" s="1253"/>
      <c r="K51" s="1255"/>
      <c r="L51" s="1255"/>
      <c r="M51" s="1255"/>
      <c r="N51" s="1221">
        <v>95</v>
      </c>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567</v>
      </c>
      <c r="J53" s="1233"/>
      <c r="K53" s="1256"/>
      <c r="L53" s="1256"/>
      <c r="M53" s="1256"/>
      <c r="N53" s="1225">
        <v>54.6</v>
      </c>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568</v>
      </c>
      <c r="H55" s="1228"/>
      <c r="I55" s="1233" t="s">
        <v>566</v>
      </c>
      <c r="J55" s="1233"/>
      <c r="K55" s="1255"/>
      <c r="L55" s="1255"/>
      <c r="M55" s="1255"/>
      <c r="N55" s="1221">
        <v>58.5</v>
      </c>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567</v>
      </c>
      <c r="J57" s="1223"/>
      <c r="K57" s="1256"/>
      <c r="L57" s="1256"/>
      <c r="M57" s="1256"/>
      <c r="N57" s="1225">
        <v>49.4</v>
      </c>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569</v>
      </c>
      <c r="C63" s="246"/>
      <c r="D63" s="246"/>
      <c r="E63" s="246"/>
      <c r="F63" s="246"/>
      <c r="G63" s="246"/>
      <c r="H63" s="246"/>
      <c r="I63" s="246"/>
      <c r="J63" s="246"/>
      <c r="K63" s="246"/>
      <c r="L63" s="246"/>
      <c r="M63" s="246"/>
      <c r="N63" s="246"/>
      <c r="O63" s="246"/>
    </row>
    <row r="64" spans="1:17">
      <c r="B64" s="250"/>
      <c r="C64" s="246"/>
      <c r="D64" s="246"/>
      <c r="E64" s="246"/>
      <c r="F64" s="246"/>
      <c r="G64" s="353" t="s">
        <v>563</v>
      </c>
      <c r="I64" s="354"/>
      <c r="J64" s="354"/>
      <c r="K64" s="354"/>
      <c r="L64" s="246"/>
      <c r="M64" s="246"/>
      <c r="N64" s="246"/>
      <c r="O64" s="246"/>
    </row>
    <row r="65" spans="2:30">
      <c r="B65" s="250"/>
      <c r="C65" s="246"/>
      <c r="D65" s="246"/>
      <c r="E65" s="246"/>
      <c r="F65" s="246"/>
      <c r="G65" s="1235" t="s">
        <v>573</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570</v>
      </c>
      <c r="I71" s="370"/>
      <c r="J71" s="366"/>
      <c r="K71" s="366"/>
      <c r="L71" s="367"/>
      <c r="M71" s="366"/>
      <c r="N71" s="367"/>
      <c r="O71" s="368"/>
    </row>
    <row r="72" spans="2:30">
      <c r="B72" s="250"/>
      <c r="C72" s="246"/>
      <c r="D72" s="246"/>
      <c r="E72" s="246"/>
      <c r="F72" s="246"/>
      <c r="G72" s="1244"/>
      <c r="H72" s="1245"/>
      <c r="I72" s="1245"/>
      <c r="J72" s="1246"/>
      <c r="K72" s="356" t="s">
        <v>531</v>
      </c>
      <c r="L72" s="356" t="s">
        <v>532</v>
      </c>
      <c r="M72" s="356" t="s">
        <v>533</v>
      </c>
      <c r="N72" s="356" t="s">
        <v>534</v>
      </c>
      <c r="O72" s="356" t="s">
        <v>535</v>
      </c>
    </row>
    <row r="73" spans="2:30">
      <c r="B73" s="250"/>
      <c r="C73" s="246"/>
      <c r="D73" s="246"/>
      <c r="E73" s="246"/>
      <c r="F73" s="246"/>
      <c r="G73" s="1247" t="s">
        <v>565</v>
      </c>
      <c r="H73" s="1248"/>
      <c r="I73" s="1253" t="s">
        <v>566</v>
      </c>
      <c r="J73" s="1253"/>
      <c r="K73" s="1234">
        <v>132.69999999999999</v>
      </c>
      <c r="L73" s="1234">
        <v>120.9</v>
      </c>
      <c r="M73" s="1221">
        <v>109.1</v>
      </c>
      <c r="N73" s="1221">
        <v>95</v>
      </c>
      <c r="O73" s="1221">
        <v>87.3</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571</v>
      </c>
      <c r="J75" s="1233"/>
      <c r="K75" s="1225">
        <v>15</v>
      </c>
      <c r="L75" s="1225">
        <v>14.3</v>
      </c>
      <c r="M75" s="1225">
        <v>13.7</v>
      </c>
      <c r="N75" s="1225">
        <v>12.9</v>
      </c>
      <c r="O75" s="1225">
        <v>13.2</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568</v>
      </c>
      <c r="H77" s="1228"/>
      <c r="I77" s="1233" t="s">
        <v>566</v>
      </c>
      <c r="J77" s="1233"/>
      <c r="K77" s="1234">
        <v>76.2</v>
      </c>
      <c r="L77" s="1234">
        <v>65.3</v>
      </c>
      <c r="M77" s="1221">
        <v>60.8</v>
      </c>
      <c r="N77" s="1221">
        <v>58.5</v>
      </c>
      <c r="O77" s="1221">
        <v>54.6</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571</v>
      </c>
      <c r="J79" s="1223"/>
      <c r="K79" s="1224">
        <v>12.8</v>
      </c>
      <c r="L79" s="1224">
        <v>12</v>
      </c>
      <c r="M79" s="1224">
        <v>11.1</v>
      </c>
      <c r="N79" s="1224">
        <v>10.7</v>
      </c>
      <c r="O79" s="1224">
        <v>10</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530</v>
      </c>
      <c r="G2" s="113"/>
      <c r="H2" s="114"/>
    </row>
    <row r="3" spans="1:8">
      <c r="A3" s="110" t="s">
        <v>523</v>
      </c>
      <c r="B3" s="115"/>
      <c r="C3" s="116"/>
      <c r="D3" s="117">
        <v>215908</v>
      </c>
      <c r="E3" s="118"/>
      <c r="F3" s="119">
        <v>75709</v>
      </c>
      <c r="G3" s="120"/>
      <c r="H3" s="121"/>
    </row>
    <row r="4" spans="1:8">
      <c r="A4" s="122"/>
      <c r="B4" s="123"/>
      <c r="C4" s="124"/>
      <c r="D4" s="125">
        <v>94087</v>
      </c>
      <c r="E4" s="126"/>
      <c r="F4" s="127">
        <v>35212</v>
      </c>
      <c r="G4" s="128"/>
      <c r="H4" s="129"/>
    </row>
    <row r="5" spans="1:8">
      <c r="A5" s="110" t="s">
        <v>525</v>
      </c>
      <c r="B5" s="115"/>
      <c r="C5" s="116"/>
      <c r="D5" s="117">
        <v>117090</v>
      </c>
      <c r="E5" s="118"/>
      <c r="F5" s="119">
        <v>90961</v>
      </c>
      <c r="G5" s="120"/>
      <c r="H5" s="121"/>
    </row>
    <row r="6" spans="1:8">
      <c r="A6" s="122"/>
      <c r="B6" s="123"/>
      <c r="C6" s="124"/>
      <c r="D6" s="125">
        <v>86530</v>
      </c>
      <c r="E6" s="126"/>
      <c r="F6" s="127">
        <v>37720</v>
      </c>
      <c r="G6" s="128"/>
      <c r="H6" s="129"/>
    </row>
    <row r="7" spans="1:8">
      <c r="A7" s="110" t="s">
        <v>526</v>
      </c>
      <c r="B7" s="115"/>
      <c r="C7" s="116"/>
      <c r="D7" s="117">
        <v>52859</v>
      </c>
      <c r="E7" s="118"/>
      <c r="F7" s="119">
        <v>106614</v>
      </c>
      <c r="G7" s="120"/>
      <c r="H7" s="121"/>
    </row>
    <row r="8" spans="1:8">
      <c r="A8" s="122"/>
      <c r="B8" s="123"/>
      <c r="C8" s="124"/>
      <c r="D8" s="125">
        <v>43416</v>
      </c>
      <c r="E8" s="126"/>
      <c r="F8" s="127">
        <v>45545</v>
      </c>
      <c r="G8" s="128"/>
      <c r="H8" s="129"/>
    </row>
    <row r="9" spans="1:8">
      <c r="A9" s="110" t="s">
        <v>527</v>
      </c>
      <c r="B9" s="115"/>
      <c r="C9" s="116"/>
      <c r="D9" s="117">
        <v>38332</v>
      </c>
      <c r="E9" s="118"/>
      <c r="F9" s="119">
        <v>85459</v>
      </c>
      <c r="G9" s="120"/>
      <c r="H9" s="121"/>
    </row>
    <row r="10" spans="1:8">
      <c r="A10" s="122"/>
      <c r="B10" s="123"/>
      <c r="C10" s="124"/>
      <c r="D10" s="125">
        <v>20271</v>
      </c>
      <c r="E10" s="126"/>
      <c r="F10" s="127">
        <v>44378</v>
      </c>
      <c r="G10" s="128"/>
      <c r="H10" s="129"/>
    </row>
    <row r="11" spans="1:8">
      <c r="A11" s="110" t="s">
        <v>528</v>
      </c>
      <c r="B11" s="115"/>
      <c r="C11" s="116"/>
      <c r="D11" s="117">
        <v>46565</v>
      </c>
      <c r="E11" s="118"/>
      <c r="F11" s="119">
        <v>83280</v>
      </c>
      <c r="G11" s="120"/>
      <c r="H11" s="121"/>
    </row>
    <row r="12" spans="1:8">
      <c r="A12" s="122"/>
      <c r="B12" s="123"/>
      <c r="C12" s="130"/>
      <c r="D12" s="125">
        <v>20775</v>
      </c>
      <c r="E12" s="126"/>
      <c r="F12" s="127">
        <v>43123</v>
      </c>
      <c r="G12" s="128"/>
      <c r="H12" s="129"/>
    </row>
    <row r="13" spans="1:8">
      <c r="A13" s="110"/>
      <c r="B13" s="115"/>
      <c r="C13" s="131"/>
      <c r="D13" s="132">
        <v>94151</v>
      </c>
      <c r="E13" s="133"/>
      <c r="F13" s="134">
        <v>88405</v>
      </c>
      <c r="G13" s="135"/>
      <c r="H13" s="121"/>
    </row>
    <row r="14" spans="1:8">
      <c r="A14" s="122"/>
      <c r="B14" s="123"/>
      <c r="C14" s="124"/>
      <c r="D14" s="125">
        <v>53016</v>
      </c>
      <c r="E14" s="126"/>
      <c r="F14" s="127">
        <v>41196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4.79</v>
      </c>
      <c r="C19" s="136">
        <f>ROUND(VALUE(SUBSTITUTE(実質収支比率等に係る経年分析!G$48,"▲","-")),2)</f>
        <v>3.77</v>
      </c>
      <c r="D19" s="136">
        <f>ROUND(VALUE(SUBSTITUTE(実質収支比率等に係る経年分析!H$48,"▲","-")),2)</f>
        <v>4.3899999999999997</v>
      </c>
      <c r="E19" s="136">
        <f>ROUND(VALUE(SUBSTITUTE(実質収支比率等に係る経年分析!I$48,"▲","-")),2)</f>
        <v>4.0199999999999996</v>
      </c>
      <c r="F19" s="136">
        <f>ROUND(VALUE(SUBSTITUTE(実質収支比率等に係る経年分析!J$48,"▲","-")),2)</f>
        <v>2.79</v>
      </c>
    </row>
    <row r="20" spans="1:11">
      <c r="A20" s="136" t="s">
        <v>43</v>
      </c>
      <c r="B20" s="136">
        <f>ROUND(VALUE(SUBSTITUTE(実質収支比率等に係る経年分析!F$47,"▲","-")),2)</f>
        <v>18.46</v>
      </c>
      <c r="C20" s="136">
        <f>ROUND(VALUE(SUBSTITUTE(実質収支比率等に係る経年分析!G$47,"▲","-")),2)</f>
        <v>20.02</v>
      </c>
      <c r="D20" s="136">
        <f>ROUND(VALUE(SUBSTITUTE(実質収支比率等に係る経年分析!H$47,"▲","-")),2)</f>
        <v>20.52</v>
      </c>
      <c r="E20" s="136">
        <f>ROUND(VALUE(SUBSTITUTE(実質収支比率等に係る経年分析!I$47,"▲","-")),2)</f>
        <v>21.1</v>
      </c>
      <c r="F20" s="136">
        <f>ROUND(VALUE(SUBSTITUTE(実質収支比率等に係る経年分析!J$47,"▲","-")),2)</f>
        <v>21.81</v>
      </c>
    </row>
    <row r="21" spans="1:11">
      <c r="A21" s="136" t="s">
        <v>44</v>
      </c>
      <c r="B21" s="136">
        <f>IF(ISNUMBER(VALUE(SUBSTITUTE(実質収支比率等に係る経年分析!F$49,"▲","-"))),ROUND(VALUE(SUBSTITUTE(実質収支比率等に係る経年分析!F$49,"▲","-")),2),NA())</f>
        <v>2.5499999999999998</v>
      </c>
      <c r="C21" s="136">
        <f>IF(ISNUMBER(VALUE(SUBSTITUTE(実質収支比率等に係る経年分析!G$49,"▲","-"))),ROUND(VALUE(SUBSTITUTE(実質収支比率等に係る経年分析!G$49,"▲","-")),2),NA())</f>
        <v>1.55</v>
      </c>
      <c r="D21" s="136">
        <f>IF(ISNUMBER(VALUE(SUBSTITUTE(実質収支比率等に係る経年分析!H$49,"▲","-"))),ROUND(VALUE(SUBSTITUTE(実質収支比率等に係る経年分析!H$49,"▲","-")),2),NA())</f>
        <v>3.15</v>
      </c>
      <c r="E21" s="136">
        <f>IF(ISNUMBER(VALUE(SUBSTITUTE(実質収支比率等に係る経年分析!I$49,"▲","-"))),ROUND(VALUE(SUBSTITUTE(実質収支比率等に係る経年分析!I$49,"▲","-")),2),NA())</f>
        <v>0.1</v>
      </c>
      <c r="F21" s="136">
        <f>IF(ISNUMBER(VALUE(SUBSTITUTE(実質収支比率等に係る経年分析!J$49,"▲","-"))),ROUND(VALUE(SUBSTITUTE(実質収支比率等に係る経年分析!J$49,"▲","-")),2),NA())</f>
        <v>-2.19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飲料水供給事業特別会計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0.06</v>
      </c>
    </row>
    <row r="32" spans="1:11">
      <c r="A32" s="137" t="str">
        <f>IF(連結実質赤字比率に係る赤字・黒字の構成分析!C$38="",NA(),連結実質赤字比率に係る赤字・黒字の構成分析!C$38)</f>
        <v>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0.44</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0.56000000000000005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0.73</v>
      </c>
    </row>
    <row r="34" spans="1:16">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1.86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1.83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1.83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1.91</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4.91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2.2599999999999998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2.23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2.76</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4.79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3.76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4.38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4.01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2.77</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2946</v>
      </c>
      <c r="E42" s="138"/>
      <c r="F42" s="138"/>
      <c r="G42" s="138">
        <f>'実質公債費比率（分子）の構造'!L$52</f>
        <v>2883</v>
      </c>
      <c r="H42" s="138"/>
      <c r="I42" s="138"/>
      <c r="J42" s="138">
        <f>'実質公債費比率（分子）の構造'!M$52</f>
        <v>2959</v>
      </c>
      <c r="K42" s="138"/>
      <c r="L42" s="138"/>
      <c r="M42" s="138">
        <f>'実質公債費比率（分子）の構造'!N$52</f>
        <v>2845</v>
      </c>
      <c r="N42" s="138"/>
      <c r="O42" s="138"/>
      <c r="P42" s="138">
        <f>'実質公債費比率（分子）の構造'!O$52</f>
        <v>3001</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6</v>
      </c>
      <c r="C44" s="138"/>
      <c r="D44" s="138"/>
      <c r="E44" s="138">
        <f>'実質公債費比率（分子）の構造'!L$50</f>
        <v>6</v>
      </c>
      <c r="F44" s="138"/>
      <c r="G44" s="138"/>
      <c r="H44" s="138">
        <f>'実質公債費比率（分子）の構造'!M$50</f>
        <v>3</v>
      </c>
      <c r="I44" s="138"/>
      <c r="J44" s="138"/>
      <c r="K44" s="138">
        <f>'実質公債費比率（分子）の構造'!N$50</f>
        <v>3</v>
      </c>
      <c r="L44" s="138"/>
      <c r="M44" s="138"/>
      <c r="N44" s="138">
        <f>'実質公債費比率（分子）の構造'!O$50</f>
        <v>2</v>
      </c>
      <c r="O44" s="138"/>
      <c r="P44" s="138"/>
    </row>
    <row r="45" spans="1:16">
      <c r="A45" s="138" t="s">
        <v>54</v>
      </c>
      <c r="B45" s="138">
        <f>'実質公債費比率（分子）の構造'!K$49</f>
        <v>1</v>
      </c>
      <c r="C45" s="138"/>
      <c r="D45" s="138"/>
      <c r="E45" s="138">
        <f>'実質公債費比率（分子）の構造'!L$49</f>
        <v>1</v>
      </c>
      <c r="F45" s="138"/>
      <c r="G45" s="138"/>
      <c r="H45" s="138">
        <f>'実質公債費比率（分子）の構造'!M$49</f>
        <v>1</v>
      </c>
      <c r="I45" s="138"/>
      <c r="J45" s="138"/>
      <c r="K45" s="138">
        <f>'実質公債費比率（分子）の構造'!N$49</f>
        <v>1</v>
      </c>
      <c r="L45" s="138"/>
      <c r="M45" s="138"/>
      <c r="N45" s="138">
        <f>'実質公債費比率（分子）の構造'!O$49</f>
        <v>1</v>
      </c>
      <c r="O45" s="138"/>
      <c r="P45" s="138"/>
    </row>
    <row r="46" spans="1:16">
      <c r="A46" s="138" t="s">
        <v>55</v>
      </c>
      <c r="B46" s="138">
        <f>'実質公債費比率（分子）の構造'!K$48</f>
        <v>589</v>
      </c>
      <c r="C46" s="138"/>
      <c r="D46" s="138"/>
      <c r="E46" s="138">
        <f>'実質公債費比率（分子）の構造'!L$48</f>
        <v>605</v>
      </c>
      <c r="F46" s="138"/>
      <c r="G46" s="138"/>
      <c r="H46" s="138">
        <f>'実質公債費比率（分子）の構造'!M$48</f>
        <v>644</v>
      </c>
      <c r="I46" s="138"/>
      <c r="J46" s="138"/>
      <c r="K46" s="138">
        <f>'実質公債費比率（分子）の構造'!N$48</f>
        <v>647</v>
      </c>
      <c r="L46" s="138"/>
      <c r="M46" s="138"/>
      <c r="N46" s="138">
        <f>'実質公債費比率（分子）の構造'!O$48</f>
        <v>760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3991</v>
      </c>
      <c r="C49" s="138"/>
      <c r="D49" s="138"/>
      <c r="E49" s="138">
        <f>'実質公債費比率（分子）の構造'!L$45</f>
        <v>3829</v>
      </c>
      <c r="F49" s="138"/>
      <c r="G49" s="138"/>
      <c r="H49" s="138">
        <f>'実質公債費比率（分子）の構造'!M$45</f>
        <v>3793</v>
      </c>
      <c r="I49" s="138"/>
      <c r="J49" s="138"/>
      <c r="K49" s="138">
        <f>'実質公債費比率（分子）の構造'!N$45</f>
        <v>3480</v>
      </c>
      <c r="L49" s="138"/>
      <c r="M49" s="138"/>
      <c r="N49" s="138">
        <f>'実質公債費比率（分子）の構造'!O$45</f>
        <v>3727</v>
      </c>
      <c r="O49" s="138"/>
      <c r="P49" s="138"/>
    </row>
    <row r="50" spans="1:16">
      <c r="A50" s="138" t="s">
        <v>59</v>
      </c>
      <c r="B50" s="138" t="e">
        <f>NA()</f>
        <v>#N/A</v>
      </c>
      <c r="C50" s="138">
        <f>IF(ISNUMBER('実質公債費比率（分子）の構造'!K$53),'実質公債費比率（分子）の構造'!K$53,NA())</f>
        <v>1641</v>
      </c>
      <c r="D50" s="138" t="e">
        <f>NA()</f>
        <v>#N/A</v>
      </c>
      <c r="E50" s="138" t="e">
        <f>NA()</f>
        <v>#N/A</v>
      </c>
      <c r="F50" s="138">
        <f>IF(ISNUMBER('実質公債費比率（分子）の構造'!L$53),'実質公債費比率（分子）の構造'!L$53,NA())</f>
        <v>1558</v>
      </c>
      <c r="G50" s="138" t="e">
        <f>NA()</f>
        <v>#N/A</v>
      </c>
      <c r="H50" s="138" t="e">
        <f>NA()</f>
        <v>#N/A</v>
      </c>
      <c r="I50" s="138">
        <f>IF(ISNUMBER('実質公債費比率（分子）の構造'!M$53),'実質公債費比率（分子）の構造'!M$53,NA())</f>
        <v>1482</v>
      </c>
      <c r="J50" s="138" t="e">
        <f>NA()</f>
        <v>#N/A</v>
      </c>
      <c r="K50" s="138" t="e">
        <f>NA()</f>
        <v>#N/A</v>
      </c>
      <c r="L50" s="138">
        <f>IF(ISNUMBER('実質公債費比率（分子）の構造'!N$53),'実質公債費比率（分子）の構造'!N$53,NA())</f>
        <v>1286</v>
      </c>
      <c r="M50" s="138" t="e">
        <f>NA()</f>
        <v>#N/A</v>
      </c>
      <c r="N50" s="138" t="e">
        <f>NA()</f>
        <v>#N/A</v>
      </c>
      <c r="O50" s="138">
        <f>IF(ISNUMBER('実質公債費比率（分子）の構造'!O$53),'実質公債費比率（分子）の構造'!O$53,NA())</f>
        <v>1489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31155</v>
      </c>
      <c r="E56" s="137"/>
      <c r="F56" s="137"/>
      <c r="G56" s="137">
        <f>'将来負担比率（分子）の構造'!J$52</f>
        <v>31088</v>
      </c>
      <c r="H56" s="137"/>
      <c r="I56" s="137"/>
      <c r="J56" s="137">
        <f>'将来負担比率（分子）の構造'!K$52</f>
        <v>30494</v>
      </c>
      <c r="K56" s="137"/>
      <c r="L56" s="137"/>
      <c r="M56" s="137">
        <f>'将来負担比率（分子）の構造'!L$52</f>
        <v>29303</v>
      </c>
      <c r="N56" s="137"/>
      <c r="O56" s="137"/>
      <c r="P56" s="137">
        <f>'将来負担比率（分子）の構造'!M$52</f>
        <v>27895</v>
      </c>
    </row>
    <row r="57" spans="1:16">
      <c r="A57" s="137" t="s">
        <v>36</v>
      </c>
      <c r="B57" s="137"/>
      <c r="C57" s="137"/>
      <c r="D57" s="137">
        <f>'将来負担比率（分子）の構造'!I$51</f>
        <v>326</v>
      </c>
      <c r="E57" s="137"/>
      <c r="F57" s="137"/>
      <c r="G57" s="137">
        <f>'将来負担比率（分子）の構造'!J$51</f>
        <v>285</v>
      </c>
      <c r="H57" s="137"/>
      <c r="I57" s="137"/>
      <c r="J57" s="137">
        <f>'将来負担比率（分子）の構造'!K$51</f>
        <v>265</v>
      </c>
      <c r="K57" s="137"/>
      <c r="L57" s="137"/>
      <c r="M57" s="137">
        <f>'将来負担比率（分子）の構造'!L$51</f>
        <v>252</v>
      </c>
      <c r="N57" s="137"/>
      <c r="O57" s="137"/>
      <c r="P57" s="137">
        <f>'将来負担比率（分子）の構造'!M$51</f>
        <v>199</v>
      </c>
    </row>
    <row r="58" spans="1:16">
      <c r="A58" s="137" t="s">
        <v>35</v>
      </c>
      <c r="B58" s="137"/>
      <c r="C58" s="137"/>
      <c r="D58" s="137">
        <f>'将来負担比率（分子）の構造'!I$50</f>
        <v>4142</v>
      </c>
      <c r="E58" s="137"/>
      <c r="F58" s="137"/>
      <c r="G58" s="137">
        <f>'将来負担比率（分子）の構造'!J$50</f>
        <v>5060</v>
      </c>
      <c r="H58" s="137"/>
      <c r="I58" s="137"/>
      <c r="J58" s="137">
        <f>'将来負担比率（分子）の構造'!K$50</f>
        <v>5492</v>
      </c>
      <c r="K58" s="137"/>
      <c r="L58" s="137"/>
      <c r="M58" s="137">
        <f>'将来負担比率（分子）の構造'!L$50</f>
        <v>5907</v>
      </c>
      <c r="N58" s="137"/>
      <c r="O58" s="137"/>
      <c r="P58" s="137">
        <f>'将来負担比率（分子）の構造'!M$50</f>
        <v>5728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116</v>
      </c>
      <c r="C61" s="137"/>
      <c r="D61" s="137"/>
      <c r="E61" s="137">
        <f>'将来負担比率（分子）の構造'!J$46</f>
        <v>101</v>
      </c>
      <c r="F61" s="137"/>
      <c r="G61" s="137"/>
      <c r="H61" s="137">
        <f>'将来負担比率（分子）の構造'!K$46</f>
        <v>72</v>
      </c>
      <c r="I61" s="137"/>
      <c r="J61" s="137"/>
      <c r="K61" s="137">
        <f>'将来負担比率（分子）の構造'!L$46</f>
        <v>24</v>
      </c>
      <c r="L61" s="137"/>
      <c r="M61" s="137"/>
      <c r="N61" s="137">
        <f>'将来負担比率（分子）の構造'!M$46</f>
        <v>19</v>
      </c>
      <c r="O61" s="137"/>
      <c r="P61" s="137"/>
    </row>
    <row r="62" spans="1:16">
      <c r="A62" s="137" t="s">
        <v>29</v>
      </c>
      <c r="B62" s="137">
        <f>'将来負担比率（分子）の構造'!I$45</f>
        <v>4370</v>
      </c>
      <c r="C62" s="137"/>
      <c r="D62" s="137"/>
      <c r="E62" s="137">
        <f>'将来負担比率（分子）の構造'!J$45</f>
        <v>4147</v>
      </c>
      <c r="F62" s="137"/>
      <c r="G62" s="137"/>
      <c r="H62" s="137">
        <f>'将来負担比率（分子）の構造'!K$45</f>
        <v>3686</v>
      </c>
      <c r="I62" s="137"/>
      <c r="J62" s="137"/>
      <c r="K62" s="137">
        <f>'将来負担比率（分子）の構造'!L$45</f>
        <v>3326</v>
      </c>
      <c r="L62" s="137"/>
      <c r="M62" s="137"/>
      <c r="N62" s="137">
        <f>'将来負担比率（分子）の構造'!M$45</f>
        <v>3047</v>
      </c>
      <c r="O62" s="137"/>
      <c r="P62" s="137"/>
    </row>
    <row r="63" spans="1:16">
      <c r="A63" s="137" t="s">
        <v>28</v>
      </c>
      <c r="B63" s="137">
        <f>'将来負担比率（分子）の構造'!I$44</f>
        <v>2</v>
      </c>
      <c r="C63" s="137"/>
      <c r="D63" s="137"/>
      <c r="E63" s="137">
        <f>'将来負担比率（分子）の構造'!J$44</f>
        <v>2</v>
      </c>
      <c r="F63" s="137"/>
      <c r="G63" s="137"/>
      <c r="H63" s="137">
        <f>'将来負担比率（分子）の構造'!K$44</f>
        <v>1</v>
      </c>
      <c r="I63" s="137"/>
      <c r="J63" s="137"/>
      <c r="K63" s="137">
        <f>'将来負担比率（分子）の構造'!L$44</f>
        <v>1</v>
      </c>
      <c r="L63" s="137"/>
      <c r="M63" s="137"/>
      <c r="N63" s="137" t="str">
        <f>'将来負担比率（分子）の構造'!M$44</f>
        <v>-</v>
      </c>
      <c r="O63" s="137"/>
      <c r="P63" s="137"/>
    </row>
    <row r="64" spans="1:16">
      <c r="A64" s="137" t="s">
        <v>27</v>
      </c>
      <c r="B64" s="137">
        <f>'将来負担比率（分子）の構造'!I$43</f>
        <v>11009</v>
      </c>
      <c r="C64" s="137"/>
      <c r="D64" s="137"/>
      <c r="E64" s="137">
        <f>'将来負担比率（分子）の構造'!J$43</f>
        <v>10805</v>
      </c>
      <c r="F64" s="137"/>
      <c r="G64" s="137"/>
      <c r="H64" s="137">
        <f>'将来負担比率（分子）の構造'!K$43</f>
        <v>10713</v>
      </c>
      <c r="I64" s="137"/>
      <c r="J64" s="137"/>
      <c r="K64" s="137">
        <f>'将来負担比率（分子）の構造'!L$43</f>
        <v>10105</v>
      </c>
      <c r="L64" s="137"/>
      <c r="M64" s="137"/>
      <c r="N64" s="137">
        <f>'将来負担比率（分子）の構造'!M$43</f>
        <v>9682</v>
      </c>
      <c r="O64" s="137"/>
      <c r="P64" s="137"/>
    </row>
    <row r="65" spans="1:16">
      <c r="A65" s="137" t="s">
        <v>26</v>
      </c>
      <c r="B65" s="137">
        <f>'将来負担比率（分子）の構造'!I$42</f>
        <v>5</v>
      </c>
      <c r="C65" s="137"/>
      <c r="D65" s="137"/>
      <c r="E65" s="137">
        <f>'将来負担比率（分子）の構造'!J$42</f>
        <v>1</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35411</v>
      </c>
      <c r="C66" s="137"/>
      <c r="D66" s="137"/>
      <c r="E66" s="137">
        <f>'将来負担比率（分子）の構造'!J$41</f>
        <v>35258</v>
      </c>
      <c r="F66" s="137"/>
      <c r="G66" s="137"/>
      <c r="H66" s="137">
        <f>'将来負担比率（分子）の構造'!K$41</f>
        <v>33877</v>
      </c>
      <c r="I66" s="137"/>
      <c r="J66" s="137"/>
      <c r="K66" s="137">
        <f>'将来負担比率（分子）の構造'!L$41</f>
        <v>32121</v>
      </c>
      <c r="L66" s="137"/>
      <c r="M66" s="137"/>
      <c r="N66" s="137">
        <f>'将来負担比率（分子）の構造'!M$41</f>
        <v>30093</v>
      </c>
      <c r="O66" s="137"/>
      <c r="P66" s="137"/>
    </row>
    <row r="67" spans="1:16">
      <c r="A67" s="137" t="s">
        <v>63</v>
      </c>
      <c r="B67" s="137" t="e">
        <f>NA()</f>
        <v>#N/A</v>
      </c>
      <c r="C67" s="137">
        <f>IF(ISNUMBER('将来負担比率（分子）の構造'!I$53), IF('将来負担比率（分子）の構造'!I$53 &lt; 0, 0, '将来負担比率（分子）の構造'!I$53), NA())</f>
        <v>15290</v>
      </c>
      <c r="D67" s="137" t="e">
        <f>NA()</f>
        <v>#N/A</v>
      </c>
      <c r="E67" s="137" t="e">
        <f>NA()</f>
        <v>#N/A</v>
      </c>
      <c r="F67" s="137">
        <f>IF(ISNUMBER('将来負担比率（分子）の構造'!J$53), IF('将来負担比率（分子）の構造'!J$53 &lt; 0, 0, '将来負担比率（分子）の構造'!J$53), NA())</f>
        <v>13880</v>
      </c>
      <c r="G67" s="137" t="e">
        <f>NA()</f>
        <v>#N/A</v>
      </c>
      <c r="H67" s="137" t="e">
        <f>NA()</f>
        <v>#N/A</v>
      </c>
      <c r="I67" s="137">
        <f>IF(ISNUMBER('将来負担比率（分子）の構造'!K$53), IF('将来負担比率（分子）の構造'!K$53 &lt; 0, 0, '将来負担比率（分子）の構造'!K$53), NA())</f>
        <v>12098</v>
      </c>
      <c r="J67" s="137" t="e">
        <f>NA()</f>
        <v>#N/A</v>
      </c>
      <c r="K67" s="137" t="e">
        <f>NA()</f>
        <v>#N/A</v>
      </c>
      <c r="L67" s="137">
        <f>IF(ISNUMBER('将来負担比率（分子）の構造'!L$53), IF('将来負担比率（分子）の構造'!L$53 &lt; 0, 0, '将来負担比率（分子）の構造'!L$53), NA())</f>
        <v>10114</v>
      </c>
      <c r="M67" s="137" t="e">
        <f>NA()</f>
        <v>#N/A</v>
      </c>
      <c r="N67" s="137" t="e">
        <f>NA()</f>
        <v>#N/A</v>
      </c>
      <c r="O67" s="137">
        <f>IF(ISNUMBER('将来負担比率（分子）の構造'!M$53), IF('将来負担比率（分子）の構造'!M$53 &lt; 0, 0, '将来負担比率（分子）の構造'!M$53), NA())</f>
        <v>9020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3422889</v>
      </c>
      <c r="S5" s="671"/>
      <c r="T5" s="671"/>
      <c r="U5" s="671"/>
      <c r="V5" s="671"/>
      <c r="W5" s="671"/>
      <c r="X5" s="671"/>
      <c r="Y5" s="718"/>
      <c r="Z5" s="731">
        <v>16.899999999999999</v>
      </c>
      <c r="AA5" s="731"/>
      <c r="AB5" s="731"/>
      <c r="AC5" s="731"/>
      <c r="AD5" s="732">
        <v>3422889</v>
      </c>
      <c r="AE5" s="732"/>
      <c r="AF5" s="732"/>
      <c r="AG5" s="732"/>
      <c r="AH5" s="732"/>
      <c r="AI5" s="732"/>
      <c r="AJ5" s="732"/>
      <c r="AK5" s="732"/>
      <c r="AL5" s="719">
        <v>26.8</v>
      </c>
      <c r="AM5" s="688"/>
      <c r="AN5" s="688"/>
      <c r="AO5" s="720"/>
      <c r="AP5" s="707" t="s">
        <v>209</v>
      </c>
      <c r="AQ5" s="708"/>
      <c r="AR5" s="708"/>
      <c r="AS5" s="708"/>
      <c r="AT5" s="708"/>
      <c r="AU5" s="708"/>
      <c r="AV5" s="708"/>
      <c r="AW5" s="708"/>
      <c r="AX5" s="708"/>
      <c r="AY5" s="708"/>
      <c r="AZ5" s="708"/>
      <c r="BA5" s="708"/>
      <c r="BB5" s="708"/>
      <c r="BC5" s="708"/>
      <c r="BD5" s="708"/>
      <c r="BE5" s="708"/>
      <c r="BF5" s="709"/>
      <c r="BG5" s="620">
        <v>3415625</v>
      </c>
      <c r="BH5" s="621"/>
      <c r="BI5" s="621"/>
      <c r="BJ5" s="621"/>
      <c r="BK5" s="621"/>
      <c r="BL5" s="621"/>
      <c r="BM5" s="621"/>
      <c r="BN5" s="622"/>
      <c r="BO5" s="673">
        <v>99.8</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199874</v>
      </c>
      <c r="S6" s="621"/>
      <c r="T6" s="621"/>
      <c r="U6" s="621"/>
      <c r="V6" s="621"/>
      <c r="W6" s="621"/>
      <c r="X6" s="621"/>
      <c r="Y6" s="622"/>
      <c r="Z6" s="673">
        <v>1</v>
      </c>
      <c r="AA6" s="673"/>
      <c r="AB6" s="673"/>
      <c r="AC6" s="673"/>
      <c r="AD6" s="674">
        <v>199874</v>
      </c>
      <c r="AE6" s="674"/>
      <c r="AF6" s="674"/>
      <c r="AG6" s="674"/>
      <c r="AH6" s="674"/>
      <c r="AI6" s="674"/>
      <c r="AJ6" s="674"/>
      <c r="AK6" s="674"/>
      <c r="AL6" s="643">
        <v>1.6</v>
      </c>
      <c r="AM6" s="675"/>
      <c r="AN6" s="675"/>
      <c r="AO6" s="676"/>
      <c r="AP6" s="617" t="s">
        <v>215</v>
      </c>
      <c r="AQ6" s="618"/>
      <c r="AR6" s="618"/>
      <c r="AS6" s="618"/>
      <c r="AT6" s="618"/>
      <c r="AU6" s="618"/>
      <c r="AV6" s="618"/>
      <c r="AW6" s="618"/>
      <c r="AX6" s="618"/>
      <c r="AY6" s="618"/>
      <c r="AZ6" s="618"/>
      <c r="BA6" s="618"/>
      <c r="BB6" s="618"/>
      <c r="BC6" s="618"/>
      <c r="BD6" s="618"/>
      <c r="BE6" s="618"/>
      <c r="BF6" s="619"/>
      <c r="BG6" s="620">
        <v>3415625</v>
      </c>
      <c r="BH6" s="621"/>
      <c r="BI6" s="621"/>
      <c r="BJ6" s="621"/>
      <c r="BK6" s="621"/>
      <c r="BL6" s="621"/>
      <c r="BM6" s="621"/>
      <c r="BN6" s="622"/>
      <c r="BO6" s="673">
        <v>99.8</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180412</v>
      </c>
      <c r="CS6" s="621"/>
      <c r="CT6" s="621"/>
      <c r="CU6" s="621"/>
      <c r="CV6" s="621"/>
      <c r="CW6" s="621"/>
      <c r="CX6" s="621"/>
      <c r="CY6" s="622"/>
      <c r="CZ6" s="673">
        <v>0.9</v>
      </c>
      <c r="DA6" s="673"/>
      <c r="DB6" s="673"/>
      <c r="DC6" s="673"/>
      <c r="DD6" s="626" t="s">
        <v>210</v>
      </c>
      <c r="DE6" s="621"/>
      <c r="DF6" s="621"/>
      <c r="DG6" s="621"/>
      <c r="DH6" s="621"/>
      <c r="DI6" s="621"/>
      <c r="DJ6" s="621"/>
      <c r="DK6" s="621"/>
      <c r="DL6" s="621"/>
      <c r="DM6" s="621"/>
      <c r="DN6" s="621"/>
      <c r="DO6" s="621"/>
      <c r="DP6" s="622"/>
      <c r="DQ6" s="626">
        <v>180400</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3303</v>
      </c>
      <c r="S7" s="621"/>
      <c r="T7" s="621"/>
      <c r="U7" s="621"/>
      <c r="V7" s="621"/>
      <c r="W7" s="621"/>
      <c r="X7" s="621"/>
      <c r="Y7" s="622"/>
      <c r="Z7" s="673">
        <v>0</v>
      </c>
      <c r="AA7" s="673"/>
      <c r="AB7" s="673"/>
      <c r="AC7" s="673"/>
      <c r="AD7" s="674">
        <v>3303</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1340966</v>
      </c>
      <c r="BH7" s="621"/>
      <c r="BI7" s="621"/>
      <c r="BJ7" s="621"/>
      <c r="BK7" s="621"/>
      <c r="BL7" s="621"/>
      <c r="BM7" s="621"/>
      <c r="BN7" s="622"/>
      <c r="BO7" s="673">
        <v>39.200000000000003</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2887718</v>
      </c>
      <c r="CS7" s="621"/>
      <c r="CT7" s="621"/>
      <c r="CU7" s="621"/>
      <c r="CV7" s="621"/>
      <c r="CW7" s="621"/>
      <c r="CX7" s="621"/>
      <c r="CY7" s="622"/>
      <c r="CZ7" s="673">
        <v>14.6</v>
      </c>
      <c r="DA7" s="673"/>
      <c r="DB7" s="673"/>
      <c r="DC7" s="673"/>
      <c r="DD7" s="626">
        <v>141019</v>
      </c>
      <c r="DE7" s="621"/>
      <c r="DF7" s="621"/>
      <c r="DG7" s="621"/>
      <c r="DH7" s="621"/>
      <c r="DI7" s="621"/>
      <c r="DJ7" s="621"/>
      <c r="DK7" s="621"/>
      <c r="DL7" s="621"/>
      <c r="DM7" s="621"/>
      <c r="DN7" s="621"/>
      <c r="DO7" s="621"/>
      <c r="DP7" s="622"/>
      <c r="DQ7" s="626">
        <v>2180832</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10589</v>
      </c>
      <c r="S8" s="621"/>
      <c r="T8" s="621"/>
      <c r="U8" s="621"/>
      <c r="V8" s="621"/>
      <c r="W8" s="621"/>
      <c r="X8" s="621"/>
      <c r="Y8" s="622"/>
      <c r="Z8" s="673">
        <v>0.1</v>
      </c>
      <c r="AA8" s="673"/>
      <c r="AB8" s="673"/>
      <c r="AC8" s="673"/>
      <c r="AD8" s="674">
        <v>10589</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48702</v>
      </c>
      <c r="BH8" s="621"/>
      <c r="BI8" s="621"/>
      <c r="BJ8" s="621"/>
      <c r="BK8" s="621"/>
      <c r="BL8" s="621"/>
      <c r="BM8" s="621"/>
      <c r="BN8" s="622"/>
      <c r="BO8" s="673">
        <v>1.4</v>
      </c>
      <c r="BP8" s="673"/>
      <c r="BQ8" s="673"/>
      <c r="BR8" s="673"/>
      <c r="BS8" s="626" t="s">
        <v>113</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5668194</v>
      </c>
      <c r="CS8" s="621"/>
      <c r="CT8" s="621"/>
      <c r="CU8" s="621"/>
      <c r="CV8" s="621"/>
      <c r="CW8" s="621"/>
      <c r="CX8" s="621"/>
      <c r="CY8" s="622"/>
      <c r="CZ8" s="673">
        <v>28.7</v>
      </c>
      <c r="DA8" s="673"/>
      <c r="DB8" s="673"/>
      <c r="DC8" s="673"/>
      <c r="DD8" s="626">
        <v>42278</v>
      </c>
      <c r="DE8" s="621"/>
      <c r="DF8" s="621"/>
      <c r="DG8" s="621"/>
      <c r="DH8" s="621"/>
      <c r="DI8" s="621"/>
      <c r="DJ8" s="621"/>
      <c r="DK8" s="621"/>
      <c r="DL8" s="621"/>
      <c r="DM8" s="621"/>
      <c r="DN8" s="621"/>
      <c r="DO8" s="621"/>
      <c r="DP8" s="622"/>
      <c r="DQ8" s="626">
        <v>3131720</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5771</v>
      </c>
      <c r="S9" s="621"/>
      <c r="T9" s="621"/>
      <c r="U9" s="621"/>
      <c r="V9" s="621"/>
      <c r="W9" s="621"/>
      <c r="X9" s="621"/>
      <c r="Y9" s="622"/>
      <c r="Z9" s="673">
        <v>0</v>
      </c>
      <c r="AA9" s="673"/>
      <c r="AB9" s="673"/>
      <c r="AC9" s="673"/>
      <c r="AD9" s="674">
        <v>5771</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1068477</v>
      </c>
      <c r="BH9" s="621"/>
      <c r="BI9" s="621"/>
      <c r="BJ9" s="621"/>
      <c r="BK9" s="621"/>
      <c r="BL9" s="621"/>
      <c r="BM9" s="621"/>
      <c r="BN9" s="622"/>
      <c r="BO9" s="673">
        <v>31.2</v>
      </c>
      <c r="BP9" s="673"/>
      <c r="BQ9" s="673"/>
      <c r="BR9" s="673"/>
      <c r="BS9" s="626" t="s">
        <v>113</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1590854</v>
      </c>
      <c r="CS9" s="621"/>
      <c r="CT9" s="621"/>
      <c r="CU9" s="621"/>
      <c r="CV9" s="621"/>
      <c r="CW9" s="621"/>
      <c r="CX9" s="621"/>
      <c r="CY9" s="622"/>
      <c r="CZ9" s="673">
        <v>8.1</v>
      </c>
      <c r="DA9" s="673"/>
      <c r="DB9" s="673"/>
      <c r="DC9" s="673"/>
      <c r="DD9" s="626">
        <v>68108</v>
      </c>
      <c r="DE9" s="621"/>
      <c r="DF9" s="621"/>
      <c r="DG9" s="621"/>
      <c r="DH9" s="621"/>
      <c r="DI9" s="621"/>
      <c r="DJ9" s="621"/>
      <c r="DK9" s="621"/>
      <c r="DL9" s="621"/>
      <c r="DM9" s="621"/>
      <c r="DN9" s="621"/>
      <c r="DO9" s="621"/>
      <c r="DP9" s="622"/>
      <c r="DQ9" s="626">
        <v>1412644</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536423</v>
      </c>
      <c r="S10" s="621"/>
      <c r="T10" s="621"/>
      <c r="U10" s="621"/>
      <c r="V10" s="621"/>
      <c r="W10" s="621"/>
      <c r="X10" s="621"/>
      <c r="Y10" s="622"/>
      <c r="Z10" s="673">
        <v>2.6</v>
      </c>
      <c r="AA10" s="673"/>
      <c r="AB10" s="673"/>
      <c r="AC10" s="673"/>
      <c r="AD10" s="674">
        <v>536423</v>
      </c>
      <c r="AE10" s="674"/>
      <c r="AF10" s="674"/>
      <c r="AG10" s="674"/>
      <c r="AH10" s="674"/>
      <c r="AI10" s="674"/>
      <c r="AJ10" s="674"/>
      <c r="AK10" s="674"/>
      <c r="AL10" s="643">
        <v>4.2</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76495</v>
      </c>
      <c r="BH10" s="621"/>
      <c r="BI10" s="621"/>
      <c r="BJ10" s="621"/>
      <c r="BK10" s="621"/>
      <c r="BL10" s="621"/>
      <c r="BM10" s="621"/>
      <c r="BN10" s="622"/>
      <c r="BO10" s="673">
        <v>2.2000000000000002</v>
      </c>
      <c r="BP10" s="673"/>
      <c r="BQ10" s="673"/>
      <c r="BR10" s="673"/>
      <c r="BS10" s="626" t="s">
        <v>113</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29555</v>
      </c>
      <c r="CS10" s="621"/>
      <c r="CT10" s="621"/>
      <c r="CU10" s="621"/>
      <c r="CV10" s="621"/>
      <c r="CW10" s="621"/>
      <c r="CX10" s="621"/>
      <c r="CY10" s="622"/>
      <c r="CZ10" s="673">
        <v>0.1</v>
      </c>
      <c r="DA10" s="673"/>
      <c r="DB10" s="673"/>
      <c r="DC10" s="673"/>
      <c r="DD10" s="626" t="s">
        <v>113</v>
      </c>
      <c r="DE10" s="621"/>
      <c r="DF10" s="621"/>
      <c r="DG10" s="621"/>
      <c r="DH10" s="621"/>
      <c r="DI10" s="621"/>
      <c r="DJ10" s="621"/>
      <c r="DK10" s="621"/>
      <c r="DL10" s="621"/>
      <c r="DM10" s="621"/>
      <c r="DN10" s="621"/>
      <c r="DO10" s="621"/>
      <c r="DP10" s="622"/>
      <c r="DQ10" s="626">
        <v>29555</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32403</v>
      </c>
      <c r="S11" s="621"/>
      <c r="T11" s="621"/>
      <c r="U11" s="621"/>
      <c r="V11" s="621"/>
      <c r="W11" s="621"/>
      <c r="X11" s="621"/>
      <c r="Y11" s="622"/>
      <c r="Z11" s="673">
        <v>0.2</v>
      </c>
      <c r="AA11" s="673"/>
      <c r="AB11" s="673"/>
      <c r="AC11" s="673"/>
      <c r="AD11" s="674">
        <v>32403</v>
      </c>
      <c r="AE11" s="674"/>
      <c r="AF11" s="674"/>
      <c r="AG11" s="674"/>
      <c r="AH11" s="674"/>
      <c r="AI11" s="674"/>
      <c r="AJ11" s="674"/>
      <c r="AK11" s="674"/>
      <c r="AL11" s="643">
        <v>0.3</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147292</v>
      </c>
      <c r="BH11" s="621"/>
      <c r="BI11" s="621"/>
      <c r="BJ11" s="621"/>
      <c r="BK11" s="621"/>
      <c r="BL11" s="621"/>
      <c r="BM11" s="621"/>
      <c r="BN11" s="622"/>
      <c r="BO11" s="673">
        <v>4.3</v>
      </c>
      <c r="BP11" s="673"/>
      <c r="BQ11" s="673"/>
      <c r="BR11" s="673"/>
      <c r="BS11" s="626" t="s">
        <v>113</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1563380</v>
      </c>
      <c r="CS11" s="621"/>
      <c r="CT11" s="621"/>
      <c r="CU11" s="621"/>
      <c r="CV11" s="621"/>
      <c r="CW11" s="621"/>
      <c r="CX11" s="621"/>
      <c r="CY11" s="622"/>
      <c r="CZ11" s="673">
        <v>7.9</v>
      </c>
      <c r="DA11" s="673"/>
      <c r="DB11" s="673"/>
      <c r="DC11" s="673"/>
      <c r="DD11" s="626">
        <v>394443</v>
      </c>
      <c r="DE11" s="621"/>
      <c r="DF11" s="621"/>
      <c r="DG11" s="621"/>
      <c r="DH11" s="621"/>
      <c r="DI11" s="621"/>
      <c r="DJ11" s="621"/>
      <c r="DK11" s="621"/>
      <c r="DL11" s="621"/>
      <c r="DM11" s="621"/>
      <c r="DN11" s="621"/>
      <c r="DO11" s="621"/>
      <c r="DP11" s="622"/>
      <c r="DQ11" s="626">
        <v>822313</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1770509</v>
      </c>
      <c r="BH12" s="621"/>
      <c r="BI12" s="621"/>
      <c r="BJ12" s="621"/>
      <c r="BK12" s="621"/>
      <c r="BL12" s="621"/>
      <c r="BM12" s="621"/>
      <c r="BN12" s="622"/>
      <c r="BO12" s="673">
        <v>51.7</v>
      </c>
      <c r="BP12" s="673"/>
      <c r="BQ12" s="673"/>
      <c r="BR12" s="673"/>
      <c r="BS12" s="626" t="s">
        <v>113</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277853</v>
      </c>
      <c r="CS12" s="621"/>
      <c r="CT12" s="621"/>
      <c r="CU12" s="621"/>
      <c r="CV12" s="621"/>
      <c r="CW12" s="621"/>
      <c r="CX12" s="621"/>
      <c r="CY12" s="622"/>
      <c r="CZ12" s="673">
        <v>1.4</v>
      </c>
      <c r="DA12" s="673"/>
      <c r="DB12" s="673"/>
      <c r="DC12" s="673"/>
      <c r="DD12" s="626">
        <v>5699</v>
      </c>
      <c r="DE12" s="621"/>
      <c r="DF12" s="621"/>
      <c r="DG12" s="621"/>
      <c r="DH12" s="621"/>
      <c r="DI12" s="621"/>
      <c r="DJ12" s="621"/>
      <c r="DK12" s="621"/>
      <c r="DL12" s="621"/>
      <c r="DM12" s="621"/>
      <c r="DN12" s="621"/>
      <c r="DO12" s="621"/>
      <c r="DP12" s="622"/>
      <c r="DQ12" s="626">
        <v>247086</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47199</v>
      </c>
      <c r="S13" s="621"/>
      <c r="T13" s="621"/>
      <c r="U13" s="621"/>
      <c r="V13" s="621"/>
      <c r="W13" s="621"/>
      <c r="X13" s="621"/>
      <c r="Y13" s="622"/>
      <c r="Z13" s="673">
        <v>0.2</v>
      </c>
      <c r="AA13" s="673"/>
      <c r="AB13" s="673"/>
      <c r="AC13" s="673"/>
      <c r="AD13" s="674">
        <v>47199</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1751020</v>
      </c>
      <c r="BH13" s="621"/>
      <c r="BI13" s="621"/>
      <c r="BJ13" s="621"/>
      <c r="BK13" s="621"/>
      <c r="BL13" s="621"/>
      <c r="BM13" s="621"/>
      <c r="BN13" s="622"/>
      <c r="BO13" s="673">
        <v>51.2</v>
      </c>
      <c r="BP13" s="673"/>
      <c r="BQ13" s="673"/>
      <c r="BR13" s="673"/>
      <c r="BS13" s="626" t="s">
        <v>113</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1835762</v>
      </c>
      <c r="CS13" s="621"/>
      <c r="CT13" s="621"/>
      <c r="CU13" s="621"/>
      <c r="CV13" s="621"/>
      <c r="CW13" s="621"/>
      <c r="CX13" s="621"/>
      <c r="CY13" s="622"/>
      <c r="CZ13" s="673">
        <v>9.3000000000000007</v>
      </c>
      <c r="DA13" s="673"/>
      <c r="DB13" s="673"/>
      <c r="DC13" s="673"/>
      <c r="DD13" s="626">
        <v>510133</v>
      </c>
      <c r="DE13" s="621"/>
      <c r="DF13" s="621"/>
      <c r="DG13" s="621"/>
      <c r="DH13" s="621"/>
      <c r="DI13" s="621"/>
      <c r="DJ13" s="621"/>
      <c r="DK13" s="621"/>
      <c r="DL13" s="621"/>
      <c r="DM13" s="621"/>
      <c r="DN13" s="621"/>
      <c r="DO13" s="621"/>
      <c r="DP13" s="622"/>
      <c r="DQ13" s="626">
        <v>1146686</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108069</v>
      </c>
      <c r="BH14" s="621"/>
      <c r="BI14" s="621"/>
      <c r="BJ14" s="621"/>
      <c r="BK14" s="621"/>
      <c r="BL14" s="621"/>
      <c r="BM14" s="621"/>
      <c r="BN14" s="622"/>
      <c r="BO14" s="673">
        <v>3.2</v>
      </c>
      <c r="BP14" s="673"/>
      <c r="BQ14" s="673"/>
      <c r="BR14" s="673"/>
      <c r="BS14" s="626" t="s">
        <v>113</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577837</v>
      </c>
      <c r="CS14" s="621"/>
      <c r="CT14" s="621"/>
      <c r="CU14" s="621"/>
      <c r="CV14" s="621"/>
      <c r="CW14" s="621"/>
      <c r="CX14" s="621"/>
      <c r="CY14" s="622"/>
      <c r="CZ14" s="673">
        <v>2.9</v>
      </c>
      <c r="DA14" s="673"/>
      <c r="DB14" s="673"/>
      <c r="DC14" s="673"/>
      <c r="DD14" s="626">
        <v>55698</v>
      </c>
      <c r="DE14" s="621"/>
      <c r="DF14" s="621"/>
      <c r="DG14" s="621"/>
      <c r="DH14" s="621"/>
      <c r="DI14" s="621"/>
      <c r="DJ14" s="621"/>
      <c r="DK14" s="621"/>
      <c r="DL14" s="621"/>
      <c r="DM14" s="621"/>
      <c r="DN14" s="621"/>
      <c r="DO14" s="621"/>
      <c r="DP14" s="622"/>
      <c r="DQ14" s="626">
        <v>508293</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11604</v>
      </c>
      <c r="S15" s="621"/>
      <c r="T15" s="621"/>
      <c r="U15" s="621"/>
      <c r="V15" s="621"/>
      <c r="W15" s="621"/>
      <c r="X15" s="621"/>
      <c r="Y15" s="622"/>
      <c r="Z15" s="673">
        <v>0.1</v>
      </c>
      <c r="AA15" s="673"/>
      <c r="AB15" s="673"/>
      <c r="AC15" s="673"/>
      <c r="AD15" s="674">
        <v>11604</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196081</v>
      </c>
      <c r="BH15" s="621"/>
      <c r="BI15" s="621"/>
      <c r="BJ15" s="621"/>
      <c r="BK15" s="621"/>
      <c r="BL15" s="621"/>
      <c r="BM15" s="621"/>
      <c r="BN15" s="622"/>
      <c r="BO15" s="673">
        <v>5.7</v>
      </c>
      <c r="BP15" s="673"/>
      <c r="BQ15" s="673"/>
      <c r="BR15" s="673"/>
      <c r="BS15" s="626" t="s">
        <v>113</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1479610</v>
      </c>
      <c r="CS15" s="621"/>
      <c r="CT15" s="621"/>
      <c r="CU15" s="621"/>
      <c r="CV15" s="621"/>
      <c r="CW15" s="621"/>
      <c r="CX15" s="621"/>
      <c r="CY15" s="622"/>
      <c r="CZ15" s="673">
        <v>7.5</v>
      </c>
      <c r="DA15" s="673"/>
      <c r="DB15" s="673"/>
      <c r="DC15" s="673"/>
      <c r="DD15" s="626">
        <v>169007</v>
      </c>
      <c r="DE15" s="621"/>
      <c r="DF15" s="621"/>
      <c r="DG15" s="621"/>
      <c r="DH15" s="621"/>
      <c r="DI15" s="621"/>
      <c r="DJ15" s="621"/>
      <c r="DK15" s="621"/>
      <c r="DL15" s="621"/>
      <c r="DM15" s="621"/>
      <c r="DN15" s="621"/>
      <c r="DO15" s="621"/>
      <c r="DP15" s="622"/>
      <c r="DQ15" s="626">
        <v>1250633</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9221675</v>
      </c>
      <c r="S16" s="621"/>
      <c r="T16" s="621"/>
      <c r="U16" s="621"/>
      <c r="V16" s="621"/>
      <c r="W16" s="621"/>
      <c r="X16" s="621"/>
      <c r="Y16" s="622"/>
      <c r="Z16" s="673">
        <v>45.5</v>
      </c>
      <c r="AA16" s="673"/>
      <c r="AB16" s="673"/>
      <c r="AC16" s="673"/>
      <c r="AD16" s="674">
        <v>8468387</v>
      </c>
      <c r="AE16" s="674"/>
      <c r="AF16" s="674"/>
      <c r="AG16" s="674"/>
      <c r="AH16" s="674"/>
      <c r="AI16" s="674"/>
      <c r="AJ16" s="674"/>
      <c r="AK16" s="674"/>
      <c r="AL16" s="643">
        <v>66.400000000000006</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124284</v>
      </c>
      <c r="CS16" s="621"/>
      <c r="CT16" s="621"/>
      <c r="CU16" s="621"/>
      <c r="CV16" s="621"/>
      <c r="CW16" s="621"/>
      <c r="CX16" s="621"/>
      <c r="CY16" s="622"/>
      <c r="CZ16" s="673">
        <v>0.6</v>
      </c>
      <c r="DA16" s="673"/>
      <c r="DB16" s="673"/>
      <c r="DC16" s="673"/>
      <c r="DD16" s="626" t="s">
        <v>113</v>
      </c>
      <c r="DE16" s="621"/>
      <c r="DF16" s="621"/>
      <c r="DG16" s="621"/>
      <c r="DH16" s="621"/>
      <c r="DI16" s="621"/>
      <c r="DJ16" s="621"/>
      <c r="DK16" s="621"/>
      <c r="DL16" s="621"/>
      <c r="DM16" s="621"/>
      <c r="DN16" s="621"/>
      <c r="DO16" s="621"/>
      <c r="DP16" s="622"/>
      <c r="DQ16" s="626">
        <v>49153</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8468387</v>
      </c>
      <c r="S17" s="621"/>
      <c r="T17" s="621"/>
      <c r="U17" s="621"/>
      <c r="V17" s="621"/>
      <c r="W17" s="621"/>
      <c r="X17" s="621"/>
      <c r="Y17" s="622"/>
      <c r="Z17" s="673">
        <v>41.8</v>
      </c>
      <c r="AA17" s="673"/>
      <c r="AB17" s="673"/>
      <c r="AC17" s="673"/>
      <c r="AD17" s="674">
        <v>8468387</v>
      </c>
      <c r="AE17" s="674"/>
      <c r="AF17" s="674"/>
      <c r="AG17" s="674"/>
      <c r="AH17" s="674"/>
      <c r="AI17" s="674"/>
      <c r="AJ17" s="674"/>
      <c r="AK17" s="674"/>
      <c r="AL17" s="643">
        <v>66.400000000000006</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3545939</v>
      </c>
      <c r="CS17" s="621"/>
      <c r="CT17" s="621"/>
      <c r="CU17" s="621"/>
      <c r="CV17" s="621"/>
      <c r="CW17" s="621"/>
      <c r="CX17" s="621"/>
      <c r="CY17" s="622"/>
      <c r="CZ17" s="673">
        <v>17.899999999999999</v>
      </c>
      <c r="DA17" s="673"/>
      <c r="DB17" s="673"/>
      <c r="DC17" s="673"/>
      <c r="DD17" s="626" t="s">
        <v>113</v>
      </c>
      <c r="DE17" s="621"/>
      <c r="DF17" s="621"/>
      <c r="DG17" s="621"/>
      <c r="DH17" s="621"/>
      <c r="DI17" s="621"/>
      <c r="DJ17" s="621"/>
      <c r="DK17" s="621"/>
      <c r="DL17" s="621"/>
      <c r="DM17" s="621"/>
      <c r="DN17" s="621"/>
      <c r="DO17" s="621"/>
      <c r="DP17" s="622"/>
      <c r="DQ17" s="626">
        <v>3507777</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753288</v>
      </c>
      <c r="S18" s="621"/>
      <c r="T18" s="621"/>
      <c r="U18" s="621"/>
      <c r="V18" s="621"/>
      <c r="W18" s="621"/>
      <c r="X18" s="621"/>
      <c r="Y18" s="622"/>
      <c r="Z18" s="673">
        <v>3.7</v>
      </c>
      <c r="AA18" s="673"/>
      <c r="AB18" s="673"/>
      <c r="AC18" s="673"/>
      <c r="AD18" s="674" t="s">
        <v>113</v>
      </c>
      <c r="AE18" s="674"/>
      <c r="AF18" s="674"/>
      <c r="AG18" s="674"/>
      <c r="AH18" s="674"/>
      <c r="AI18" s="674"/>
      <c r="AJ18" s="674"/>
      <c r="AK18" s="674"/>
      <c r="AL18" s="643" t="s">
        <v>113</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7264</v>
      </c>
      <c r="BH19" s="621"/>
      <c r="BI19" s="621"/>
      <c r="BJ19" s="621"/>
      <c r="BK19" s="621"/>
      <c r="BL19" s="621"/>
      <c r="BM19" s="621"/>
      <c r="BN19" s="622"/>
      <c r="BO19" s="673">
        <v>0.2</v>
      </c>
      <c r="BP19" s="673"/>
      <c r="BQ19" s="673"/>
      <c r="BR19" s="673"/>
      <c r="BS19" s="626" t="s">
        <v>113</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13491730</v>
      </c>
      <c r="S20" s="621"/>
      <c r="T20" s="621"/>
      <c r="U20" s="621"/>
      <c r="V20" s="621"/>
      <c r="W20" s="621"/>
      <c r="X20" s="621"/>
      <c r="Y20" s="622"/>
      <c r="Z20" s="673">
        <v>66.599999999999994</v>
      </c>
      <c r="AA20" s="673"/>
      <c r="AB20" s="673"/>
      <c r="AC20" s="673"/>
      <c r="AD20" s="674">
        <v>12738442</v>
      </c>
      <c r="AE20" s="674"/>
      <c r="AF20" s="674"/>
      <c r="AG20" s="674"/>
      <c r="AH20" s="674"/>
      <c r="AI20" s="674"/>
      <c r="AJ20" s="674"/>
      <c r="AK20" s="674"/>
      <c r="AL20" s="643">
        <v>99.8</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7264</v>
      </c>
      <c r="BH20" s="621"/>
      <c r="BI20" s="621"/>
      <c r="BJ20" s="621"/>
      <c r="BK20" s="621"/>
      <c r="BL20" s="621"/>
      <c r="BM20" s="621"/>
      <c r="BN20" s="622"/>
      <c r="BO20" s="673">
        <v>0.2</v>
      </c>
      <c r="BP20" s="673"/>
      <c r="BQ20" s="673"/>
      <c r="BR20" s="673"/>
      <c r="BS20" s="626" t="s">
        <v>113</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19761398</v>
      </c>
      <c r="CS20" s="621"/>
      <c r="CT20" s="621"/>
      <c r="CU20" s="621"/>
      <c r="CV20" s="621"/>
      <c r="CW20" s="621"/>
      <c r="CX20" s="621"/>
      <c r="CY20" s="622"/>
      <c r="CZ20" s="673">
        <v>100</v>
      </c>
      <c r="DA20" s="673"/>
      <c r="DB20" s="673"/>
      <c r="DC20" s="673"/>
      <c r="DD20" s="626">
        <v>1386385</v>
      </c>
      <c r="DE20" s="621"/>
      <c r="DF20" s="621"/>
      <c r="DG20" s="621"/>
      <c r="DH20" s="621"/>
      <c r="DI20" s="621"/>
      <c r="DJ20" s="621"/>
      <c r="DK20" s="621"/>
      <c r="DL20" s="621"/>
      <c r="DM20" s="621"/>
      <c r="DN20" s="621"/>
      <c r="DO20" s="621"/>
      <c r="DP20" s="622"/>
      <c r="DQ20" s="626">
        <v>14467092</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4743</v>
      </c>
      <c r="S21" s="621"/>
      <c r="T21" s="621"/>
      <c r="U21" s="621"/>
      <c r="V21" s="621"/>
      <c r="W21" s="621"/>
      <c r="X21" s="621"/>
      <c r="Y21" s="622"/>
      <c r="Z21" s="673">
        <v>0</v>
      </c>
      <c r="AA21" s="673"/>
      <c r="AB21" s="673"/>
      <c r="AC21" s="673"/>
      <c r="AD21" s="674">
        <v>4743</v>
      </c>
      <c r="AE21" s="674"/>
      <c r="AF21" s="674"/>
      <c r="AG21" s="674"/>
      <c r="AH21" s="674"/>
      <c r="AI21" s="674"/>
      <c r="AJ21" s="674"/>
      <c r="AK21" s="674"/>
      <c r="AL21" s="643">
        <v>0</v>
      </c>
      <c r="AM21" s="675"/>
      <c r="AN21" s="675"/>
      <c r="AO21" s="676"/>
      <c r="AP21" s="714" t="s">
        <v>260</v>
      </c>
      <c r="AQ21" s="721"/>
      <c r="AR21" s="721"/>
      <c r="AS21" s="721"/>
      <c r="AT21" s="721"/>
      <c r="AU21" s="721"/>
      <c r="AV21" s="721"/>
      <c r="AW21" s="721"/>
      <c r="AX21" s="721"/>
      <c r="AY21" s="721"/>
      <c r="AZ21" s="721"/>
      <c r="BA21" s="721"/>
      <c r="BB21" s="721"/>
      <c r="BC21" s="721"/>
      <c r="BD21" s="721"/>
      <c r="BE21" s="721"/>
      <c r="BF21" s="716"/>
      <c r="BG21" s="620">
        <v>7264</v>
      </c>
      <c r="BH21" s="621"/>
      <c r="BI21" s="621"/>
      <c r="BJ21" s="621"/>
      <c r="BK21" s="621"/>
      <c r="BL21" s="621"/>
      <c r="BM21" s="621"/>
      <c r="BN21" s="622"/>
      <c r="BO21" s="673">
        <v>0.2</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157692</v>
      </c>
      <c r="S22" s="621"/>
      <c r="T22" s="621"/>
      <c r="U22" s="621"/>
      <c r="V22" s="621"/>
      <c r="W22" s="621"/>
      <c r="X22" s="621"/>
      <c r="Y22" s="622"/>
      <c r="Z22" s="673">
        <v>0.8</v>
      </c>
      <c r="AA22" s="673"/>
      <c r="AB22" s="673"/>
      <c r="AC22" s="673"/>
      <c r="AD22" s="674" t="s">
        <v>113</v>
      </c>
      <c r="AE22" s="674"/>
      <c r="AF22" s="674"/>
      <c r="AG22" s="674"/>
      <c r="AH22" s="674"/>
      <c r="AI22" s="674"/>
      <c r="AJ22" s="674"/>
      <c r="AK22" s="674"/>
      <c r="AL22" s="643" t="s">
        <v>113</v>
      </c>
      <c r="AM22" s="675"/>
      <c r="AN22" s="675"/>
      <c r="AO22" s="676"/>
      <c r="AP22" s="714" t="s">
        <v>262</v>
      </c>
      <c r="AQ22" s="721"/>
      <c r="AR22" s="721"/>
      <c r="AS22" s="721"/>
      <c r="AT22" s="721"/>
      <c r="AU22" s="721"/>
      <c r="AV22" s="721"/>
      <c r="AW22" s="721"/>
      <c r="AX22" s="721"/>
      <c r="AY22" s="721"/>
      <c r="AZ22" s="721"/>
      <c r="BA22" s="721"/>
      <c r="BB22" s="721"/>
      <c r="BC22" s="721"/>
      <c r="BD22" s="721"/>
      <c r="BE22" s="721"/>
      <c r="BF22" s="716"/>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316049</v>
      </c>
      <c r="S23" s="621"/>
      <c r="T23" s="621"/>
      <c r="U23" s="621"/>
      <c r="V23" s="621"/>
      <c r="W23" s="621"/>
      <c r="X23" s="621"/>
      <c r="Y23" s="622"/>
      <c r="Z23" s="673">
        <v>1.6</v>
      </c>
      <c r="AA23" s="673"/>
      <c r="AB23" s="673"/>
      <c r="AC23" s="673"/>
      <c r="AD23" s="674" t="s">
        <v>113</v>
      </c>
      <c r="AE23" s="674"/>
      <c r="AF23" s="674"/>
      <c r="AG23" s="674"/>
      <c r="AH23" s="674"/>
      <c r="AI23" s="674"/>
      <c r="AJ23" s="674"/>
      <c r="AK23" s="674"/>
      <c r="AL23" s="643" t="s">
        <v>113</v>
      </c>
      <c r="AM23" s="675"/>
      <c r="AN23" s="675"/>
      <c r="AO23" s="676"/>
      <c r="AP23" s="714" t="s">
        <v>265</v>
      </c>
      <c r="AQ23" s="721"/>
      <c r="AR23" s="721"/>
      <c r="AS23" s="721"/>
      <c r="AT23" s="721"/>
      <c r="AU23" s="721"/>
      <c r="AV23" s="721"/>
      <c r="AW23" s="721"/>
      <c r="AX23" s="721"/>
      <c r="AY23" s="721"/>
      <c r="AZ23" s="721"/>
      <c r="BA23" s="721"/>
      <c r="BB23" s="721"/>
      <c r="BC23" s="721"/>
      <c r="BD23" s="721"/>
      <c r="BE23" s="721"/>
      <c r="BF23" s="716"/>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91679</v>
      </c>
      <c r="S24" s="621"/>
      <c r="T24" s="621"/>
      <c r="U24" s="621"/>
      <c r="V24" s="621"/>
      <c r="W24" s="621"/>
      <c r="X24" s="621"/>
      <c r="Y24" s="622"/>
      <c r="Z24" s="673">
        <v>0.5</v>
      </c>
      <c r="AA24" s="673"/>
      <c r="AB24" s="673"/>
      <c r="AC24" s="673"/>
      <c r="AD24" s="674" t="s">
        <v>113</v>
      </c>
      <c r="AE24" s="674"/>
      <c r="AF24" s="674"/>
      <c r="AG24" s="674"/>
      <c r="AH24" s="674"/>
      <c r="AI24" s="674"/>
      <c r="AJ24" s="674"/>
      <c r="AK24" s="674"/>
      <c r="AL24" s="643" t="s">
        <v>113</v>
      </c>
      <c r="AM24" s="675"/>
      <c r="AN24" s="675"/>
      <c r="AO24" s="676"/>
      <c r="AP24" s="714" t="s">
        <v>272</v>
      </c>
      <c r="AQ24" s="721"/>
      <c r="AR24" s="721"/>
      <c r="AS24" s="721"/>
      <c r="AT24" s="721"/>
      <c r="AU24" s="721"/>
      <c r="AV24" s="721"/>
      <c r="AW24" s="721"/>
      <c r="AX24" s="721"/>
      <c r="AY24" s="721"/>
      <c r="AZ24" s="721"/>
      <c r="BA24" s="721"/>
      <c r="BB24" s="721"/>
      <c r="BC24" s="721"/>
      <c r="BD24" s="721"/>
      <c r="BE24" s="721"/>
      <c r="BF24" s="716"/>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10040449</v>
      </c>
      <c r="CS24" s="671"/>
      <c r="CT24" s="671"/>
      <c r="CU24" s="671"/>
      <c r="CV24" s="671"/>
      <c r="CW24" s="671"/>
      <c r="CX24" s="671"/>
      <c r="CY24" s="718"/>
      <c r="CZ24" s="722">
        <v>50.8</v>
      </c>
      <c r="DA24" s="723"/>
      <c r="DB24" s="723"/>
      <c r="DC24" s="724"/>
      <c r="DD24" s="717">
        <v>7783679</v>
      </c>
      <c r="DE24" s="671"/>
      <c r="DF24" s="671"/>
      <c r="DG24" s="671"/>
      <c r="DH24" s="671"/>
      <c r="DI24" s="671"/>
      <c r="DJ24" s="671"/>
      <c r="DK24" s="718"/>
      <c r="DL24" s="717">
        <v>7622341</v>
      </c>
      <c r="DM24" s="671"/>
      <c r="DN24" s="671"/>
      <c r="DO24" s="671"/>
      <c r="DP24" s="671"/>
      <c r="DQ24" s="671"/>
      <c r="DR24" s="671"/>
      <c r="DS24" s="671"/>
      <c r="DT24" s="671"/>
      <c r="DU24" s="671"/>
      <c r="DV24" s="718"/>
      <c r="DW24" s="719">
        <v>57.3</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1791768</v>
      </c>
      <c r="S25" s="621"/>
      <c r="T25" s="621"/>
      <c r="U25" s="621"/>
      <c r="V25" s="621"/>
      <c r="W25" s="621"/>
      <c r="X25" s="621"/>
      <c r="Y25" s="622"/>
      <c r="Z25" s="673">
        <v>8.8000000000000007</v>
      </c>
      <c r="AA25" s="673"/>
      <c r="AB25" s="673"/>
      <c r="AC25" s="673"/>
      <c r="AD25" s="674" t="s">
        <v>113</v>
      </c>
      <c r="AE25" s="674"/>
      <c r="AF25" s="674"/>
      <c r="AG25" s="674"/>
      <c r="AH25" s="674"/>
      <c r="AI25" s="674"/>
      <c r="AJ25" s="674"/>
      <c r="AK25" s="674"/>
      <c r="AL25" s="643" t="s">
        <v>113</v>
      </c>
      <c r="AM25" s="675"/>
      <c r="AN25" s="675"/>
      <c r="AO25" s="676"/>
      <c r="AP25" s="714" t="s">
        <v>275</v>
      </c>
      <c r="AQ25" s="721"/>
      <c r="AR25" s="721"/>
      <c r="AS25" s="721"/>
      <c r="AT25" s="721"/>
      <c r="AU25" s="721"/>
      <c r="AV25" s="721"/>
      <c r="AW25" s="721"/>
      <c r="AX25" s="721"/>
      <c r="AY25" s="721"/>
      <c r="AZ25" s="721"/>
      <c r="BA25" s="721"/>
      <c r="BB25" s="721"/>
      <c r="BC25" s="721"/>
      <c r="BD25" s="721"/>
      <c r="BE25" s="721"/>
      <c r="BF25" s="716"/>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3814184</v>
      </c>
      <c r="CS25" s="639"/>
      <c r="CT25" s="639"/>
      <c r="CU25" s="639"/>
      <c r="CV25" s="639"/>
      <c r="CW25" s="639"/>
      <c r="CX25" s="639"/>
      <c r="CY25" s="640"/>
      <c r="CZ25" s="623">
        <v>19.3</v>
      </c>
      <c r="DA25" s="641"/>
      <c r="DB25" s="641"/>
      <c r="DC25" s="642"/>
      <c r="DD25" s="626">
        <v>3580414</v>
      </c>
      <c r="DE25" s="639"/>
      <c r="DF25" s="639"/>
      <c r="DG25" s="639"/>
      <c r="DH25" s="639"/>
      <c r="DI25" s="639"/>
      <c r="DJ25" s="639"/>
      <c r="DK25" s="640"/>
      <c r="DL25" s="626">
        <v>3532799</v>
      </c>
      <c r="DM25" s="639"/>
      <c r="DN25" s="639"/>
      <c r="DO25" s="639"/>
      <c r="DP25" s="639"/>
      <c r="DQ25" s="639"/>
      <c r="DR25" s="639"/>
      <c r="DS25" s="639"/>
      <c r="DT25" s="639"/>
      <c r="DU25" s="639"/>
      <c r="DV25" s="640"/>
      <c r="DW25" s="643">
        <v>26.6</v>
      </c>
      <c r="DX25" s="644"/>
      <c r="DY25" s="644"/>
      <c r="DZ25" s="644"/>
      <c r="EA25" s="644"/>
      <c r="EB25" s="644"/>
      <c r="EC25" s="645"/>
    </row>
    <row r="26" spans="2:133" ht="11.25" customHeight="1">
      <c r="B26" s="711" t="s">
        <v>277</v>
      </c>
      <c r="C26" s="712"/>
      <c r="D26" s="712"/>
      <c r="E26" s="712"/>
      <c r="F26" s="712"/>
      <c r="G26" s="712"/>
      <c r="H26" s="712"/>
      <c r="I26" s="712"/>
      <c r="J26" s="712"/>
      <c r="K26" s="712"/>
      <c r="L26" s="712"/>
      <c r="M26" s="712"/>
      <c r="N26" s="712"/>
      <c r="O26" s="712"/>
      <c r="P26" s="712"/>
      <c r="Q26" s="713"/>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4" t="s">
        <v>278</v>
      </c>
      <c r="AQ26" s="715"/>
      <c r="AR26" s="715"/>
      <c r="AS26" s="715"/>
      <c r="AT26" s="715"/>
      <c r="AU26" s="715"/>
      <c r="AV26" s="715"/>
      <c r="AW26" s="715"/>
      <c r="AX26" s="715"/>
      <c r="AY26" s="715"/>
      <c r="AZ26" s="715"/>
      <c r="BA26" s="715"/>
      <c r="BB26" s="715"/>
      <c r="BC26" s="715"/>
      <c r="BD26" s="715"/>
      <c r="BE26" s="715"/>
      <c r="BF26" s="716"/>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2223713</v>
      </c>
      <c r="CS26" s="621"/>
      <c r="CT26" s="621"/>
      <c r="CU26" s="621"/>
      <c r="CV26" s="621"/>
      <c r="CW26" s="621"/>
      <c r="CX26" s="621"/>
      <c r="CY26" s="622"/>
      <c r="CZ26" s="623">
        <v>11.3</v>
      </c>
      <c r="DA26" s="641"/>
      <c r="DB26" s="641"/>
      <c r="DC26" s="642"/>
      <c r="DD26" s="626">
        <v>2038891</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1674093</v>
      </c>
      <c r="S27" s="621"/>
      <c r="T27" s="621"/>
      <c r="U27" s="621"/>
      <c r="V27" s="621"/>
      <c r="W27" s="621"/>
      <c r="X27" s="621"/>
      <c r="Y27" s="622"/>
      <c r="Z27" s="673">
        <v>8.3000000000000007</v>
      </c>
      <c r="AA27" s="673"/>
      <c r="AB27" s="673"/>
      <c r="AC27" s="673"/>
      <c r="AD27" s="674" t="s">
        <v>113</v>
      </c>
      <c r="AE27" s="674"/>
      <c r="AF27" s="674"/>
      <c r="AG27" s="674"/>
      <c r="AH27" s="674"/>
      <c r="AI27" s="674"/>
      <c r="AJ27" s="674"/>
      <c r="AK27" s="674"/>
      <c r="AL27" s="643" t="s">
        <v>113</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3422889</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2680326</v>
      </c>
      <c r="CS27" s="639"/>
      <c r="CT27" s="639"/>
      <c r="CU27" s="639"/>
      <c r="CV27" s="639"/>
      <c r="CW27" s="639"/>
      <c r="CX27" s="639"/>
      <c r="CY27" s="640"/>
      <c r="CZ27" s="623">
        <v>13.6</v>
      </c>
      <c r="DA27" s="641"/>
      <c r="DB27" s="641"/>
      <c r="DC27" s="642"/>
      <c r="DD27" s="626">
        <v>695488</v>
      </c>
      <c r="DE27" s="639"/>
      <c r="DF27" s="639"/>
      <c r="DG27" s="639"/>
      <c r="DH27" s="639"/>
      <c r="DI27" s="639"/>
      <c r="DJ27" s="639"/>
      <c r="DK27" s="640"/>
      <c r="DL27" s="626">
        <v>695165</v>
      </c>
      <c r="DM27" s="639"/>
      <c r="DN27" s="639"/>
      <c r="DO27" s="639"/>
      <c r="DP27" s="639"/>
      <c r="DQ27" s="639"/>
      <c r="DR27" s="639"/>
      <c r="DS27" s="639"/>
      <c r="DT27" s="639"/>
      <c r="DU27" s="639"/>
      <c r="DV27" s="640"/>
      <c r="DW27" s="643">
        <v>5.2</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98777</v>
      </c>
      <c r="S28" s="621"/>
      <c r="T28" s="621"/>
      <c r="U28" s="621"/>
      <c r="V28" s="621"/>
      <c r="W28" s="621"/>
      <c r="X28" s="621"/>
      <c r="Y28" s="622"/>
      <c r="Z28" s="673">
        <v>0.5</v>
      </c>
      <c r="AA28" s="673"/>
      <c r="AB28" s="673"/>
      <c r="AC28" s="673"/>
      <c r="AD28" s="674">
        <v>7626</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3545939</v>
      </c>
      <c r="CS28" s="621"/>
      <c r="CT28" s="621"/>
      <c r="CU28" s="621"/>
      <c r="CV28" s="621"/>
      <c r="CW28" s="621"/>
      <c r="CX28" s="621"/>
      <c r="CY28" s="622"/>
      <c r="CZ28" s="623">
        <v>17.899999999999999</v>
      </c>
      <c r="DA28" s="641"/>
      <c r="DB28" s="641"/>
      <c r="DC28" s="642"/>
      <c r="DD28" s="626">
        <v>3507777</v>
      </c>
      <c r="DE28" s="621"/>
      <c r="DF28" s="621"/>
      <c r="DG28" s="621"/>
      <c r="DH28" s="621"/>
      <c r="DI28" s="621"/>
      <c r="DJ28" s="621"/>
      <c r="DK28" s="622"/>
      <c r="DL28" s="626">
        <v>3394377</v>
      </c>
      <c r="DM28" s="621"/>
      <c r="DN28" s="621"/>
      <c r="DO28" s="621"/>
      <c r="DP28" s="621"/>
      <c r="DQ28" s="621"/>
      <c r="DR28" s="621"/>
      <c r="DS28" s="621"/>
      <c r="DT28" s="621"/>
      <c r="DU28" s="621"/>
      <c r="DV28" s="622"/>
      <c r="DW28" s="643">
        <v>25.5</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19324</v>
      </c>
      <c r="S29" s="621"/>
      <c r="T29" s="621"/>
      <c r="U29" s="621"/>
      <c r="V29" s="621"/>
      <c r="W29" s="621"/>
      <c r="X29" s="621"/>
      <c r="Y29" s="622"/>
      <c r="Z29" s="673">
        <v>0.1</v>
      </c>
      <c r="AA29" s="673"/>
      <c r="AB29" s="673"/>
      <c r="AC29" s="673"/>
      <c r="AD29" s="674" t="s">
        <v>113</v>
      </c>
      <c r="AE29" s="674"/>
      <c r="AF29" s="674"/>
      <c r="AG29" s="674"/>
      <c r="AH29" s="674"/>
      <c r="AI29" s="674"/>
      <c r="AJ29" s="674"/>
      <c r="AK29" s="674"/>
      <c r="AL29" s="643" t="s">
        <v>113</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3545917</v>
      </c>
      <c r="CS29" s="639"/>
      <c r="CT29" s="639"/>
      <c r="CU29" s="639"/>
      <c r="CV29" s="639"/>
      <c r="CW29" s="639"/>
      <c r="CX29" s="639"/>
      <c r="CY29" s="640"/>
      <c r="CZ29" s="623">
        <v>17.899999999999999</v>
      </c>
      <c r="DA29" s="641"/>
      <c r="DB29" s="641"/>
      <c r="DC29" s="642"/>
      <c r="DD29" s="626">
        <v>3507755</v>
      </c>
      <c r="DE29" s="639"/>
      <c r="DF29" s="639"/>
      <c r="DG29" s="639"/>
      <c r="DH29" s="639"/>
      <c r="DI29" s="639"/>
      <c r="DJ29" s="639"/>
      <c r="DK29" s="640"/>
      <c r="DL29" s="626">
        <v>3394355</v>
      </c>
      <c r="DM29" s="639"/>
      <c r="DN29" s="639"/>
      <c r="DO29" s="639"/>
      <c r="DP29" s="639"/>
      <c r="DQ29" s="639"/>
      <c r="DR29" s="639"/>
      <c r="DS29" s="639"/>
      <c r="DT29" s="639"/>
      <c r="DU29" s="639"/>
      <c r="DV29" s="640"/>
      <c r="DW29" s="643">
        <v>25.5</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654553</v>
      </c>
      <c r="S30" s="621"/>
      <c r="T30" s="621"/>
      <c r="U30" s="621"/>
      <c r="V30" s="621"/>
      <c r="W30" s="621"/>
      <c r="X30" s="621"/>
      <c r="Y30" s="622"/>
      <c r="Z30" s="673">
        <v>3.2</v>
      </c>
      <c r="AA30" s="673"/>
      <c r="AB30" s="673"/>
      <c r="AC30" s="673"/>
      <c r="AD30" s="674" t="s">
        <v>113</v>
      </c>
      <c r="AE30" s="674"/>
      <c r="AF30" s="674"/>
      <c r="AG30" s="674"/>
      <c r="AH30" s="674"/>
      <c r="AI30" s="674"/>
      <c r="AJ30" s="674"/>
      <c r="AK30" s="674"/>
      <c r="AL30" s="643" t="s">
        <v>113</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99.1</v>
      </c>
      <c r="BH30" s="687"/>
      <c r="BI30" s="687"/>
      <c r="BJ30" s="687"/>
      <c r="BK30" s="687"/>
      <c r="BL30" s="687"/>
      <c r="BM30" s="688">
        <v>96.1</v>
      </c>
      <c r="BN30" s="687"/>
      <c r="BO30" s="687"/>
      <c r="BP30" s="687"/>
      <c r="BQ30" s="689"/>
      <c r="BR30" s="686">
        <v>99</v>
      </c>
      <c r="BS30" s="687"/>
      <c r="BT30" s="687"/>
      <c r="BU30" s="687"/>
      <c r="BV30" s="687"/>
      <c r="BW30" s="687"/>
      <c r="BX30" s="688">
        <v>96</v>
      </c>
      <c r="BY30" s="687"/>
      <c r="BZ30" s="687"/>
      <c r="CA30" s="687"/>
      <c r="CB30" s="689"/>
      <c r="CD30" s="692"/>
      <c r="CE30" s="693"/>
      <c r="CF30" s="657" t="s">
        <v>292</v>
      </c>
      <c r="CG30" s="654"/>
      <c r="CH30" s="654"/>
      <c r="CI30" s="654"/>
      <c r="CJ30" s="654"/>
      <c r="CK30" s="654"/>
      <c r="CL30" s="654"/>
      <c r="CM30" s="654"/>
      <c r="CN30" s="654"/>
      <c r="CO30" s="654"/>
      <c r="CP30" s="654"/>
      <c r="CQ30" s="655"/>
      <c r="CR30" s="620">
        <v>3252130</v>
      </c>
      <c r="CS30" s="621"/>
      <c r="CT30" s="621"/>
      <c r="CU30" s="621"/>
      <c r="CV30" s="621"/>
      <c r="CW30" s="621"/>
      <c r="CX30" s="621"/>
      <c r="CY30" s="622"/>
      <c r="CZ30" s="623">
        <v>16.5</v>
      </c>
      <c r="DA30" s="641"/>
      <c r="DB30" s="641"/>
      <c r="DC30" s="642"/>
      <c r="DD30" s="626">
        <v>3214685</v>
      </c>
      <c r="DE30" s="621"/>
      <c r="DF30" s="621"/>
      <c r="DG30" s="621"/>
      <c r="DH30" s="621"/>
      <c r="DI30" s="621"/>
      <c r="DJ30" s="621"/>
      <c r="DK30" s="622"/>
      <c r="DL30" s="626">
        <v>3101285</v>
      </c>
      <c r="DM30" s="621"/>
      <c r="DN30" s="621"/>
      <c r="DO30" s="621"/>
      <c r="DP30" s="621"/>
      <c r="DQ30" s="621"/>
      <c r="DR30" s="621"/>
      <c r="DS30" s="621"/>
      <c r="DT30" s="621"/>
      <c r="DU30" s="621"/>
      <c r="DV30" s="622"/>
      <c r="DW30" s="643">
        <v>23.3</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335899</v>
      </c>
      <c r="S31" s="621"/>
      <c r="T31" s="621"/>
      <c r="U31" s="621"/>
      <c r="V31" s="621"/>
      <c r="W31" s="621"/>
      <c r="X31" s="621"/>
      <c r="Y31" s="622"/>
      <c r="Z31" s="673">
        <v>1.7</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98.9</v>
      </c>
      <c r="BH31" s="639"/>
      <c r="BI31" s="639"/>
      <c r="BJ31" s="639"/>
      <c r="BK31" s="639"/>
      <c r="BL31" s="639"/>
      <c r="BM31" s="675">
        <v>95.4</v>
      </c>
      <c r="BN31" s="685"/>
      <c r="BO31" s="685"/>
      <c r="BP31" s="685"/>
      <c r="BQ31" s="649"/>
      <c r="BR31" s="684">
        <v>98.7</v>
      </c>
      <c r="BS31" s="639"/>
      <c r="BT31" s="639"/>
      <c r="BU31" s="639"/>
      <c r="BV31" s="639"/>
      <c r="BW31" s="639"/>
      <c r="BX31" s="675">
        <v>95.4</v>
      </c>
      <c r="BY31" s="685"/>
      <c r="BZ31" s="685"/>
      <c r="CA31" s="685"/>
      <c r="CB31" s="649"/>
      <c r="CD31" s="692"/>
      <c r="CE31" s="693"/>
      <c r="CF31" s="657" t="s">
        <v>296</v>
      </c>
      <c r="CG31" s="654"/>
      <c r="CH31" s="654"/>
      <c r="CI31" s="654"/>
      <c r="CJ31" s="654"/>
      <c r="CK31" s="654"/>
      <c r="CL31" s="654"/>
      <c r="CM31" s="654"/>
      <c r="CN31" s="654"/>
      <c r="CO31" s="654"/>
      <c r="CP31" s="654"/>
      <c r="CQ31" s="655"/>
      <c r="CR31" s="620">
        <v>293787</v>
      </c>
      <c r="CS31" s="639"/>
      <c r="CT31" s="639"/>
      <c r="CU31" s="639"/>
      <c r="CV31" s="639"/>
      <c r="CW31" s="639"/>
      <c r="CX31" s="639"/>
      <c r="CY31" s="640"/>
      <c r="CZ31" s="623">
        <v>1.5</v>
      </c>
      <c r="DA31" s="641"/>
      <c r="DB31" s="641"/>
      <c r="DC31" s="642"/>
      <c r="DD31" s="626">
        <v>293070</v>
      </c>
      <c r="DE31" s="639"/>
      <c r="DF31" s="639"/>
      <c r="DG31" s="639"/>
      <c r="DH31" s="639"/>
      <c r="DI31" s="639"/>
      <c r="DJ31" s="639"/>
      <c r="DK31" s="640"/>
      <c r="DL31" s="626">
        <v>293070</v>
      </c>
      <c r="DM31" s="639"/>
      <c r="DN31" s="639"/>
      <c r="DO31" s="639"/>
      <c r="DP31" s="639"/>
      <c r="DQ31" s="639"/>
      <c r="DR31" s="639"/>
      <c r="DS31" s="639"/>
      <c r="DT31" s="639"/>
      <c r="DU31" s="639"/>
      <c r="DV31" s="640"/>
      <c r="DW31" s="643">
        <v>2.2000000000000002</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217291</v>
      </c>
      <c r="S32" s="621"/>
      <c r="T32" s="621"/>
      <c r="U32" s="621"/>
      <c r="V32" s="621"/>
      <c r="W32" s="621"/>
      <c r="X32" s="621"/>
      <c r="Y32" s="622"/>
      <c r="Z32" s="673">
        <v>1.1000000000000001</v>
      </c>
      <c r="AA32" s="673"/>
      <c r="AB32" s="673"/>
      <c r="AC32" s="673"/>
      <c r="AD32" s="674">
        <v>9087</v>
      </c>
      <c r="AE32" s="674"/>
      <c r="AF32" s="674"/>
      <c r="AG32" s="674"/>
      <c r="AH32" s="674"/>
      <c r="AI32" s="674"/>
      <c r="AJ32" s="674"/>
      <c r="AK32" s="674"/>
      <c r="AL32" s="643">
        <v>0.1</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99.2</v>
      </c>
      <c r="BH32" s="605"/>
      <c r="BI32" s="605"/>
      <c r="BJ32" s="605"/>
      <c r="BK32" s="605"/>
      <c r="BL32" s="605"/>
      <c r="BM32" s="668">
        <v>96.2</v>
      </c>
      <c r="BN32" s="605"/>
      <c r="BO32" s="605"/>
      <c r="BP32" s="605"/>
      <c r="BQ32" s="662"/>
      <c r="BR32" s="683">
        <v>99.1</v>
      </c>
      <c r="BS32" s="605"/>
      <c r="BT32" s="605"/>
      <c r="BU32" s="605"/>
      <c r="BV32" s="605"/>
      <c r="BW32" s="605"/>
      <c r="BX32" s="668">
        <v>95.9</v>
      </c>
      <c r="BY32" s="605"/>
      <c r="BZ32" s="605"/>
      <c r="CA32" s="605"/>
      <c r="CB32" s="662"/>
      <c r="CD32" s="694"/>
      <c r="CE32" s="695"/>
      <c r="CF32" s="657" t="s">
        <v>299</v>
      </c>
      <c r="CG32" s="654"/>
      <c r="CH32" s="654"/>
      <c r="CI32" s="654"/>
      <c r="CJ32" s="654"/>
      <c r="CK32" s="654"/>
      <c r="CL32" s="654"/>
      <c r="CM32" s="654"/>
      <c r="CN32" s="654"/>
      <c r="CO32" s="654"/>
      <c r="CP32" s="654"/>
      <c r="CQ32" s="655"/>
      <c r="CR32" s="620">
        <v>22</v>
      </c>
      <c r="CS32" s="621"/>
      <c r="CT32" s="621"/>
      <c r="CU32" s="621"/>
      <c r="CV32" s="621"/>
      <c r="CW32" s="621"/>
      <c r="CX32" s="621"/>
      <c r="CY32" s="622"/>
      <c r="CZ32" s="623">
        <v>0</v>
      </c>
      <c r="DA32" s="641"/>
      <c r="DB32" s="641"/>
      <c r="DC32" s="642"/>
      <c r="DD32" s="626">
        <v>22</v>
      </c>
      <c r="DE32" s="621"/>
      <c r="DF32" s="621"/>
      <c r="DG32" s="621"/>
      <c r="DH32" s="621"/>
      <c r="DI32" s="621"/>
      <c r="DJ32" s="621"/>
      <c r="DK32" s="622"/>
      <c r="DL32" s="626">
        <v>22</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1419100</v>
      </c>
      <c r="S33" s="621"/>
      <c r="T33" s="621"/>
      <c r="U33" s="621"/>
      <c r="V33" s="621"/>
      <c r="W33" s="621"/>
      <c r="X33" s="621"/>
      <c r="Y33" s="622"/>
      <c r="Z33" s="673">
        <v>7</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8210280</v>
      </c>
      <c r="CS33" s="639"/>
      <c r="CT33" s="639"/>
      <c r="CU33" s="639"/>
      <c r="CV33" s="639"/>
      <c r="CW33" s="639"/>
      <c r="CX33" s="639"/>
      <c r="CY33" s="640"/>
      <c r="CZ33" s="623">
        <v>41.5</v>
      </c>
      <c r="DA33" s="641"/>
      <c r="DB33" s="641"/>
      <c r="DC33" s="642"/>
      <c r="DD33" s="626">
        <v>6330610</v>
      </c>
      <c r="DE33" s="639"/>
      <c r="DF33" s="639"/>
      <c r="DG33" s="639"/>
      <c r="DH33" s="639"/>
      <c r="DI33" s="639"/>
      <c r="DJ33" s="639"/>
      <c r="DK33" s="640"/>
      <c r="DL33" s="626">
        <v>4935148</v>
      </c>
      <c r="DM33" s="639"/>
      <c r="DN33" s="639"/>
      <c r="DO33" s="639"/>
      <c r="DP33" s="639"/>
      <c r="DQ33" s="639"/>
      <c r="DR33" s="639"/>
      <c r="DS33" s="639"/>
      <c r="DT33" s="639"/>
      <c r="DU33" s="639"/>
      <c r="DV33" s="640"/>
      <c r="DW33" s="643">
        <v>37.1</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3135330</v>
      </c>
      <c r="CS34" s="621"/>
      <c r="CT34" s="621"/>
      <c r="CU34" s="621"/>
      <c r="CV34" s="621"/>
      <c r="CW34" s="621"/>
      <c r="CX34" s="621"/>
      <c r="CY34" s="622"/>
      <c r="CZ34" s="623">
        <v>15.9</v>
      </c>
      <c r="DA34" s="641"/>
      <c r="DB34" s="641"/>
      <c r="DC34" s="642"/>
      <c r="DD34" s="626">
        <v>2334626</v>
      </c>
      <c r="DE34" s="621"/>
      <c r="DF34" s="621"/>
      <c r="DG34" s="621"/>
      <c r="DH34" s="621"/>
      <c r="DI34" s="621"/>
      <c r="DJ34" s="621"/>
      <c r="DK34" s="622"/>
      <c r="DL34" s="626">
        <v>2104764</v>
      </c>
      <c r="DM34" s="621"/>
      <c r="DN34" s="621"/>
      <c r="DO34" s="621"/>
      <c r="DP34" s="621"/>
      <c r="DQ34" s="621"/>
      <c r="DR34" s="621"/>
      <c r="DS34" s="621"/>
      <c r="DT34" s="621"/>
      <c r="DU34" s="621"/>
      <c r="DV34" s="622"/>
      <c r="DW34" s="643">
        <v>15.8</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543600</v>
      </c>
      <c r="S35" s="621"/>
      <c r="T35" s="621"/>
      <c r="U35" s="621"/>
      <c r="V35" s="621"/>
      <c r="W35" s="621"/>
      <c r="X35" s="621"/>
      <c r="Y35" s="622"/>
      <c r="Z35" s="673">
        <v>2.7</v>
      </c>
      <c r="AA35" s="673"/>
      <c r="AB35" s="673"/>
      <c r="AC35" s="673"/>
      <c r="AD35" s="674" t="s">
        <v>113</v>
      </c>
      <c r="AE35" s="674"/>
      <c r="AF35" s="674"/>
      <c r="AG35" s="674"/>
      <c r="AH35" s="674"/>
      <c r="AI35" s="674"/>
      <c r="AJ35" s="674"/>
      <c r="AK35" s="674"/>
      <c r="AL35" s="643" t="s">
        <v>113</v>
      </c>
      <c r="AM35" s="675"/>
      <c r="AN35" s="675"/>
      <c r="AO35" s="676"/>
      <c r="AP35" s="188"/>
      <c r="AQ35" s="677" t="s">
        <v>307</v>
      </c>
      <c r="AR35" s="678"/>
      <c r="AS35" s="678"/>
      <c r="AT35" s="678"/>
      <c r="AU35" s="678"/>
      <c r="AV35" s="678"/>
      <c r="AW35" s="678"/>
      <c r="AX35" s="678"/>
      <c r="AY35" s="679"/>
      <c r="AZ35" s="670">
        <v>2998660</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367850</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224726</v>
      </c>
      <c r="CS35" s="639"/>
      <c r="CT35" s="639"/>
      <c r="CU35" s="639"/>
      <c r="CV35" s="639"/>
      <c r="CW35" s="639"/>
      <c r="CX35" s="639"/>
      <c r="CY35" s="640"/>
      <c r="CZ35" s="623">
        <v>1.1000000000000001</v>
      </c>
      <c r="DA35" s="641"/>
      <c r="DB35" s="641"/>
      <c r="DC35" s="642"/>
      <c r="DD35" s="626">
        <v>178786</v>
      </c>
      <c r="DE35" s="639"/>
      <c r="DF35" s="639"/>
      <c r="DG35" s="639"/>
      <c r="DH35" s="639"/>
      <c r="DI35" s="639"/>
      <c r="DJ35" s="639"/>
      <c r="DK35" s="640"/>
      <c r="DL35" s="626">
        <v>128479</v>
      </c>
      <c r="DM35" s="639"/>
      <c r="DN35" s="639"/>
      <c r="DO35" s="639"/>
      <c r="DP35" s="639"/>
      <c r="DQ35" s="639"/>
      <c r="DR35" s="639"/>
      <c r="DS35" s="639"/>
      <c r="DT35" s="639"/>
      <c r="DU35" s="639"/>
      <c r="DV35" s="640"/>
      <c r="DW35" s="643">
        <v>1</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20272698</v>
      </c>
      <c r="S36" s="661"/>
      <c r="T36" s="661"/>
      <c r="U36" s="661"/>
      <c r="V36" s="661"/>
      <c r="W36" s="661"/>
      <c r="X36" s="661"/>
      <c r="Y36" s="664"/>
      <c r="Z36" s="665">
        <v>100</v>
      </c>
      <c r="AA36" s="665"/>
      <c r="AB36" s="665"/>
      <c r="AC36" s="665"/>
      <c r="AD36" s="666">
        <v>12759898</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1048409</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342556</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1468701</v>
      </c>
      <c r="CS36" s="621"/>
      <c r="CT36" s="621"/>
      <c r="CU36" s="621"/>
      <c r="CV36" s="621"/>
      <c r="CW36" s="621"/>
      <c r="CX36" s="621"/>
      <c r="CY36" s="622"/>
      <c r="CZ36" s="623">
        <v>7.4</v>
      </c>
      <c r="DA36" s="641"/>
      <c r="DB36" s="641"/>
      <c r="DC36" s="642"/>
      <c r="DD36" s="626">
        <v>1041029</v>
      </c>
      <c r="DE36" s="621"/>
      <c r="DF36" s="621"/>
      <c r="DG36" s="621"/>
      <c r="DH36" s="621"/>
      <c r="DI36" s="621"/>
      <c r="DJ36" s="621"/>
      <c r="DK36" s="622"/>
      <c r="DL36" s="626">
        <v>739525</v>
      </c>
      <c r="DM36" s="621"/>
      <c r="DN36" s="621"/>
      <c r="DO36" s="621"/>
      <c r="DP36" s="621"/>
      <c r="DQ36" s="621"/>
      <c r="DR36" s="621"/>
      <c r="DS36" s="621"/>
      <c r="DT36" s="621"/>
      <c r="DU36" s="621"/>
      <c r="DV36" s="622"/>
      <c r="DW36" s="643">
        <v>5.6</v>
      </c>
      <c r="DX36" s="644"/>
      <c r="DY36" s="644"/>
      <c r="DZ36" s="644"/>
      <c r="EA36" s="644"/>
      <c r="EB36" s="644"/>
      <c r="EC36" s="645"/>
    </row>
    <row r="37" spans="2:133" ht="11.25" customHeight="1">
      <c r="AQ37" s="646" t="s">
        <v>314</v>
      </c>
      <c r="AR37" s="647"/>
      <c r="AS37" s="647"/>
      <c r="AT37" s="647"/>
      <c r="AU37" s="647"/>
      <c r="AV37" s="647"/>
      <c r="AW37" s="647"/>
      <c r="AX37" s="647"/>
      <c r="AY37" s="648"/>
      <c r="AZ37" s="620">
        <v>435463</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4310</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260467</v>
      </c>
      <c r="CS37" s="639"/>
      <c r="CT37" s="639"/>
      <c r="CU37" s="639"/>
      <c r="CV37" s="639"/>
      <c r="CW37" s="639"/>
      <c r="CX37" s="639"/>
      <c r="CY37" s="640"/>
      <c r="CZ37" s="623">
        <v>1.3</v>
      </c>
      <c r="DA37" s="641"/>
      <c r="DB37" s="641"/>
      <c r="DC37" s="642"/>
      <c r="DD37" s="626">
        <v>260467</v>
      </c>
      <c r="DE37" s="639"/>
      <c r="DF37" s="639"/>
      <c r="DG37" s="639"/>
      <c r="DH37" s="639"/>
      <c r="DI37" s="639"/>
      <c r="DJ37" s="639"/>
      <c r="DK37" s="640"/>
      <c r="DL37" s="626">
        <v>260242</v>
      </c>
      <c r="DM37" s="639"/>
      <c r="DN37" s="639"/>
      <c r="DO37" s="639"/>
      <c r="DP37" s="639"/>
      <c r="DQ37" s="639"/>
      <c r="DR37" s="639"/>
      <c r="DS37" s="639"/>
      <c r="DT37" s="639"/>
      <c r="DU37" s="639"/>
      <c r="DV37" s="640"/>
      <c r="DW37" s="643">
        <v>2</v>
      </c>
      <c r="DX37" s="644"/>
      <c r="DY37" s="644"/>
      <c r="DZ37" s="644"/>
      <c r="EA37" s="644"/>
      <c r="EB37" s="644"/>
      <c r="EC37" s="645"/>
    </row>
    <row r="38" spans="2:133" ht="11.25" customHeight="1">
      <c r="AQ38" s="646" t="s">
        <v>317</v>
      </c>
      <c r="AR38" s="647"/>
      <c r="AS38" s="647"/>
      <c r="AT38" s="647"/>
      <c r="AU38" s="647"/>
      <c r="AV38" s="647"/>
      <c r="AW38" s="647"/>
      <c r="AX38" s="647"/>
      <c r="AY38" s="648"/>
      <c r="AZ38" s="620">
        <v>894</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6566</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2997766</v>
      </c>
      <c r="CS38" s="621"/>
      <c r="CT38" s="621"/>
      <c r="CU38" s="621"/>
      <c r="CV38" s="621"/>
      <c r="CW38" s="621"/>
      <c r="CX38" s="621"/>
      <c r="CY38" s="622"/>
      <c r="CZ38" s="623">
        <v>15.2</v>
      </c>
      <c r="DA38" s="641"/>
      <c r="DB38" s="641"/>
      <c r="DC38" s="642"/>
      <c r="DD38" s="626">
        <v>2766997</v>
      </c>
      <c r="DE38" s="621"/>
      <c r="DF38" s="621"/>
      <c r="DG38" s="621"/>
      <c r="DH38" s="621"/>
      <c r="DI38" s="621"/>
      <c r="DJ38" s="621"/>
      <c r="DK38" s="622"/>
      <c r="DL38" s="626">
        <v>1962380</v>
      </c>
      <c r="DM38" s="621"/>
      <c r="DN38" s="621"/>
      <c r="DO38" s="621"/>
      <c r="DP38" s="621"/>
      <c r="DQ38" s="621"/>
      <c r="DR38" s="621"/>
      <c r="DS38" s="621"/>
      <c r="DT38" s="621"/>
      <c r="DU38" s="621"/>
      <c r="DV38" s="622"/>
      <c r="DW38" s="643">
        <v>14.8</v>
      </c>
      <c r="DX38" s="644"/>
      <c r="DY38" s="644"/>
      <c r="DZ38" s="644"/>
      <c r="EA38" s="644"/>
      <c r="EB38" s="644"/>
      <c r="EC38" s="645"/>
    </row>
    <row r="39" spans="2:133" ht="11.25" customHeight="1">
      <c r="AQ39" s="646" t="s">
        <v>320</v>
      </c>
      <c r="AR39" s="647"/>
      <c r="AS39" s="647"/>
      <c r="AT39" s="647"/>
      <c r="AU39" s="647"/>
      <c r="AV39" s="647"/>
      <c r="AW39" s="647"/>
      <c r="AX39" s="647"/>
      <c r="AY39" s="648"/>
      <c r="AZ39" s="620" t="s">
        <v>321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100</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380263</v>
      </c>
      <c r="CS39" s="639"/>
      <c r="CT39" s="639"/>
      <c r="CU39" s="639"/>
      <c r="CV39" s="639"/>
      <c r="CW39" s="639"/>
      <c r="CX39" s="639"/>
      <c r="CY39" s="640"/>
      <c r="CZ39" s="623">
        <v>1.9</v>
      </c>
      <c r="DA39" s="641"/>
      <c r="DB39" s="641"/>
      <c r="DC39" s="642"/>
      <c r="DD39" s="626">
        <v>7098</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241220</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109</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3494</v>
      </c>
      <c r="CS40" s="621"/>
      <c r="CT40" s="621"/>
      <c r="CU40" s="621"/>
      <c r="CV40" s="621"/>
      <c r="CW40" s="621"/>
      <c r="CX40" s="621"/>
      <c r="CY40" s="622"/>
      <c r="CZ40" s="623">
        <v>0</v>
      </c>
      <c r="DA40" s="641"/>
      <c r="DB40" s="641"/>
      <c r="DC40" s="642"/>
      <c r="DD40" s="626">
        <v>2074</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1272674</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357</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1510669</v>
      </c>
      <c r="CS42" s="621"/>
      <c r="CT42" s="621"/>
      <c r="CU42" s="621"/>
      <c r="CV42" s="621"/>
      <c r="CW42" s="621"/>
      <c r="CX42" s="621"/>
      <c r="CY42" s="622"/>
      <c r="CZ42" s="623">
        <v>7.6</v>
      </c>
      <c r="DA42" s="624"/>
      <c r="DB42" s="624"/>
      <c r="DC42" s="625"/>
      <c r="DD42" s="626">
        <v>352803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2502</v>
      </c>
      <c r="CS43" s="639"/>
      <c r="CT43" s="639"/>
      <c r="CU43" s="639"/>
      <c r="CV43" s="639"/>
      <c r="CW43" s="639"/>
      <c r="CX43" s="639"/>
      <c r="CY43" s="640"/>
      <c r="CZ43" s="623">
        <v>0</v>
      </c>
      <c r="DA43" s="641"/>
      <c r="DB43" s="641"/>
      <c r="DC43" s="642"/>
      <c r="DD43" s="626">
        <v>1195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1386385</v>
      </c>
      <c r="CS44" s="621"/>
      <c r="CT44" s="621"/>
      <c r="CU44" s="621"/>
      <c r="CV44" s="621"/>
      <c r="CW44" s="621"/>
      <c r="CX44" s="621"/>
      <c r="CY44" s="622"/>
      <c r="CZ44" s="623">
        <v>7</v>
      </c>
      <c r="DA44" s="624"/>
      <c r="DB44" s="624"/>
      <c r="DC44" s="625"/>
      <c r="DD44" s="626">
        <v>303650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699690</v>
      </c>
      <c r="CS45" s="639"/>
      <c r="CT45" s="639"/>
      <c r="CU45" s="639"/>
      <c r="CV45" s="639"/>
      <c r="CW45" s="639"/>
      <c r="CX45" s="639"/>
      <c r="CY45" s="640"/>
      <c r="CZ45" s="623">
        <v>3.5</v>
      </c>
      <c r="DA45" s="641"/>
      <c r="DB45" s="641"/>
      <c r="DC45" s="642"/>
      <c r="DD45" s="626">
        <v>26948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618539</v>
      </c>
      <c r="CS46" s="621"/>
      <c r="CT46" s="621"/>
      <c r="CU46" s="621"/>
      <c r="CV46" s="621"/>
      <c r="CW46" s="621"/>
      <c r="CX46" s="621"/>
      <c r="CY46" s="622"/>
      <c r="CZ46" s="623">
        <v>3.1</v>
      </c>
      <c r="DA46" s="624"/>
      <c r="DB46" s="624"/>
      <c r="DC46" s="625"/>
      <c r="DD46" s="626">
        <v>253393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124284</v>
      </c>
      <c r="CS47" s="639"/>
      <c r="CT47" s="639"/>
      <c r="CU47" s="639"/>
      <c r="CV47" s="639"/>
      <c r="CW47" s="639"/>
      <c r="CX47" s="639"/>
      <c r="CY47" s="640"/>
      <c r="CZ47" s="623">
        <v>0.6</v>
      </c>
      <c r="DA47" s="641"/>
      <c r="DB47" s="641"/>
      <c r="DC47" s="642"/>
      <c r="DD47" s="626">
        <v>49153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19761398</v>
      </c>
      <c r="CS49" s="605"/>
      <c r="CT49" s="605"/>
      <c r="CU49" s="605"/>
      <c r="CV49" s="605"/>
      <c r="CW49" s="605"/>
      <c r="CX49" s="605"/>
      <c r="CY49" s="606"/>
      <c r="CZ49" s="607">
        <v>100</v>
      </c>
      <c r="DA49" s="608"/>
      <c r="DB49" s="608"/>
      <c r="DC49" s="609"/>
      <c r="DD49" s="610">
        <v>14467092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20356</v>
      </c>
      <c r="R7" s="1134"/>
      <c r="S7" s="1134"/>
      <c r="T7" s="1134"/>
      <c r="U7" s="1134"/>
      <c r="V7" s="1134">
        <v>19847</v>
      </c>
      <c r="W7" s="1134"/>
      <c r="X7" s="1134"/>
      <c r="Y7" s="1134"/>
      <c r="Z7" s="1134"/>
      <c r="AA7" s="1134">
        <v>509</v>
      </c>
      <c r="AB7" s="1134"/>
      <c r="AC7" s="1134"/>
      <c r="AD7" s="1134"/>
      <c r="AE7" s="1135"/>
      <c r="AF7" s="1136">
        <v>369</v>
      </c>
      <c r="AG7" s="1137"/>
      <c r="AH7" s="1137"/>
      <c r="AI7" s="1137"/>
      <c r="AJ7" s="1138"/>
      <c r="AK7" s="1120">
        <v>655</v>
      </c>
      <c r="AL7" s="1121"/>
      <c r="AM7" s="1121"/>
      <c r="AN7" s="1121"/>
      <c r="AO7" s="1121"/>
      <c r="AP7" s="1121">
        <v>30001</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557</v>
      </c>
      <c r="BT7" s="1125"/>
      <c r="BU7" s="1125"/>
      <c r="BV7" s="1125"/>
      <c r="BW7" s="1125"/>
      <c r="BX7" s="1125"/>
      <c r="BY7" s="1125"/>
      <c r="BZ7" s="1125"/>
      <c r="CA7" s="1125"/>
      <c r="CB7" s="1125"/>
      <c r="CC7" s="1125"/>
      <c r="CD7" s="1125"/>
      <c r="CE7" s="1125"/>
      <c r="CF7" s="1125"/>
      <c r="CG7" s="1126"/>
      <c r="CH7" s="1117">
        <v>27</v>
      </c>
      <c r="CI7" s="1118"/>
      <c r="CJ7" s="1118"/>
      <c r="CK7" s="1118"/>
      <c r="CL7" s="1119"/>
      <c r="CM7" s="1117">
        <v>332</v>
      </c>
      <c r="CN7" s="1118"/>
      <c r="CO7" s="1118"/>
      <c r="CP7" s="1118"/>
      <c r="CQ7" s="1119"/>
      <c r="CR7" s="1117">
        <v>80</v>
      </c>
      <c r="CS7" s="1118"/>
      <c r="CT7" s="1118"/>
      <c r="CU7" s="1118"/>
      <c r="CV7" s="1119"/>
      <c r="CW7" s="1117">
        <v>2</v>
      </c>
      <c r="CX7" s="1118"/>
      <c r="CY7" s="1118"/>
      <c r="CZ7" s="1118"/>
      <c r="DA7" s="1119"/>
      <c r="DB7" s="1117" t="s">
        <v>547</v>
      </c>
      <c r="DC7" s="1118"/>
      <c r="DD7" s="1118"/>
      <c r="DE7" s="1118"/>
      <c r="DF7" s="1119"/>
      <c r="DG7" s="1117" t="s">
        <v>547</v>
      </c>
      <c r="DH7" s="1118"/>
      <c r="DI7" s="1118"/>
      <c r="DJ7" s="1118"/>
      <c r="DK7" s="1119"/>
      <c r="DL7" s="1117" t="s">
        <v>547</v>
      </c>
      <c r="DM7" s="1118"/>
      <c r="DN7" s="1118"/>
      <c r="DO7" s="1118"/>
      <c r="DP7" s="1119"/>
      <c r="DQ7" s="1117" t="s">
        <v>547</v>
      </c>
      <c r="DR7" s="1118"/>
      <c r="DS7" s="1118"/>
      <c r="DT7" s="1118"/>
      <c r="DU7" s="1119"/>
      <c r="DV7" s="1144"/>
      <c r="DW7" s="1145"/>
      <c r="DX7" s="1145"/>
      <c r="DY7" s="1145"/>
      <c r="DZ7" s="1146"/>
      <c r="EA7" s="207"/>
    </row>
    <row r="8" spans="1:131" s="208" customFormat="1" ht="26.25" customHeight="1">
      <c r="A8" s="214">
        <v>2</v>
      </c>
      <c r="B8" s="1060" t="s">
        <v>366</v>
      </c>
      <c r="C8" s="1061"/>
      <c r="D8" s="1061"/>
      <c r="E8" s="1061"/>
      <c r="F8" s="1061"/>
      <c r="G8" s="1061"/>
      <c r="H8" s="1061"/>
      <c r="I8" s="1061"/>
      <c r="J8" s="1061"/>
      <c r="K8" s="1061"/>
      <c r="L8" s="1061"/>
      <c r="M8" s="1061"/>
      <c r="N8" s="1061"/>
      <c r="O8" s="1061"/>
      <c r="P8" s="1062"/>
      <c r="Q8" s="1072">
        <v>10</v>
      </c>
      <c r="R8" s="1073"/>
      <c r="S8" s="1073"/>
      <c r="T8" s="1073"/>
      <c r="U8" s="1073"/>
      <c r="V8" s="1073">
        <v>10</v>
      </c>
      <c r="W8" s="1073"/>
      <c r="X8" s="1073"/>
      <c r="Y8" s="1073"/>
      <c r="Z8" s="1073"/>
      <c r="AA8" s="1073">
        <v>0</v>
      </c>
      <c r="AB8" s="1073"/>
      <c r="AC8" s="1073"/>
      <c r="AD8" s="1073"/>
      <c r="AE8" s="1074"/>
      <c r="AF8" s="1066">
        <v>0</v>
      </c>
      <c r="AG8" s="1067"/>
      <c r="AH8" s="1067"/>
      <c r="AI8" s="1067"/>
      <c r="AJ8" s="1068"/>
      <c r="AK8" s="1115">
        <v>9</v>
      </c>
      <c r="AL8" s="1116"/>
      <c r="AM8" s="1116"/>
      <c r="AN8" s="1116"/>
      <c r="AO8" s="1116"/>
      <c r="AP8" s="1116">
        <v>19</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558</v>
      </c>
      <c r="BT8" s="1044"/>
      <c r="BU8" s="1044"/>
      <c r="BV8" s="1044"/>
      <c r="BW8" s="1044"/>
      <c r="BX8" s="1044"/>
      <c r="BY8" s="1044"/>
      <c r="BZ8" s="1044"/>
      <c r="CA8" s="1044"/>
      <c r="CB8" s="1044"/>
      <c r="CC8" s="1044"/>
      <c r="CD8" s="1044"/>
      <c r="CE8" s="1044"/>
      <c r="CF8" s="1044"/>
      <c r="CG8" s="1045"/>
      <c r="CH8" s="1018">
        <v>-12</v>
      </c>
      <c r="CI8" s="1019"/>
      <c r="CJ8" s="1019"/>
      <c r="CK8" s="1019"/>
      <c r="CL8" s="1020"/>
      <c r="CM8" s="1018">
        <v>-5</v>
      </c>
      <c r="CN8" s="1019"/>
      <c r="CO8" s="1019"/>
      <c r="CP8" s="1019"/>
      <c r="CQ8" s="1020"/>
      <c r="CR8" s="1018">
        <v>20</v>
      </c>
      <c r="CS8" s="1019"/>
      <c r="CT8" s="1019"/>
      <c r="CU8" s="1019"/>
      <c r="CV8" s="1020"/>
      <c r="CW8" s="1018">
        <v>13</v>
      </c>
      <c r="CX8" s="1019"/>
      <c r="CY8" s="1019"/>
      <c r="CZ8" s="1019"/>
      <c r="DA8" s="1020"/>
      <c r="DB8" s="1018" t="s">
        <v>547</v>
      </c>
      <c r="DC8" s="1019"/>
      <c r="DD8" s="1019"/>
      <c r="DE8" s="1019"/>
      <c r="DF8" s="1020"/>
      <c r="DG8" s="1018" t="s">
        <v>547</v>
      </c>
      <c r="DH8" s="1019"/>
      <c r="DI8" s="1019"/>
      <c r="DJ8" s="1019"/>
      <c r="DK8" s="1020"/>
      <c r="DL8" s="1018" t="s">
        <v>547</v>
      </c>
      <c r="DM8" s="1019"/>
      <c r="DN8" s="1019"/>
      <c r="DO8" s="1019"/>
      <c r="DP8" s="1020"/>
      <c r="DQ8" s="1018" t="s">
        <v>547</v>
      </c>
      <c r="DR8" s="1019"/>
      <c r="DS8" s="1019"/>
      <c r="DT8" s="1019"/>
      <c r="DU8" s="1020"/>
      <c r="DV8" s="1021"/>
      <c r="DW8" s="1022"/>
      <c r="DX8" s="1022"/>
      <c r="DY8" s="1022"/>
      <c r="DZ8" s="1023"/>
      <c r="EA8" s="207"/>
    </row>
    <row r="9" spans="1:131" s="208" customFormat="1" ht="26.25" customHeight="1">
      <c r="A9" s="214">
        <v>3</v>
      </c>
      <c r="B9" s="1060" t="s">
        <v>367</v>
      </c>
      <c r="C9" s="1061"/>
      <c r="D9" s="1061"/>
      <c r="E9" s="1061"/>
      <c r="F9" s="1061"/>
      <c r="G9" s="1061"/>
      <c r="H9" s="1061"/>
      <c r="I9" s="1061"/>
      <c r="J9" s="1061"/>
      <c r="K9" s="1061"/>
      <c r="L9" s="1061"/>
      <c r="M9" s="1061"/>
      <c r="N9" s="1061"/>
      <c r="O9" s="1061"/>
      <c r="P9" s="1062"/>
      <c r="Q9" s="1072">
        <v>15</v>
      </c>
      <c r="R9" s="1073"/>
      <c r="S9" s="1073"/>
      <c r="T9" s="1073"/>
      <c r="U9" s="1073"/>
      <c r="V9" s="1073">
        <v>13</v>
      </c>
      <c r="W9" s="1073"/>
      <c r="X9" s="1073"/>
      <c r="Y9" s="1073"/>
      <c r="Z9" s="1073"/>
      <c r="AA9" s="1073">
        <v>2</v>
      </c>
      <c r="AB9" s="1073"/>
      <c r="AC9" s="1073"/>
      <c r="AD9" s="1073"/>
      <c r="AE9" s="1074"/>
      <c r="AF9" s="1066">
        <v>2</v>
      </c>
      <c r="AG9" s="1067"/>
      <c r="AH9" s="1067"/>
      <c r="AI9" s="1067"/>
      <c r="AJ9" s="1068"/>
      <c r="AK9" s="1115">
        <v>14</v>
      </c>
      <c r="AL9" s="1116"/>
      <c r="AM9" s="1116"/>
      <c r="AN9" s="1116"/>
      <c r="AO9" s="1116"/>
      <c r="AP9" s="1116">
        <v>73</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559</v>
      </c>
      <c r="BT9" s="1044"/>
      <c r="BU9" s="1044"/>
      <c r="BV9" s="1044"/>
      <c r="BW9" s="1044"/>
      <c r="BX9" s="1044"/>
      <c r="BY9" s="1044"/>
      <c r="BZ9" s="1044"/>
      <c r="CA9" s="1044"/>
      <c r="CB9" s="1044"/>
      <c r="CC9" s="1044"/>
      <c r="CD9" s="1044"/>
      <c r="CE9" s="1044"/>
      <c r="CF9" s="1044"/>
      <c r="CG9" s="1045"/>
      <c r="CH9" s="1018">
        <v>0</v>
      </c>
      <c r="CI9" s="1019"/>
      <c r="CJ9" s="1019"/>
      <c r="CK9" s="1019"/>
      <c r="CL9" s="1020"/>
      <c r="CM9" s="1018">
        <v>9</v>
      </c>
      <c r="CN9" s="1019"/>
      <c r="CO9" s="1019"/>
      <c r="CP9" s="1019"/>
      <c r="CQ9" s="1020"/>
      <c r="CR9" s="1018">
        <v>3</v>
      </c>
      <c r="CS9" s="1019"/>
      <c r="CT9" s="1019"/>
      <c r="CU9" s="1019"/>
      <c r="CV9" s="1020"/>
      <c r="CW9" s="1018" t="s">
        <v>547</v>
      </c>
      <c r="CX9" s="1019"/>
      <c r="CY9" s="1019"/>
      <c r="CZ9" s="1019"/>
      <c r="DA9" s="1020"/>
      <c r="DB9" s="1018" t="s">
        <v>547</v>
      </c>
      <c r="DC9" s="1019"/>
      <c r="DD9" s="1019"/>
      <c r="DE9" s="1019"/>
      <c r="DF9" s="1020"/>
      <c r="DG9" s="1018" t="s">
        <v>547</v>
      </c>
      <c r="DH9" s="1019"/>
      <c r="DI9" s="1019"/>
      <c r="DJ9" s="1019"/>
      <c r="DK9" s="1020"/>
      <c r="DL9" s="1018" t="s">
        <v>547</v>
      </c>
      <c r="DM9" s="1019"/>
      <c r="DN9" s="1019"/>
      <c r="DO9" s="1019"/>
      <c r="DP9" s="1020"/>
      <c r="DQ9" s="1018" t="s">
        <v>547</v>
      </c>
      <c r="DR9" s="1019"/>
      <c r="DS9" s="1019"/>
      <c r="DT9" s="1019"/>
      <c r="DU9" s="1020"/>
      <c r="DV9" s="1021"/>
      <c r="DW9" s="1022"/>
      <c r="DX9" s="1022"/>
      <c r="DY9" s="1022"/>
      <c r="DZ9" s="1023"/>
      <c r="EA9" s="207"/>
    </row>
    <row r="10" spans="1:131" s="208" customFormat="1" ht="26.25" customHeight="1">
      <c r="A10" s="214">
        <v>4</v>
      </c>
      <c r="B10" s="1060"/>
      <c r="C10" s="1061"/>
      <c r="D10" s="1061"/>
      <c r="E10" s="1061"/>
      <c r="F10" s="1061"/>
      <c r="G10" s="1061"/>
      <c r="H10" s="1061"/>
      <c r="I10" s="1061"/>
      <c r="J10" s="1061"/>
      <c r="K10" s="1061"/>
      <c r="L10" s="1061"/>
      <c r="M10" s="1061"/>
      <c r="N10" s="1061"/>
      <c r="O10" s="1061"/>
      <c r="P10" s="1062"/>
      <c r="Q10" s="1072"/>
      <c r="R10" s="1073"/>
      <c r="S10" s="1073"/>
      <c r="T10" s="1073"/>
      <c r="U10" s="1073"/>
      <c r="V10" s="1073"/>
      <c r="W10" s="1073"/>
      <c r="X10" s="1073"/>
      <c r="Y10" s="1073"/>
      <c r="Z10" s="1073"/>
      <c r="AA10" s="1073"/>
      <c r="AB10" s="1073"/>
      <c r="AC10" s="1073"/>
      <c r="AD10" s="1073"/>
      <c r="AE10" s="1074"/>
      <c r="AF10" s="1066"/>
      <c r="AG10" s="1067"/>
      <c r="AH10" s="1067"/>
      <c r="AI10" s="1067"/>
      <c r="AJ10" s="1068"/>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560</v>
      </c>
      <c r="BT10" s="1044"/>
      <c r="BU10" s="1044"/>
      <c r="BV10" s="1044"/>
      <c r="BW10" s="1044"/>
      <c r="BX10" s="1044"/>
      <c r="BY10" s="1044"/>
      <c r="BZ10" s="1044"/>
      <c r="CA10" s="1044"/>
      <c r="CB10" s="1044"/>
      <c r="CC10" s="1044"/>
      <c r="CD10" s="1044"/>
      <c r="CE10" s="1044"/>
      <c r="CF10" s="1044"/>
      <c r="CG10" s="1045"/>
      <c r="CH10" s="1018">
        <v>36</v>
      </c>
      <c r="CI10" s="1019"/>
      <c r="CJ10" s="1019"/>
      <c r="CK10" s="1019"/>
      <c r="CL10" s="1020"/>
      <c r="CM10" s="1018">
        <v>33</v>
      </c>
      <c r="CN10" s="1019"/>
      <c r="CO10" s="1019"/>
      <c r="CP10" s="1019"/>
      <c r="CQ10" s="1020"/>
      <c r="CR10" s="1018">
        <v>11</v>
      </c>
      <c r="CS10" s="1019"/>
      <c r="CT10" s="1019"/>
      <c r="CU10" s="1019"/>
      <c r="CV10" s="1020"/>
      <c r="CW10" s="1018">
        <v>15</v>
      </c>
      <c r="CX10" s="1019"/>
      <c r="CY10" s="1019"/>
      <c r="CZ10" s="1019"/>
      <c r="DA10" s="1020"/>
      <c r="DB10" s="1018" t="s">
        <v>547</v>
      </c>
      <c r="DC10" s="1019"/>
      <c r="DD10" s="1019"/>
      <c r="DE10" s="1019"/>
      <c r="DF10" s="1020"/>
      <c r="DG10" s="1018" t="s">
        <v>547</v>
      </c>
      <c r="DH10" s="1019"/>
      <c r="DI10" s="1019"/>
      <c r="DJ10" s="1019"/>
      <c r="DK10" s="1020"/>
      <c r="DL10" s="1018">
        <v>192</v>
      </c>
      <c r="DM10" s="1019"/>
      <c r="DN10" s="1019"/>
      <c r="DO10" s="1019"/>
      <c r="DP10" s="1020"/>
      <c r="DQ10" s="1018">
        <v>19</v>
      </c>
      <c r="DR10" s="1019"/>
      <c r="DS10" s="1019"/>
      <c r="DT10" s="1019"/>
      <c r="DU10" s="1020"/>
      <c r="DV10" s="1021"/>
      <c r="DW10" s="1022"/>
      <c r="DX10" s="1022"/>
      <c r="DY10" s="1022"/>
      <c r="DZ10" s="1023"/>
      <c r="EA10" s="207"/>
    </row>
    <row r="11" spans="1:131" s="208" customFormat="1" ht="26.25" customHeight="1">
      <c r="A11" s="214">
        <v>5</v>
      </c>
      <c r="B11" s="1060"/>
      <c r="C11" s="1061"/>
      <c r="D11" s="1061"/>
      <c r="E11" s="1061"/>
      <c r="F11" s="1061"/>
      <c r="G11" s="1061"/>
      <c r="H11" s="1061"/>
      <c r="I11" s="1061"/>
      <c r="J11" s="1061"/>
      <c r="K11" s="1061"/>
      <c r="L11" s="1061"/>
      <c r="M11" s="1061"/>
      <c r="N11" s="1061"/>
      <c r="O11" s="1061"/>
      <c r="P11" s="1062"/>
      <c r="Q11" s="1072"/>
      <c r="R11" s="1073"/>
      <c r="S11" s="1073"/>
      <c r="T11" s="1073"/>
      <c r="U11" s="1073"/>
      <c r="V11" s="1073"/>
      <c r="W11" s="1073"/>
      <c r="X11" s="1073"/>
      <c r="Y11" s="1073"/>
      <c r="Z11" s="1073"/>
      <c r="AA11" s="1073"/>
      <c r="AB11" s="1073"/>
      <c r="AC11" s="1073"/>
      <c r="AD11" s="1073"/>
      <c r="AE11" s="1074"/>
      <c r="AF11" s="1066"/>
      <c r="AG11" s="1067"/>
      <c r="AH11" s="1067"/>
      <c r="AI11" s="1067"/>
      <c r="AJ11" s="1068"/>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0"/>
      <c r="C12" s="1061"/>
      <c r="D12" s="1061"/>
      <c r="E12" s="1061"/>
      <c r="F12" s="1061"/>
      <c r="G12" s="1061"/>
      <c r="H12" s="1061"/>
      <c r="I12" s="1061"/>
      <c r="J12" s="1061"/>
      <c r="K12" s="1061"/>
      <c r="L12" s="1061"/>
      <c r="M12" s="1061"/>
      <c r="N12" s="1061"/>
      <c r="O12" s="1061"/>
      <c r="P12" s="1062"/>
      <c r="Q12" s="1072"/>
      <c r="R12" s="1073"/>
      <c r="S12" s="1073"/>
      <c r="T12" s="1073"/>
      <c r="U12" s="1073"/>
      <c r="V12" s="1073"/>
      <c r="W12" s="1073"/>
      <c r="X12" s="1073"/>
      <c r="Y12" s="1073"/>
      <c r="Z12" s="1073"/>
      <c r="AA12" s="1073"/>
      <c r="AB12" s="1073"/>
      <c r="AC12" s="1073"/>
      <c r="AD12" s="1073"/>
      <c r="AE12" s="1074"/>
      <c r="AF12" s="1066"/>
      <c r="AG12" s="1067"/>
      <c r="AH12" s="1067"/>
      <c r="AI12" s="1067"/>
      <c r="AJ12" s="1068"/>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0"/>
      <c r="C13" s="1061"/>
      <c r="D13" s="1061"/>
      <c r="E13" s="1061"/>
      <c r="F13" s="1061"/>
      <c r="G13" s="1061"/>
      <c r="H13" s="1061"/>
      <c r="I13" s="1061"/>
      <c r="J13" s="1061"/>
      <c r="K13" s="1061"/>
      <c r="L13" s="1061"/>
      <c r="M13" s="1061"/>
      <c r="N13" s="1061"/>
      <c r="O13" s="1061"/>
      <c r="P13" s="1062"/>
      <c r="Q13" s="1072"/>
      <c r="R13" s="1073"/>
      <c r="S13" s="1073"/>
      <c r="T13" s="1073"/>
      <c r="U13" s="1073"/>
      <c r="V13" s="1073"/>
      <c r="W13" s="1073"/>
      <c r="X13" s="1073"/>
      <c r="Y13" s="1073"/>
      <c r="Z13" s="1073"/>
      <c r="AA13" s="1073"/>
      <c r="AB13" s="1073"/>
      <c r="AC13" s="1073"/>
      <c r="AD13" s="1073"/>
      <c r="AE13" s="1074"/>
      <c r="AF13" s="1066"/>
      <c r="AG13" s="1067"/>
      <c r="AH13" s="1067"/>
      <c r="AI13" s="1067"/>
      <c r="AJ13" s="1068"/>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0"/>
      <c r="C14" s="1061"/>
      <c r="D14" s="1061"/>
      <c r="E14" s="1061"/>
      <c r="F14" s="1061"/>
      <c r="G14" s="1061"/>
      <c r="H14" s="1061"/>
      <c r="I14" s="1061"/>
      <c r="J14" s="1061"/>
      <c r="K14" s="1061"/>
      <c r="L14" s="1061"/>
      <c r="M14" s="1061"/>
      <c r="N14" s="1061"/>
      <c r="O14" s="1061"/>
      <c r="P14" s="1062"/>
      <c r="Q14" s="1072"/>
      <c r="R14" s="1073"/>
      <c r="S14" s="1073"/>
      <c r="T14" s="1073"/>
      <c r="U14" s="1073"/>
      <c r="V14" s="1073"/>
      <c r="W14" s="1073"/>
      <c r="X14" s="1073"/>
      <c r="Y14" s="1073"/>
      <c r="Z14" s="1073"/>
      <c r="AA14" s="1073"/>
      <c r="AB14" s="1073"/>
      <c r="AC14" s="1073"/>
      <c r="AD14" s="1073"/>
      <c r="AE14" s="1074"/>
      <c r="AF14" s="1066"/>
      <c r="AG14" s="1067"/>
      <c r="AH14" s="1067"/>
      <c r="AI14" s="1067"/>
      <c r="AJ14" s="1068"/>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0"/>
      <c r="C15" s="1061"/>
      <c r="D15" s="1061"/>
      <c r="E15" s="1061"/>
      <c r="F15" s="1061"/>
      <c r="G15" s="1061"/>
      <c r="H15" s="1061"/>
      <c r="I15" s="1061"/>
      <c r="J15" s="1061"/>
      <c r="K15" s="1061"/>
      <c r="L15" s="1061"/>
      <c r="M15" s="1061"/>
      <c r="N15" s="1061"/>
      <c r="O15" s="1061"/>
      <c r="P15" s="1062"/>
      <c r="Q15" s="1072"/>
      <c r="R15" s="1073"/>
      <c r="S15" s="1073"/>
      <c r="T15" s="1073"/>
      <c r="U15" s="1073"/>
      <c r="V15" s="1073"/>
      <c r="W15" s="1073"/>
      <c r="X15" s="1073"/>
      <c r="Y15" s="1073"/>
      <c r="Z15" s="1073"/>
      <c r="AA15" s="1073"/>
      <c r="AB15" s="1073"/>
      <c r="AC15" s="1073"/>
      <c r="AD15" s="1073"/>
      <c r="AE15" s="1074"/>
      <c r="AF15" s="1066"/>
      <c r="AG15" s="1067"/>
      <c r="AH15" s="1067"/>
      <c r="AI15" s="1067"/>
      <c r="AJ15" s="1068"/>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0"/>
      <c r="C16" s="1061"/>
      <c r="D16" s="1061"/>
      <c r="E16" s="1061"/>
      <c r="F16" s="1061"/>
      <c r="G16" s="1061"/>
      <c r="H16" s="1061"/>
      <c r="I16" s="1061"/>
      <c r="J16" s="1061"/>
      <c r="K16" s="1061"/>
      <c r="L16" s="1061"/>
      <c r="M16" s="1061"/>
      <c r="N16" s="1061"/>
      <c r="O16" s="1061"/>
      <c r="P16" s="1062"/>
      <c r="Q16" s="1072"/>
      <c r="R16" s="1073"/>
      <c r="S16" s="1073"/>
      <c r="T16" s="1073"/>
      <c r="U16" s="1073"/>
      <c r="V16" s="1073"/>
      <c r="W16" s="1073"/>
      <c r="X16" s="1073"/>
      <c r="Y16" s="1073"/>
      <c r="Z16" s="1073"/>
      <c r="AA16" s="1073"/>
      <c r="AB16" s="1073"/>
      <c r="AC16" s="1073"/>
      <c r="AD16" s="1073"/>
      <c r="AE16" s="1074"/>
      <c r="AF16" s="1066"/>
      <c r="AG16" s="1067"/>
      <c r="AH16" s="1067"/>
      <c r="AI16" s="1067"/>
      <c r="AJ16" s="1068"/>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0"/>
      <c r="C17" s="1061"/>
      <c r="D17" s="1061"/>
      <c r="E17" s="1061"/>
      <c r="F17" s="1061"/>
      <c r="G17" s="1061"/>
      <c r="H17" s="1061"/>
      <c r="I17" s="1061"/>
      <c r="J17" s="1061"/>
      <c r="K17" s="1061"/>
      <c r="L17" s="1061"/>
      <c r="M17" s="1061"/>
      <c r="N17" s="1061"/>
      <c r="O17" s="1061"/>
      <c r="P17" s="1062"/>
      <c r="Q17" s="1072"/>
      <c r="R17" s="1073"/>
      <c r="S17" s="1073"/>
      <c r="T17" s="1073"/>
      <c r="U17" s="1073"/>
      <c r="V17" s="1073"/>
      <c r="W17" s="1073"/>
      <c r="X17" s="1073"/>
      <c r="Y17" s="1073"/>
      <c r="Z17" s="1073"/>
      <c r="AA17" s="1073"/>
      <c r="AB17" s="1073"/>
      <c r="AC17" s="1073"/>
      <c r="AD17" s="1073"/>
      <c r="AE17" s="1074"/>
      <c r="AF17" s="1066"/>
      <c r="AG17" s="1067"/>
      <c r="AH17" s="1067"/>
      <c r="AI17" s="1067"/>
      <c r="AJ17" s="1068"/>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0"/>
      <c r="C18" s="1061"/>
      <c r="D18" s="1061"/>
      <c r="E18" s="1061"/>
      <c r="F18" s="1061"/>
      <c r="G18" s="1061"/>
      <c r="H18" s="1061"/>
      <c r="I18" s="1061"/>
      <c r="J18" s="1061"/>
      <c r="K18" s="1061"/>
      <c r="L18" s="1061"/>
      <c r="M18" s="1061"/>
      <c r="N18" s="1061"/>
      <c r="O18" s="1061"/>
      <c r="P18" s="1062"/>
      <c r="Q18" s="1072"/>
      <c r="R18" s="1073"/>
      <c r="S18" s="1073"/>
      <c r="T18" s="1073"/>
      <c r="U18" s="1073"/>
      <c r="V18" s="1073"/>
      <c r="W18" s="1073"/>
      <c r="X18" s="1073"/>
      <c r="Y18" s="1073"/>
      <c r="Z18" s="1073"/>
      <c r="AA18" s="1073"/>
      <c r="AB18" s="1073"/>
      <c r="AC18" s="1073"/>
      <c r="AD18" s="1073"/>
      <c r="AE18" s="1074"/>
      <c r="AF18" s="1066"/>
      <c r="AG18" s="1067"/>
      <c r="AH18" s="1067"/>
      <c r="AI18" s="1067"/>
      <c r="AJ18" s="1068"/>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0"/>
      <c r="C19" s="1061"/>
      <c r="D19" s="1061"/>
      <c r="E19" s="1061"/>
      <c r="F19" s="1061"/>
      <c r="G19" s="1061"/>
      <c r="H19" s="1061"/>
      <c r="I19" s="1061"/>
      <c r="J19" s="1061"/>
      <c r="K19" s="1061"/>
      <c r="L19" s="1061"/>
      <c r="M19" s="1061"/>
      <c r="N19" s="1061"/>
      <c r="O19" s="1061"/>
      <c r="P19" s="1062"/>
      <c r="Q19" s="1072"/>
      <c r="R19" s="1073"/>
      <c r="S19" s="1073"/>
      <c r="T19" s="1073"/>
      <c r="U19" s="1073"/>
      <c r="V19" s="1073"/>
      <c r="W19" s="1073"/>
      <c r="X19" s="1073"/>
      <c r="Y19" s="1073"/>
      <c r="Z19" s="1073"/>
      <c r="AA19" s="1073"/>
      <c r="AB19" s="1073"/>
      <c r="AC19" s="1073"/>
      <c r="AD19" s="1073"/>
      <c r="AE19" s="1074"/>
      <c r="AF19" s="1066"/>
      <c r="AG19" s="1067"/>
      <c r="AH19" s="1067"/>
      <c r="AI19" s="1067"/>
      <c r="AJ19" s="1068"/>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0"/>
      <c r="C20" s="1061"/>
      <c r="D20" s="1061"/>
      <c r="E20" s="1061"/>
      <c r="F20" s="1061"/>
      <c r="G20" s="1061"/>
      <c r="H20" s="1061"/>
      <c r="I20" s="1061"/>
      <c r="J20" s="1061"/>
      <c r="K20" s="1061"/>
      <c r="L20" s="1061"/>
      <c r="M20" s="1061"/>
      <c r="N20" s="1061"/>
      <c r="O20" s="1061"/>
      <c r="P20" s="1062"/>
      <c r="Q20" s="1072"/>
      <c r="R20" s="1073"/>
      <c r="S20" s="1073"/>
      <c r="T20" s="1073"/>
      <c r="U20" s="1073"/>
      <c r="V20" s="1073"/>
      <c r="W20" s="1073"/>
      <c r="X20" s="1073"/>
      <c r="Y20" s="1073"/>
      <c r="Z20" s="1073"/>
      <c r="AA20" s="1073"/>
      <c r="AB20" s="1073"/>
      <c r="AC20" s="1073"/>
      <c r="AD20" s="1073"/>
      <c r="AE20" s="1074"/>
      <c r="AF20" s="1066"/>
      <c r="AG20" s="1067"/>
      <c r="AH20" s="1067"/>
      <c r="AI20" s="1067"/>
      <c r="AJ20" s="1068"/>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0"/>
      <c r="C21" s="1061"/>
      <c r="D21" s="1061"/>
      <c r="E21" s="1061"/>
      <c r="F21" s="1061"/>
      <c r="G21" s="1061"/>
      <c r="H21" s="1061"/>
      <c r="I21" s="1061"/>
      <c r="J21" s="1061"/>
      <c r="K21" s="1061"/>
      <c r="L21" s="1061"/>
      <c r="M21" s="1061"/>
      <c r="N21" s="1061"/>
      <c r="O21" s="1061"/>
      <c r="P21" s="1062"/>
      <c r="Q21" s="1072"/>
      <c r="R21" s="1073"/>
      <c r="S21" s="1073"/>
      <c r="T21" s="1073"/>
      <c r="U21" s="1073"/>
      <c r="V21" s="1073"/>
      <c r="W21" s="1073"/>
      <c r="X21" s="1073"/>
      <c r="Y21" s="1073"/>
      <c r="Z21" s="1073"/>
      <c r="AA21" s="1073"/>
      <c r="AB21" s="1073"/>
      <c r="AC21" s="1073"/>
      <c r="AD21" s="1073"/>
      <c r="AE21" s="1074"/>
      <c r="AF21" s="1066"/>
      <c r="AG21" s="1067"/>
      <c r="AH21" s="1067"/>
      <c r="AI21" s="1067"/>
      <c r="AJ21" s="1068"/>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0"/>
      <c r="C22" s="1061"/>
      <c r="D22" s="1061"/>
      <c r="E22" s="1061"/>
      <c r="F22" s="1061"/>
      <c r="G22" s="1061"/>
      <c r="H22" s="1061"/>
      <c r="I22" s="1061"/>
      <c r="J22" s="1061"/>
      <c r="K22" s="1061"/>
      <c r="L22" s="1061"/>
      <c r="M22" s="1061"/>
      <c r="N22" s="1061"/>
      <c r="O22" s="1061"/>
      <c r="P22" s="1062"/>
      <c r="Q22" s="1110"/>
      <c r="R22" s="1111"/>
      <c r="S22" s="1111"/>
      <c r="T22" s="1111"/>
      <c r="U22" s="1111"/>
      <c r="V22" s="1111"/>
      <c r="W22" s="1111"/>
      <c r="X22" s="1111"/>
      <c r="Y22" s="1111"/>
      <c r="Z22" s="1111"/>
      <c r="AA22" s="1111"/>
      <c r="AB22" s="1111"/>
      <c r="AC22" s="1111"/>
      <c r="AD22" s="1111"/>
      <c r="AE22" s="1112"/>
      <c r="AF22" s="1066"/>
      <c r="AG22" s="1067"/>
      <c r="AH22" s="1067"/>
      <c r="AI22" s="1067"/>
      <c r="AJ22" s="1068"/>
      <c r="AK22" s="1106"/>
      <c r="AL22" s="1107"/>
      <c r="AM22" s="1107"/>
      <c r="AN22" s="1107"/>
      <c r="AO22" s="1107"/>
      <c r="AP22" s="1107"/>
      <c r="AQ22" s="1107"/>
      <c r="AR22" s="1107"/>
      <c r="AS22" s="1107"/>
      <c r="AT22" s="1107"/>
      <c r="AU22" s="1108"/>
      <c r="AV22" s="1108"/>
      <c r="AW22" s="1108"/>
      <c r="AX22" s="1108"/>
      <c r="AY22" s="1109"/>
      <c r="AZ22" s="1058" t="s">
        <v>368</v>
      </c>
      <c r="BA22" s="1058"/>
      <c r="BB22" s="1058"/>
      <c r="BC22" s="1058"/>
      <c r="BD22" s="1059"/>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v>20273</v>
      </c>
      <c r="R23" s="1098"/>
      <c r="S23" s="1098"/>
      <c r="T23" s="1098"/>
      <c r="U23" s="1098"/>
      <c r="V23" s="1098">
        <v>19761</v>
      </c>
      <c r="W23" s="1098"/>
      <c r="X23" s="1098"/>
      <c r="Y23" s="1098"/>
      <c r="Z23" s="1098"/>
      <c r="AA23" s="1098">
        <v>511</v>
      </c>
      <c r="AB23" s="1098"/>
      <c r="AC23" s="1098"/>
      <c r="AD23" s="1098"/>
      <c r="AE23" s="1099"/>
      <c r="AF23" s="1100">
        <v>371</v>
      </c>
      <c r="AG23" s="1098"/>
      <c r="AH23" s="1098"/>
      <c r="AI23" s="1098"/>
      <c r="AJ23" s="1101"/>
      <c r="AK23" s="1102"/>
      <c r="AL23" s="1103"/>
      <c r="AM23" s="1103"/>
      <c r="AN23" s="1103"/>
      <c r="AO23" s="1103"/>
      <c r="AP23" s="1098">
        <v>30093</v>
      </c>
      <c r="AQ23" s="1098"/>
      <c r="AR23" s="1098"/>
      <c r="AS23" s="1098"/>
      <c r="AT23" s="1098"/>
      <c r="AU23" s="1104"/>
      <c r="AV23" s="1104"/>
      <c r="AW23" s="1104"/>
      <c r="AX23" s="1104"/>
      <c r="AY23" s="1105"/>
      <c r="AZ23" s="1094" t="s">
        <v>371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382</v>
      </c>
      <c r="C28" s="1080"/>
      <c r="D28" s="1080"/>
      <c r="E28" s="1080"/>
      <c r="F28" s="1080"/>
      <c r="G28" s="1080"/>
      <c r="H28" s="1080"/>
      <c r="I28" s="1080"/>
      <c r="J28" s="1080"/>
      <c r="K28" s="1080"/>
      <c r="L28" s="1080"/>
      <c r="M28" s="1080"/>
      <c r="N28" s="1080"/>
      <c r="O28" s="1080"/>
      <c r="P28" s="1081"/>
      <c r="Q28" s="1082">
        <v>4119</v>
      </c>
      <c r="R28" s="1083"/>
      <c r="S28" s="1083"/>
      <c r="T28" s="1083"/>
      <c r="U28" s="1083"/>
      <c r="V28" s="1083">
        <v>3751</v>
      </c>
      <c r="W28" s="1083"/>
      <c r="X28" s="1083"/>
      <c r="Y28" s="1083"/>
      <c r="Z28" s="1083"/>
      <c r="AA28" s="1083">
        <v>368</v>
      </c>
      <c r="AB28" s="1083"/>
      <c r="AC28" s="1083"/>
      <c r="AD28" s="1083"/>
      <c r="AE28" s="1084"/>
      <c r="AF28" s="1085">
        <v>368</v>
      </c>
      <c r="AG28" s="1083"/>
      <c r="AH28" s="1083"/>
      <c r="AI28" s="1083"/>
      <c r="AJ28" s="1086"/>
      <c r="AK28" s="1087">
        <v>241</v>
      </c>
      <c r="AL28" s="1075"/>
      <c r="AM28" s="1075"/>
      <c r="AN28" s="1075"/>
      <c r="AO28" s="1075"/>
      <c r="AP28" s="1075" t="s">
        <v>547</v>
      </c>
      <c r="AQ28" s="1075"/>
      <c r="AR28" s="1075"/>
      <c r="AS28" s="1075"/>
      <c r="AT28" s="1075"/>
      <c r="AU28" s="1075" t="s">
        <v>548</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0" t="s">
        <v>383</v>
      </c>
      <c r="C29" s="1061"/>
      <c r="D29" s="1061"/>
      <c r="E29" s="1061"/>
      <c r="F29" s="1061"/>
      <c r="G29" s="1061"/>
      <c r="H29" s="1061"/>
      <c r="I29" s="1061"/>
      <c r="J29" s="1061"/>
      <c r="K29" s="1061"/>
      <c r="L29" s="1061"/>
      <c r="M29" s="1061"/>
      <c r="N29" s="1061"/>
      <c r="O29" s="1061"/>
      <c r="P29" s="1062"/>
      <c r="Q29" s="1072">
        <v>4358</v>
      </c>
      <c r="R29" s="1073"/>
      <c r="S29" s="1073"/>
      <c r="T29" s="1073"/>
      <c r="U29" s="1073"/>
      <c r="V29" s="1073">
        <v>4260</v>
      </c>
      <c r="W29" s="1073"/>
      <c r="X29" s="1073"/>
      <c r="Y29" s="1073"/>
      <c r="Z29" s="1073"/>
      <c r="AA29" s="1073">
        <v>98</v>
      </c>
      <c r="AB29" s="1073"/>
      <c r="AC29" s="1073"/>
      <c r="AD29" s="1073"/>
      <c r="AE29" s="1074"/>
      <c r="AF29" s="1066">
        <v>98</v>
      </c>
      <c r="AG29" s="1067"/>
      <c r="AH29" s="1067"/>
      <c r="AI29" s="1067"/>
      <c r="AJ29" s="1068"/>
      <c r="AK29" s="1009">
        <v>657</v>
      </c>
      <c r="AL29" s="1000"/>
      <c r="AM29" s="1000"/>
      <c r="AN29" s="1000"/>
      <c r="AO29" s="1000"/>
      <c r="AP29" s="1000" t="s">
        <v>548</v>
      </c>
      <c r="AQ29" s="1000"/>
      <c r="AR29" s="1000"/>
      <c r="AS29" s="1000"/>
      <c r="AT29" s="1000"/>
      <c r="AU29" s="1000" t="s">
        <v>548</v>
      </c>
      <c r="AV29" s="1000"/>
      <c r="AW29" s="1000"/>
      <c r="AX29" s="1000"/>
      <c r="AY29" s="1000"/>
      <c r="AZ29" s="1071"/>
      <c r="BA29" s="1071"/>
      <c r="BB29" s="1071"/>
      <c r="BC29" s="1071"/>
      <c r="BD29" s="1071"/>
      <c r="BE29" s="1055"/>
      <c r="BF29" s="1055"/>
      <c r="BG29" s="1055"/>
      <c r="BH29" s="1055"/>
      <c r="BI29" s="1056"/>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0" t="s">
        <v>384</v>
      </c>
      <c r="C30" s="1061"/>
      <c r="D30" s="1061"/>
      <c r="E30" s="1061"/>
      <c r="F30" s="1061"/>
      <c r="G30" s="1061"/>
      <c r="H30" s="1061"/>
      <c r="I30" s="1061"/>
      <c r="J30" s="1061"/>
      <c r="K30" s="1061"/>
      <c r="L30" s="1061"/>
      <c r="M30" s="1061"/>
      <c r="N30" s="1061"/>
      <c r="O30" s="1061"/>
      <c r="P30" s="1062"/>
      <c r="Q30" s="1072">
        <v>434</v>
      </c>
      <c r="R30" s="1073"/>
      <c r="S30" s="1073"/>
      <c r="T30" s="1073"/>
      <c r="U30" s="1073"/>
      <c r="V30" s="1073">
        <v>425</v>
      </c>
      <c r="W30" s="1073"/>
      <c r="X30" s="1073"/>
      <c r="Y30" s="1073"/>
      <c r="Z30" s="1073"/>
      <c r="AA30" s="1073">
        <v>9</v>
      </c>
      <c r="AB30" s="1073"/>
      <c r="AC30" s="1073"/>
      <c r="AD30" s="1073"/>
      <c r="AE30" s="1074"/>
      <c r="AF30" s="1066">
        <v>9</v>
      </c>
      <c r="AG30" s="1067"/>
      <c r="AH30" s="1067"/>
      <c r="AI30" s="1067"/>
      <c r="AJ30" s="1068"/>
      <c r="AK30" s="1009">
        <v>131</v>
      </c>
      <c r="AL30" s="1000"/>
      <c r="AM30" s="1000"/>
      <c r="AN30" s="1000"/>
      <c r="AO30" s="1000"/>
      <c r="AP30" s="1000" t="s">
        <v>548</v>
      </c>
      <c r="AQ30" s="1000"/>
      <c r="AR30" s="1000"/>
      <c r="AS30" s="1000"/>
      <c r="AT30" s="1000"/>
      <c r="AU30" s="1000" t="s">
        <v>548</v>
      </c>
      <c r="AV30" s="1000"/>
      <c r="AW30" s="1000"/>
      <c r="AX30" s="1000"/>
      <c r="AY30" s="1000"/>
      <c r="AZ30" s="1071"/>
      <c r="BA30" s="1071"/>
      <c r="BB30" s="1071"/>
      <c r="BC30" s="1071"/>
      <c r="BD30" s="1071"/>
      <c r="BE30" s="1055"/>
      <c r="BF30" s="1055"/>
      <c r="BG30" s="1055"/>
      <c r="BH30" s="1055"/>
      <c r="BI30" s="1056"/>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0" t="s">
        <v>385</v>
      </c>
      <c r="C31" s="1061"/>
      <c r="D31" s="1061"/>
      <c r="E31" s="1061"/>
      <c r="F31" s="1061"/>
      <c r="G31" s="1061"/>
      <c r="H31" s="1061"/>
      <c r="I31" s="1061"/>
      <c r="J31" s="1061"/>
      <c r="K31" s="1061"/>
      <c r="L31" s="1061"/>
      <c r="M31" s="1061"/>
      <c r="N31" s="1061"/>
      <c r="O31" s="1061"/>
      <c r="P31" s="1062"/>
      <c r="Q31" s="1072" t="s">
        <v>549</v>
      </c>
      <c r="R31" s="1073"/>
      <c r="S31" s="1073"/>
      <c r="T31" s="1073"/>
      <c r="U31" s="1073"/>
      <c r="V31" s="1073" t="s">
        <v>547</v>
      </c>
      <c r="W31" s="1073"/>
      <c r="X31" s="1073"/>
      <c r="Y31" s="1073"/>
      <c r="Z31" s="1073"/>
      <c r="AA31" s="1073" t="s">
        <v>548</v>
      </c>
      <c r="AB31" s="1073"/>
      <c r="AC31" s="1073"/>
      <c r="AD31" s="1073"/>
      <c r="AE31" s="1074"/>
      <c r="AF31" s="1066" t="s">
        <v>113</v>
      </c>
      <c r="AG31" s="1067"/>
      <c r="AH31" s="1067"/>
      <c r="AI31" s="1067"/>
      <c r="AJ31" s="1068"/>
      <c r="AK31" s="1009" t="s">
        <v>548</v>
      </c>
      <c r="AL31" s="1000"/>
      <c r="AM31" s="1000"/>
      <c r="AN31" s="1000"/>
      <c r="AO31" s="1000"/>
      <c r="AP31" s="1000" t="s">
        <v>548</v>
      </c>
      <c r="AQ31" s="1000"/>
      <c r="AR31" s="1000"/>
      <c r="AS31" s="1000"/>
      <c r="AT31" s="1000"/>
      <c r="AU31" s="1000" t="s">
        <v>548</v>
      </c>
      <c r="AV31" s="1000"/>
      <c r="AW31" s="1000"/>
      <c r="AX31" s="1000"/>
      <c r="AY31" s="1000"/>
      <c r="AZ31" s="1071"/>
      <c r="BA31" s="1071"/>
      <c r="BB31" s="1071"/>
      <c r="BC31" s="1071"/>
      <c r="BD31" s="1071"/>
      <c r="BE31" s="1055"/>
      <c r="BF31" s="1055"/>
      <c r="BG31" s="1055"/>
      <c r="BH31" s="1055"/>
      <c r="BI31" s="1056"/>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0" t="s">
        <v>386</v>
      </c>
      <c r="C32" s="1061"/>
      <c r="D32" s="1061"/>
      <c r="E32" s="1061"/>
      <c r="F32" s="1061"/>
      <c r="G32" s="1061"/>
      <c r="H32" s="1061"/>
      <c r="I32" s="1061"/>
      <c r="J32" s="1061"/>
      <c r="K32" s="1061"/>
      <c r="L32" s="1061"/>
      <c r="M32" s="1061"/>
      <c r="N32" s="1061"/>
      <c r="O32" s="1061"/>
      <c r="P32" s="1062"/>
      <c r="Q32" s="1072">
        <v>275</v>
      </c>
      <c r="R32" s="1073"/>
      <c r="S32" s="1073"/>
      <c r="T32" s="1073"/>
      <c r="U32" s="1073"/>
      <c r="V32" s="1073">
        <v>261</v>
      </c>
      <c r="W32" s="1073"/>
      <c r="X32" s="1073"/>
      <c r="Y32" s="1073"/>
      <c r="Z32" s="1073"/>
      <c r="AA32" s="1073">
        <v>14</v>
      </c>
      <c r="AB32" s="1073"/>
      <c r="AC32" s="1073"/>
      <c r="AD32" s="1073"/>
      <c r="AE32" s="1074"/>
      <c r="AF32" s="1066">
        <v>254</v>
      </c>
      <c r="AG32" s="1067"/>
      <c r="AH32" s="1067"/>
      <c r="AI32" s="1067"/>
      <c r="AJ32" s="1068"/>
      <c r="AK32" s="1009">
        <v>1</v>
      </c>
      <c r="AL32" s="1000"/>
      <c r="AM32" s="1000"/>
      <c r="AN32" s="1000"/>
      <c r="AO32" s="1000"/>
      <c r="AP32" s="1000">
        <v>1230</v>
      </c>
      <c r="AQ32" s="1000"/>
      <c r="AR32" s="1000"/>
      <c r="AS32" s="1000"/>
      <c r="AT32" s="1000"/>
      <c r="AU32" s="1000">
        <v>1</v>
      </c>
      <c r="AV32" s="1000"/>
      <c r="AW32" s="1000"/>
      <c r="AX32" s="1000"/>
      <c r="AY32" s="1000"/>
      <c r="AZ32" s="1071"/>
      <c r="BA32" s="1071"/>
      <c r="BB32" s="1071"/>
      <c r="BC32" s="1071"/>
      <c r="BD32" s="1071"/>
      <c r="BE32" s="1055" t="s">
        <v>387</v>
      </c>
      <c r="BF32" s="1055"/>
      <c r="BG32" s="1055"/>
      <c r="BH32" s="1055"/>
      <c r="BI32" s="1056"/>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0" t="s">
        <v>388</v>
      </c>
      <c r="C33" s="1061"/>
      <c r="D33" s="1061"/>
      <c r="E33" s="1061"/>
      <c r="F33" s="1061"/>
      <c r="G33" s="1061"/>
      <c r="H33" s="1061"/>
      <c r="I33" s="1061"/>
      <c r="J33" s="1061"/>
      <c r="K33" s="1061"/>
      <c r="L33" s="1061"/>
      <c r="M33" s="1061"/>
      <c r="N33" s="1061"/>
      <c r="O33" s="1061"/>
      <c r="P33" s="1062"/>
      <c r="Q33" s="1072">
        <v>722</v>
      </c>
      <c r="R33" s="1073"/>
      <c r="S33" s="1073"/>
      <c r="T33" s="1073"/>
      <c r="U33" s="1073"/>
      <c r="V33" s="1073">
        <v>664</v>
      </c>
      <c r="W33" s="1073"/>
      <c r="X33" s="1073"/>
      <c r="Y33" s="1073"/>
      <c r="Z33" s="1073"/>
      <c r="AA33" s="1073">
        <v>59</v>
      </c>
      <c r="AB33" s="1073"/>
      <c r="AC33" s="1073"/>
      <c r="AD33" s="1073"/>
      <c r="AE33" s="1074"/>
      <c r="AF33" s="1066">
        <v>59</v>
      </c>
      <c r="AG33" s="1067"/>
      <c r="AH33" s="1067"/>
      <c r="AI33" s="1067"/>
      <c r="AJ33" s="1068"/>
      <c r="AK33" s="1009">
        <v>397</v>
      </c>
      <c r="AL33" s="1000"/>
      <c r="AM33" s="1000"/>
      <c r="AN33" s="1000"/>
      <c r="AO33" s="1000"/>
      <c r="AP33" s="1000">
        <v>3263</v>
      </c>
      <c r="AQ33" s="1000"/>
      <c r="AR33" s="1000"/>
      <c r="AS33" s="1000"/>
      <c r="AT33" s="1000"/>
      <c r="AU33" s="1000">
        <v>2787</v>
      </c>
      <c r="AV33" s="1000"/>
      <c r="AW33" s="1000"/>
      <c r="AX33" s="1000"/>
      <c r="AY33" s="1000"/>
      <c r="AZ33" s="1071"/>
      <c r="BA33" s="1071"/>
      <c r="BB33" s="1071"/>
      <c r="BC33" s="1071"/>
      <c r="BD33" s="1071"/>
      <c r="BE33" s="1055" t="s">
        <v>389</v>
      </c>
      <c r="BF33" s="1055"/>
      <c r="BG33" s="1055"/>
      <c r="BH33" s="1055"/>
      <c r="BI33" s="1056"/>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0" t="s">
        <v>390</v>
      </c>
      <c r="C34" s="1061"/>
      <c r="D34" s="1061"/>
      <c r="E34" s="1061"/>
      <c r="F34" s="1061"/>
      <c r="G34" s="1061"/>
      <c r="H34" s="1061"/>
      <c r="I34" s="1061"/>
      <c r="J34" s="1061"/>
      <c r="K34" s="1061"/>
      <c r="L34" s="1061"/>
      <c r="M34" s="1061"/>
      <c r="N34" s="1061"/>
      <c r="O34" s="1061"/>
      <c r="P34" s="1062"/>
      <c r="Q34" s="1072">
        <v>277</v>
      </c>
      <c r="R34" s="1073"/>
      <c r="S34" s="1073"/>
      <c r="T34" s="1073"/>
      <c r="U34" s="1073"/>
      <c r="V34" s="1073">
        <v>277</v>
      </c>
      <c r="W34" s="1073"/>
      <c r="X34" s="1073"/>
      <c r="Y34" s="1073"/>
      <c r="Z34" s="1073"/>
      <c r="AA34" s="1073">
        <v>0</v>
      </c>
      <c r="AB34" s="1073"/>
      <c r="AC34" s="1073"/>
      <c r="AD34" s="1073"/>
      <c r="AE34" s="1074"/>
      <c r="AF34" s="1066">
        <v>0</v>
      </c>
      <c r="AG34" s="1067"/>
      <c r="AH34" s="1067"/>
      <c r="AI34" s="1067"/>
      <c r="AJ34" s="1068"/>
      <c r="AK34" s="1009">
        <v>188</v>
      </c>
      <c r="AL34" s="1000"/>
      <c r="AM34" s="1000"/>
      <c r="AN34" s="1000"/>
      <c r="AO34" s="1000"/>
      <c r="AP34" s="1000">
        <v>1893</v>
      </c>
      <c r="AQ34" s="1000"/>
      <c r="AR34" s="1000"/>
      <c r="AS34" s="1000"/>
      <c r="AT34" s="1000"/>
      <c r="AU34" s="1000">
        <v>1829</v>
      </c>
      <c r="AV34" s="1000"/>
      <c r="AW34" s="1000"/>
      <c r="AX34" s="1000"/>
      <c r="AY34" s="1000"/>
      <c r="AZ34" s="1071"/>
      <c r="BA34" s="1071"/>
      <c r="BB34" s="1071"/>
      <c r="BC34" s="1071"/>
      <c r="BD34" s="1071"/>
      <c r="BE34" s="1055" t="s">
        <v>389</v>
      </c>
      <c r="BF34" s="1055"/>
      <c r="BG34" s="1055"/>
      <c r="BH34" s="1055"/>
      <c r="BI34" s="1056"/>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0" t="s">
        <v>391</v>
      </c>
      <c r="C35" s="1061"/>
      <c r="D35" s="1061"/>
      <c r="E35" s="1061"/>
      <c r="F35" s="1061"/>
      <c r="G35" s="1061"/>
      <c r="H35" s="1061"/>
      <c r="I35" s="1061"/>
      <c r="J35" s="1061"/>
      <c r="K35" s="1061"/>
      <c r="L35" s="1061"/>
      <c r="M35" s="1061"/>
      <c r="N35" s="1061"/>
      <c r="O35" s="1061"/>
      <c r="P35" s="1062"/>
      <c r="Q35" s="1072">
        <v>446</v>
      </c>
      <c r="R35" s="1073"/>
      <c r="S35" s="1073"/>
      <c r="T35" s="1073"/>
      <c r="U35" s="1073"/>
      <c r="V35" s="1073">
        <v>446</v>
      </c>
      <c r="W35" s="1073"/>
      <c r="X35" s="1073"/>
      <c r="Y35" s="1073"/>
      <c r="Z35" s="1073"/>
      <c r="AA35" s="1073">
        <v>0</v>
      </c>
      <c r="AB35" s="1073"/>
      <c r="AC35" s="1073"/>
      <c r="AD35" s="1073"/>
      <c r="AE35" s="1074"/>
      <c r="AF35" s="1066">
        <v>0</v>
      </c>
      <c r="AG35" s="1067"/>
      <c r="AH35" s="1067"/>
      <c r="AI35" s="1067"/>
      <c r="AJ35" s="1068"/>
      <c r="AK35" s="1009">
        <v>262</v>
      </c>
      <c r="AL35" s="1000"/>
      <c r="AM35" s="1000"/>
      <c r="AN35" s="1000"/>
      <c r="AO35" s="1000"/>
      <c r="AP35" s="1000">
        <v>2500</v>
      </c>
      <c r="AQ35" s="1000"/>
      <c r="AR35" s="1000"/>
      <c r="AS35" s="1000"/>
      <c r="AT35" s="1000"/>
      <c r="AU35" s="1000">
        <v>2428</v>
      </c>
      <c r="AV35" s="1000"/>
      <c r="AW35" s="1000"/>
      <c r="AX35" s="1000"/>
      <c r="AY35" s="1000"/>
      <c r="AZ35" s="1071"/>
      <c r="BA35" s="1071"/>
      <c r="BB35" s="1071"/>
      <c r="BC35" s="1071"/>
      <c r="BD35" s="1071"/>
      <c r="BE35" s="1055" t="s">
        <v>389</v>
      </c>
      <c r="BF35" s="1055"/>
      <c r="BG35" s="1055"/>
      <c r="BH35" s="1055"/>
      <c r="BI35" s="1056"/>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0" t="s">
        <v>392</v>
      </c>
      <c r="C36" s="1061"/>
      <c r="D36" s="1061"/>
      <c r="E36" s="1061"/>
      <c r="F36" s="1061"/>
      <c r="G36" s="1061"/>
      <c r="H36" s="1061"/>
      <c r="I36" s="1061"/>
      <c r="J36" s="1061"/>
      <c r="K36" s="1061"/>
      <c r="L36" s="1061"/>
      <c r="M36" s="1061"/>
      <c r="N36" s="1061"/>
      <c r="O36" s="1061"/>
      <c r="P36" s="1062"/>
      <c r="Q36" s="1072">
        <v>441</v>
      </c>
      <c r="R36" s="1073"/>
      <c r="S36" s="1073"/>
      <c r="T36" s="1073"/>
      <c r="U36" s="1073"/>
      <c r="V36" s="1073">
        <v>441</v>
      </c>
      <c r="W36" s="1073"/>
      <c r="X36" s="1073"/>
      <c r="Y36" s="1073"/>
      <c r="Z36" s="1073"/>
      <c r="AA36" s="1073">
        <v>0</v>
      </c>
      <c r="AB36" s="1073"/>
      <c r="AC36" s="1073"/>
      <c r="AD36" s="1073"/>
      <c r="AE36" s="1074"/>
      <c r="AF36" s="1066">
        <v>0</v>
      </c>
      <c r="AG36" s="1067"/>
      <c r="AH36" s="1067"/>
      <c r="AI36" s="1067"/>
      <c r="AJ36" s="1068"/>
      <c r="AK36" s="1009">
        <v>303</v>
      </c>
      <c r="AL36" s="1000"/>
      <c r="AM36" s="1000"/>
      <c r="AN36" s="1000"/>
      <c r="AO36" s="1000"/>
      <c r="AP36" s="1000">
        <v>2395</v>
      </c>
      <c r="AQ36" s="1000"/>
      <c r="AR36" s="1000"/>
      <c r="AS36" s="1000"/>
      <c r="AT36" s="1000"/>
      <c r="AU36" s="1000">
        <v>2378</v>
      </c>
      <c r="AV36" s="1000"/>
      <c r="AW36" s="1000"/>
      <c r="AX36" s="1000"/>
      <c r="AY36" s="1000"/>
      <c r="AZ36" s="1071"/>
      <c r="BA36" s="1071"/>
      <c r="BB36" s="1071"/>
      <c r="BC36" s="1071"/>
      <c r="BD36" s="1071"/>
      <c r="BE36" s="1055" t="s">
        <v>389</v>
      </c>
      <c r="BF36" s="1055"/>
      <c r="BG36" s="1055"/>
      <c r="BH36" s="1055"/>
      <c r="BI36" s="1056"/>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0" t="s">
        <v>393</v>
      </c>
      <c r="C37" s="1061"/>
      <c r="D37" s="1061"/>
      <c r="E37" s="1061"/>
      <c r="F37" s="1061"/>
      <c r="G37" s="1061"/>
      <c r="H37" s="1061"/>
      <c r="I37" s="1061"/>
      <c r="J37" s="1061"/>
      <c r="K37" s="1061"/>
      <c r="L37" s="1061"/>
      <c r="M37" s="1061"/>
      <c r="N37" s="1061"/>
      <c r="O37" s="1061"/>
      <c r="P37" s="1062"/>
      <c r="Q37" s="1072">
        <v>332</v>
      </c>
      <c r="R37" s="1073"/>
      <c r="S37" s="1073"/>
      <c r="T37" s="1073"/>
      <c r="U37" s="1073"/>
      <c r="V37" s="1073">
        <v>332</v>
      </c>
      <c r="W37" s="1073"/>
      <c r="X37" s="1073"/>
      <c r="Y37" s="1073"/>
      <c r="Z37" s="1073"/>
      <c r="AA37" s="1073">
        <v>0</v>
      </c>
      <c r="AB37" s="1073"/>
      <c r="AC37" s="1073"/>
      <c r="AD37" s="1073"/>
      <c r="AE37" s="1074"/>
      <c r="AF37" s="1066">
        <v>0</v>
      </c>
      <c r="AG37" s="1067"/>
      <c r="AH37" s="1067"/>
      <c r="AI37" s="1067"/>
      <c r="AJ37" s="1068"/>
      <c r="AK37" s="1009">
        <v>127</v>
      </c>
      <c r="AL37" s="1000"/>
      <c r="AM37" s="1000"/>
      <c r="AN37" s="1000"/>
      <c r="AO37" s="1000"/>
      <c r="AP37" s="1000">
        <v>384</v>
      </c>
      <c r="AQ37" s="1000"/>
      <c r="AR37" s="1000"/>
      <c r="AS37" s="1000"/>
      <c r="AT37" s="1000"/>
      <c r="AU37" s="1000">
        <v>259</v>
      </c>
      <c r="AV37" s="1000"/>
      <c r="AW37" s="1000"/>
      <c r="AX37" s="1000"/>
      <c r="AY37" s="1000"/>
      <c r="AZ37" s="1071"/>
      <c r="BA37" s="1071"/>
      <c r="BB37" s="1071"/>
      <c r="BC37" s="1071"/>
      <c r="BD37" s="1071"/>
      <c r="BE37" s="1055" t="s">
        <v>389</v>
      </c>
      <c r="BF37" s="1055"/>
      <c r="BG37" s="1055"/>
      <c r="BH37" s="1055"/>
      <c r="BI37" s="1056"/>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0"/>
      <c r="C38" s="1061"/>
      <c r="D38" s="1061"/>
      <c r="E38" s="1061"/>
      <c r="F38" s="1061"/>
      <c r="G38" s="1061"/>
      <c r="H38" s="1061"/>
      <c r="I38" s="1061"/>
      <c r="J38" s="1061"/>
      <c r="K38" s="1061"/>
      <c r="L38" s="1061"/>
      <c r="M38" s="1061"/>
      <c r="N38" s="1061"/>
      <c r="O38" s="1061"/>
      <c r="P38" s="1062"/>
      <c r="Q38" s="1072"/>
      <c r="R38" s="1073"/>
      <c r="S38" s="1073"/>
      <c r="T38" s="1073"/>
      <c r="U38" s="1073"/>
      <c r="V38" s="1073"/>
      <c r="W38" s="1073"/>
      <c r="X38" s="1073"/>
      <c r="Y38" s="1073"/>
      <c r="Z38" s="1073"/>
      <c r="AA38" s="1073"/>
      <c r="AB38" s="1073"/>
      <c r="AC38" s="1073"/>
      <c r="AD38" s="1073"/>
      <c r="AE38" s="1074"/>
      <c r="AF38" s="1066"/>
      <c r="AG38" s="1067"/>
      <c r="AH38" s="1067"/>
      <c r="AI38" s="1067"/>
      <c r="AJ38" s="1068"/>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55"/>
      <c r="BF38" s="1055"/>
      <c r="BG38" s="1055"/>
      <c r="BH38" s="1055"/>
      <c r="BI38" s="1056"/>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0"/>
      <c r="C39" s="1061"/>
      <c r="D39" s="1061"/>
      <c r="E39" s="1061"/>
      <c r="F39" s="1061"/>
      <c r="G39" s="1061"/>
      <c r="H39" s="1061"/>
      <c r="I39" s="1061"/>
      <c r="J39" s="1061"/>
      <c r="K39" s="1061"/>
      <c r="L39" s="1061"/>
      <c r="M39" s="1061"/>
      <c r="N39" s="1061"/>
      <c r="O39" s="1061"/>
      <c r="P39" s="1062"/>
      <c r="Q39" s="1072"/>
      <c r="R39" s="1073"/>
      <c r="S39" s="1073"/>
      <c r="T39" s="1073"/>
      <c r="U39" s="1073"/>
      <c r="V39" s="1073"/>
      <c r="W39" s="1073"/>
      <c r="X39" s="1073"/>
      <c r="Y39" s="1073"/>
      <c r="Z39" s="1073"/>
      <c r="AA39" s="1073"/>
      <c r="AB39" s="1073"/>
      <c r="AC39" s="1073"/>
      <c r="AD39" s="1073"/>
      <c r="AE39" s="1074"/>
      <c r="AF39" s="1066"/>
      <c r="AG39" s="1067"/>
      <c r="AH39" s="1067"/>
      <c r="AI39" s="1067"/>
      <c r="AJ39" s="1068"/>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55"/>
      <c r="BF39" s="1055"/>
      <c r="BG39" s="1055"/>
      <c r="BH39" s="1055"/>
      <c r="BI39" s="1056"/>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0"/>
      <c r="C40" s="1061"/>
      <c r="D40" s="1061"/>
      <c r="E40" s="1061"/>
      <c r="F40" s="1061"/>
      <c r="G40" s="1061"/>
      <c r="H40" s="1061"/>
      <c r="I40" s="1061"/>
      <c r="J40" s="1061"/>
      <c r="K40" s="1061"/>
      <c r="L40" s="1061"/>
      <c r="M40" s="1061"/>
      <c r="N40" s="1061"/>
      <c r="O40" s="1061"/>
      <c r="P40" s="1062"/>
      <c r="Q40" s="1072"/>
      <c r="R40" s="1073"/>
      <c r="S40" s="1073"/>
      <c r="T40" s="1073"/>
      <c r="U40" s="1073"/>
      <c r="V40" s="1073"/>
      <c r="W40" s="1073"/>
      <c r="X40" s="1073"/>
      <c r="Y40" s="1073"/>
      <c r="Z40" s="1073"/>
      <c r="AA40" s="1073"/>
      <c r="AB40" s="1073"/>
      <c r="AC40" s="1073"/>
      <c r="AD40" s="1073"/>
      <c r="AE40" s="1074"/>
      <c r="AF40" s="1066"/>
      <c r="AG40" s="1067"/>
      <c r="AH40" s="1067"/>
      <c r="AI40" s="1067"/>
      <c r="AJ40" s="1068"/>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55"/>
      <c r="BF40" s="1055"/>
      <c r="BG40" s="1055"/>
      <c r="BH40" s="1055"/>
      <c r="BI40" s="1056"/>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0"/>
      <c r="C41" s="1061"/>
      <c r="D41" s="1061"/>
      <c r="E41" s="1061"/>
      <c r="F41" s="1061"/>
      <c r="G41" s="1061"/>
      <c r="H41" s="1061"/>
      <c r="I41" s="1061"/>
      <c r="J41" s="1061"/>
      <c r="K41" s="1061"/>
      <c r="L41" s="1061"/>
      <c r="M41" s="1061"/>
      <c r="N41" s="1061"/>
      <c r="O41" s="1061"/>
      <c r="P41" s="1062"/>
      <c r="Q41" s="1072"/>
      <c r="R41" s="1073"/>
      <c r="S41" s="1073"/>
      <c r="T41" s="1073"/>
      <c r="U41" s="1073"/>
      <c r="V41" s="1073"/>
      <c r="W41" s="1073"/>
      <c r="X41" s="1073"/>
      <c r="Y41" s="1073"/>
      <c r="Z41" s="1073"/>
      <c r="AA41" s="1073"/>
      <c r="AB41" s="1073"/>
      <c r="AC41" s="1073"/>
      <c r="AD41" s="1073"/>
      <c r="AE41" s="1074"/>
      <c r="AF41" s="1066"/>
      <c r="AG41" s="1067"/>
      <c r="AH41" s="1067"/>
      <c r="AI41" s="1067"/>
      <c r="AJ41" s="1068"/>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55"/>
      <c r="BF41" s="1055"/>
      <c r="BG41" s="1055"/>
      <c r="BH41" s="1055"/>
      <c r="BI41" s="1056"/>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0"/>
      <c r="C42" s="1061"/>
      <c r="D42" s="1061"/>
      <c r="E42" s="1061"/>
      <c r="F42" s="1061"/>
      <c r="G42" s="1061"/>
      <c r="H42" s="1061"/>
      <c r="I42" s="1061"/>
      <c r="J42" s="1061"/>
      <c r="K42" s="1061"/>
      <c r="L42" s="1061"/>
      <c r="M42" s="1061"/>
      <c r="N42" s="1061"/>
      <c r="O42" s="1061"/>
      <c r="P42" s="1062"/>
      <c r="Q42" s="1072"/>
      <c r="R42" s="1073"/>
      <c r="S42" s="1073"/>
      <c r="T42" s="1073"/>
      <c r="U42" s="1073"/>
      <c r="V42" s="1073"/>
      <c r="W42" s="1073"/>
      <c r="X42" s="1073"/>
      <c r="Y42" s="1073"/>
      <c r="Z42" s="1073"/>
      <c r="AA42" s="1073"/>
      <c r="AB42" s="1073"/>
      <c r="AC42" s="1073"/>
      <c r="AD42" s="1073"/>
      <c r="AE42" s="1074"/>
      <c r="AF42" s="1066"/>
      <c r="AG42" s="1067"/>
      <c r="AH42" s="1067"/>
      <c r="AI42" s="1067"/>
      <c r="AJ42" s="1068"/>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55"/>
      <c r="BF42" s="1055"/>
      <c r="BG42" s="1055"/>
      <c r="BH42" s="1055"/>
      <c r="BI42" s="1056"/>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0"/>
      <c r="C43" s="1061"/>
      <c r="D43" s="1061"/>
      <c r="E43" s="1061"/>
      <c r="F43" s="1061"/>
      <c r="G43" s="1061"/>
      <c r="H43" s="1061"/>
      <c r="I43" s="1061"/>
      <c r="J43" s="1061"/>
      <c r="K43" s="1061"/>
      <c r="L43" s="1061"/>
      <c r="M43" s="1061"/>
      <c r="N43" s="1061"/>
      <c r="O43" s="1061"/>
      <c r="P43" s="1062"/>
      <c r="Q43" s="1072"/>
      <c r="R43" s="1073"/>
      <c r="S43" s="1073"/>
      <c r="T43" s="1073"/>
      <c r="U43" s="1073"/>
      <c r="V43" s="1073"/>
      <c r="W43" s="1073"/>
      <c r="X43" s="1073"/>
      <c r="Y43" s="1073"/>
      <c r="Z43" s="1073"/>
      <c r="AA43" s="1073"/>
      <c r="AB43" s="1073"/>
      <c r="AC43" s="1073"/>
      <c r="AD43" s="1073"/>
      <c r="AE43" s="1074"/>
      <c r="AF43" s="1066"/>
      <c r="AG43" s="1067"/>
      <c r="AH43" s="1067"/>
      <c r="AI43" s="1067"/>
      <c r="AJ43" s="1068"/>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55"/>
      <c r="BF43" s="1055"/>
      <c r="BG43" s="1055"/>
      <c r="BH43" s="1055"/>
      <c r="BI43" s="1056"/>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0"/>
      <c r="C44" s="1061"/>
      <c r="D44" s="1061"/>
      <c r="E44" s="1061"/>
      <c r="F44" s="1061"/>
      <c r="G44" s="1061"/>
      <c r="H44" s="1061"/>
      <c r="I44" s="1061"/>
      <c r="J44" s="1061"/>
      <c r="K44" s="1061"/>
      <c r="L44" s="1061"/>
      <c r="M44" s="1061"/>
      <c r="N44" s="1061"/>
      <c r="O44" s="1061"/>
      <c r="P44" s="1062"/>
      <c r="Q44" s="1072"/>
      <c r="R44" s="1073"/>
      <c r="S44" s="1073"/>
      <c r="T44" s="1073"/>
      <c r="U44" s="1073"/>
      <c r="V44" s="1073"/>
      <c r="W44" s="1073"/>
      <c r="X44" s="1073"/>
      <c r="Y44" s="1073"/>
      <c r="Z44" s="1073"/>
      <c r="AA44" s="1073"/>
      <c r="AB44" s="1073"/>
      <c r="AC44" s="1073"/>
      <c r="AD44" s="1073"/>
      <c r="AE44" s="1074"/>
      <c r="AF44" s="1066"/>
      <c r="AG44" s="1067"/>
      <c r="AH44" s="1067"/>
      <c r="AI44" s="1067"/>
      <c r="AJ44" s="1068"/>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55"/>
      <c r="BF44" s="1055"/>
      <c r="BG44" s="1055"/>
      <c r="BH44" s="1055"/>
      <c r="BI44" s="1056"/>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0"/>
      <c r="C45" s="1061"/>
      <c r="D45" s="1061"/>
      <c r="E45" s="1061"/>
      <c r="F45" s="1061"/>
      <c r="G45" s="1061"/>
      <c r="H45" s="1061"/>
      <c r="I45" s="1061"/>
      <c r="J45" s="1061"/>
      <c r="K45" s="1061"/>
      <c r="L45" s="1061"/>
      <c r="M45" s="1061"/>
      <c r="N45" s="1061"/>
      <c r="O45" s="1061"/>
      <c r="P45" s="1062"/>
      <c r="Q45" s="1072"/>
      <c r="R45" s="1073"/>
      <c r="S45" s="1073"/>
      <c r="T45" s="1073"/>
      <c r="U45" s="1073"/>
      <c r="V45" s="1073"/>
      <c r="W45" s="1073"/>
      <c r="X45" s="1073"/>
      <c r="Y45" s="1073"/>
      <c r="Z45" s="1073"/>
      <c r="AA45" s="1073"/>
      <c r="AB45" s="1073"/>
      <c r="AC45" s="1073"/>
      <c r="AD45" s="1073"/>
      <c r="AE45" s="1074"/>
      <c r="AF45" s="1066"/>
      <c r="AG45" s="1067"/>
      <c r="AH45" s="1067"/>
      <c r="AI45" s="1067"/>
      <c r="AJ45" s="1068"/>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55"/>
      <c r="BF45" s="1055"/>
      <c r="BG45" s="1055"/>
      <c r="BH45" s="1055"/>
      <c r="BI45" s="1056"/>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0"/>
      <c r="C46" s="1061"/>
      <c r="D46" s="1061"/>
      <c r="E46" s="1061"/>
      <c r="F46" s="1061"/>
      <c r="G46" s="1061"/>
      <c r="H46" s="1061"/>
      <c r="I46" s="1061"/>
      <c r="J46" s="1061"/>
      <c r="K46" s="1061"/>
      <c r="L46" s="1061"/>
      <c r="M46" s="1061"/>
      <c r="N46" s="1061"/>
      <c r="O46" s="1061"/>
      <c r="P46" s="1062"/>
      <c r="Q46" s="1072"/>
      <c r="R46" s="1073"/>
      <c r="S46" s="1073"/>
      <c r="T46" s="1073"/>
      <c r="U46" s="1073"/>
      <c r="V46" s="1073"/>
      <c r="W46" s="1073"/>
      <c r="X46" s="1073"/>
      <c r="Y46" s="1073"/>
      <c r="Z46" s="1073"/>
      <c r="AA46" s="1073"/>
      <c r="AB46" s="1073"/>
      <c r="AC46" s="1073"/>
      <c r="AD46" s="1073"/>
      <c r="AE46" s="1074"/>
      <c r="AF46" s="1066"/>
      <c r="AG46" s="1067"/>
      <c r="AH46" s="1067"/>
      <c r="AI46" s="1067"/>
      <c r="AJ46" s="1068"/>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55"/>
      <c r="BF46" s="1055"/>
      <c r="BG46" s="1055"/>
      <c r="BH46" s="1055"/>
      <c r="BI46" s="1056"/>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0"/>
      <c r="C47" s="1061"/>
      <c r="D47" s="1061"/>
      <c r="E47" s="1061"/>
      <c r="F47" s="1061"/>
      <c r="G47" s="1061"/>
      <c r="H47" s="1061"/>
      <c r="I47" s="1061"/>
      <c r="J47" s="1061"/>
      <c r="K47" s="1061"/>
      <c r="L47" s="1061"/>
      <c r="M47" s="1061"/>
      <c r="N47" s="1061"/>
      <c r="O47" s="1061"/>
      <c r="P47" s="1062"/>
      <c r="Q47" s="1072"/>
      <c r="R47" s="1073"/>
      <c r="S47" s="1073"/>
      <c r="T47" s="1073"/>
      <c r="U47" s="1073"/>
      <c r="V47" s="1073"/>
      <c r="W47" s="1073"/>
      <c r="X47" s="1073"/>
      <c r="Y47" s="1073"/>
      <c r="Z47" s="1073"/>
      <c r="AA47" s="1073"/>
      <c r="AB47" s="1073"/>
      <c r="AC47" s="1073"/>
      <c r="AD47" s="1073"/>
      <c r="AE47" s="1074"/>
      <c r="AF47" s="1066"/>
      <c r="AG47" s="1067"/>
      <c r="AH47" s="1067"/>
      <c r="AI47" s="1067"/>
      <c r="AJ47" s="1068"/>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55"/>
      <c r="BF47" s="1055"/>
      <c r="BG47" s="1055"/>
      <c r="BH47" s="1055"/>
      <c r="BI47" s="1056"/>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0"/>
      <c r="C48" s="1061"/>
      <c r="D48" s="1061"/>
      <c r="E48" s="1061"/>
      <c r="F48" s="1061"/>
      <c r="G48" s="1061"/>
      <c r="H48" s="1061"/>
      <c r="I48" s="1061"/>
      <c r="J48" s="1061"/>
      <c r="K48" s="1061"/>
      <c r="L48" s="1061"/>
      <c r="M48" s="1061"/>
      <c r="N48" s="1061"/>
      <c r="O48" s="1061"/>
      <c r="P48" s="1062"/>
      <c r="Q48" s="1072"/>
      <c r="R48" s="1073"/>
      <c r="S48" s="1073"/>
      <c r="T48" s="1073"/>
      <c r="U48" s="1073"/>
      <c r="V48" s="1073"/>
      <c r="W48" s="1073"/>
      <c r="X48" s="1073"/>
      <c r="Y48" s="1073"/>
      <c r="Z48" s="1073"/>
      <c r="AA48" s="1073"/>
      <c r="AB48" s="1073"/>
      <c r="AC48" s="1073"/>
      <c r="AD48" s="1073"/>
      <c r="AE48" s="1074"/>
      <c r="AF48" s="1066"/>
      <c r="AG48" s="1067"/>
      <c r="AH48" s="1067"/>
      <c r="AI48" s="1067"/>
      <c r="AJ48" s="1068"/>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55"/>
      <c r="BF48" s="1055"/>
      <c r="BG48" s="1055"/>
      <c r="BH48" s="1055"/>
      <c r="BI48" s="1056"/>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0"/>
      <c r="C49" s="1061"/>
      <c r="D49" s="1061"/>
      <c r="E49" s="1061"/>
      <c r="F49" s="1061"/>
      <c r="G49" s="1061"/>
      <c r="H49" s="1061"/>
      <c r="I49" s="1061"/>
      <c r="J49" s="1061"/>
      <c r="K49" s="1061"/>
      <c r="L49" s="1061"/>
      <c r="M49" s="1061"/>
      <c r="N49" s="1061"/>
      <c r="O49" s="1061"/>
      <c r="P49" s="1062"/>
      <c r="Q49" s="1072"/>
      <c r="R49" s="1073"/>
      <c r="S49" s="1073"/>
      <c r="T49" s="1073"/>
      <c r="U49" s="1073"/>
      <c r="V49" s="1073"/>
      <c r="W49" s="1073"/>
      <c r="X49" s="1073"/>
      <c r="Y49" s="1073"/>
      <c r="Z49" s="1073"/>
      <c r="AA49" s="1073"/>
      <c r="AB49" s="1073"/>
      <c r="AC49" s="1073"/>
      <c r="AD49" s="1073"/>
      <c r="AE49" s="1074"/>
      <c r="AF49" s="1066"/>
      <c r="AG49" s="1067"/>
      <c r="AH49" s="1067"/>
      <c r="AI49" s="1067"/>
      <c r="AJ49" s="1068"/>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55"/>
      <c r="BF49" s="1055"/>
      <c r="BG49" s="1055"/>
      <c r="BH49" s="1055"/>
      <c r="BI49" s="1056"/>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0"/>
      <c r="C50" s="1061"/>
      <c r="D50" s="1061"/>
      <c r="E50" s="1061"/>
      <c r="F50" s="1061"/>
      <c r="G50" s="1061"/>
      <c r="H50" s="1061"/>
      <c r="I50" s="1061"/>
      <c r="J50" s="1061"/>
      <c r="K50" s="1061"/>
      <c r="L50" s="1061"/>
      <c r="M50" s="1061"/>
      <c r="N50" s="1061"/>
      <c r="O50" s="1061"/>
      <c r="P50" s="1062"/>
      <c r="Q50" s="1063"/>
      <c r="R50" s="1064"/>
      <c r="S50" s="1064"/>
      <c r="T50" s="1064"/>
      <c r="U50" s="1064"/>
      <c r="V50" s="1064"/>
      <c r="W50" s="1064"/>
      <c r="X50" s="1064"/>
      <c r="Y50" s="1064"/>
      <c r="Z50" s="1064"/>
      <c r="AA50" s="1064"/>
      <c r="AB50" s="1064"/>
      <c r="AC50" s="1064"/>
      <c r="AD50" s="1064"/>
      <c r="AE50" s="1065"/>
      <c r="AF50" s="1066"/>
      <c r="AG50" s="1067"/>
      <c r="AH50" s="1067"/>
      <c r="AI50" s="1067"/>
      <c r="AJ50" s="1068"/>
      <c r="AK50" s="1069"/>
      <c r="AL50" s="1064"/>
      <c r="AM50" s="1064"/>
      <c r="AN50" s="1064"/>
      <c r="AO50" s="1064"/>
      <c r="AP50" s="1064"/>
      <c r="AQ50" s="1064"/>
      <c r="AR50" s="1064"/>
      <c r="AS50" s="1064"/>
      <c r="AT50" s="1064"/>
      <c r="AU50" s="1064"/>
      <c r="AV50" s="1064"/>
      <c r="AW50" s="1064"/>
      <c r="AX50" s="1064"/>
      <c r="AY50" s="1064"/>
      <c r="AZ50" s="1070"/>
      <c r="BA50" s="1070"/>
      <c r="BB50" s="1070"/>
      <c r="BC50" s="1070"/>
      <c r="BD50" s="1070"/>
      <c r="BE50" s="1055"/>
      <c r="BF50" s="1055"/>
      <c r="BG50" s="1055"/>
      <c r="BH50" s="1055"/>
      <c r="BI50" s="1056"/>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0"/>
      <c r="C51" s="1061"/>
      <c r="D51" s="1061"/>
      <c r="E51" s="1061"/>
      <c r="F51" s="1061"/>
      <c r="G51" s="1061"/>
      <c r="H51" s="1061"/>
      <c r="I51" s="1061"/>
      <c r="J51" s="1061"/>
      <c r="K51" s="1061"/>
      <c r="L51" s="1061"/>
      <c r="M51" s="1061"/>
      <c r="N51" s="1061"/>
      <c r="O51" s="1061"/>
      <c r="P51" s="1062"/>
      <c r="Q51" s="1063"/>
      <c r="R51" s="1064"/>
      <c r="S51" s="1064"/>
      <c r="T51" s="1064"/>
      <c r="U51" s="1064"/>
      <c r="V51" s="1064"/>
      <c r="W51" s="1064"/>
      <c r="X51" s="1064"/>
      <c r="Y51" s="1064"/>
      <c r="Z51" s="1064"/>
      <c r="AA51" s="1064"/>
      <c r="AB51" s="1064"/>
      <c r="AC51" s="1064"/>
      <c r="AD51" s="1064"/>
      <c r="AE51" s="1065"/>
      <c r="AF51" s="1066"/>
      <c r="AG51" s="1067"/>
      <c r="AH51" s="1067"/>
      <c r="AI51" s="1067"/>
      <c r="AJ51" s="1068"/>
      <c r="AK51" s="1069"/>
      <c r="AL51" s="1064"/>
      <c r="AM51" s="1064"/>
      <c r="AN51" s="1064"/>
      <c r="AO51" s="1064"/>
      <c r="AP51" s="1064"/>
      <c r="AQ51" s="1064"/>
      <c r="AR51" s="1064"/>
      <c r="AS51" s="1064"/>
      <c r="AT51" s="1064"/>
      <c r="AU51" s="1064"/>
      <c r="AV51" s="1064"/>
      <c r="AW51" s="1064"/>
      <c r="AX51" s="1064"/>
      <c r="AY51" s="1064"/>
      <c r="AZ51" s="1070"/>
      <c r="BA51" s="1070"/>
      <c r="BB51" s="1070"/>
      <c r="BC51" s="1070"/>
      <c r="BD51" s="1070"/>
      <c r="BE51" s="1055"/>
      <c r="BF51" s="1055"/>
      <c r="BG51" s="1055"/>
      <c r="BH51" s="1055"/>
      <c r="BI51" s="1056"/>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0"/>
      <c r="C52" s="1061"/>
      <c r="D52" s="1061"/>
      <c r="E52" s="1061"/>
      <c r="F52" s="1061"/>
      <c r="G52" s="1061"/>
      <c r="H52" s="1061"/>
      <c r="I52" s="1061"/>
      <c r="J52" s="1061"/>
      <c r="K52" s="1061"/>
      <c r="L52" s="1061"/>
      <c r="M52" s="1061"/>
      <c r="N52" s="1061"/>
      <c r="O52" s="1061"/>
      <c r="P52" s="1062"/>
      <c r="Q52" s="1063"/>
      <c r="R52" s="1064"/>
      <c r="S52" s="1064"/>
      <c r="T52" s="1064"/>
      <c r="U52" s="1064"/>
      <c r="V52" s="1064"/>
      <c r="W52" s="1064"/>
      <c r="X52" s="1064"/>
      <c r="Y52" s="1064"/>
      <c r="Z52" s="1064"/>
      <c r="AA52" s="1064"/>
      <c r="AB52" s="1064"/>
      <c r="AC52" s="1064"/>
      <c r="AD52" s="1064"/>
      <c r="AE52" s="1065"/>
      <c r="AF52" s="1066"/>
      <c r="AG52" s="1067"/>
      <c r="AH52" s="1067"/>
      <c r="AI52" s="1067"/>
      <c r="AJ52" s="1068"/>
      <c r="AK52" s="1069"/>
      <c r="AL52" s="1064"/>
      <c r="AM52" s="1064"/>
      <c r="AN52" s="1064"/>
      <c r="AO52" s="1064"/>
      <c r="AP52" s="1064"/>
      <c r="AQ52" s="1064"/>
      <c r="AR52" s="1064"/>
      <c r="AS52" s="1064"/>
      <c r="AT52" s="1064"/>
      <c r="AU52" s="1064"/>
      <c r="AV52" s="1064"/>
      <c r="AW52" s="1064"/>
      <c r="AX52" s="1064"/>
      <c r="AY52" s="1064"/>
      <c r="AZ52" s="1070"/>
      <c r="BA52" s="1070"/>
      <c r="BB52" s="1070"/>
      <c r="BC52" s="1070"/>
      <c r="BD52" s="1070"/>
      <c r="BE52" s="1055"/>
      <c r="BF52" s="1055"/>
      <c r="BG52" s="1055"/>
      <c r="BH52" s="1055"/>
      <c r="BI52" s="1056"/>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0"/>
      <c r="C53" s="1061"/>
      <c r="D53" s="1061"/>
      <c r="E53" s="1061"/>
      <c r="F53" s="1061"/>
      <c r="G53" s="1061"/>
      <c r="H53" s="1061"/>
      <c r="I53" s="1061"/>
      <c r="J53" s="1061"/>
      <c r="K53" s="1061"/>
      <c r="L53" s="1061"/>
      <c r="M53" s="1061"/>
      <c r="N53" s="1061"/>
      <c r="O53" s="1061"/>
      <c r="P53" s="1062"/>
      <c r="Q53" s="1063"/>
      <c r="R53" s="1064"/>
      <c r="S53" s="1064"/>
      <c r="T53" s="1064"/>
      <c r="U53" s="1064"/>
      <c r="V53" s="1064"/>
      <c r="W53" s="1064"/>
      <c r="X53" s="1064"/>
      <c r="Y53" s="1064"/>
      <c r="Z53" s="1064"/>
      <c r="AA53" s="1064"/>
      <c r="AB53" s="1064"/>
      <c r="AC53" s="1064"/>
      <c r="AD53" s="1064"/>
      <c r="AE53" s="1065"/>
      <c r="AF53" s="1066"/>
      <c r="AG53" s="1067"/>
      <c r="AH53" s="1067"/>
      <c r="AI53" s="1067"/>
      <c r="AJ53" s="1068"/>
      <c r="AK53" s="1069"/>
      <c r="AL53" s="1064"/>
      <c r="AM53" s="1064"/>
      <c r="AN53" s="1064"/>
      <c r="AO53" s="1064"/>
      <c r="AP53" s="1064"/>
      <c r="AQ53" s="1064"/>
      <c r="AR53" s="1064"/>
      <c r="AS53" s="1064"/>
      <c r="AT53" s="1064"/>
      <c r="AU53" s="1064"/>
      <c r="AV53" s="1064"/>
      <c r="AW53" s="1064"/>
      <c r="AX53" s="1064"/>
      <c r="AY53" s="1064"/>
      <c r="AZ53" s="1070"/>
      <c r="BA53" s="1070"/>
      <c r="BB53" s="1070"/>
      <c r="BC53" s="1070"/>
      <c r="BD53" s="1070"/>
      <c r="BE53" s="1055"/>
      <c r="BF53" s="1055"/>
      <c r="BG53" s="1055"/>
      <c r="BH53" s="1055"/>
      <c r="BI53" s="1056"/>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0"/>
      <c r="C54" s="1061"/>
      <c r="D54" s="1061"/>
      <c r="E54" s="1061"/>
      <c r="F54" s="1061"/>
      <c r="G54" s="1061"/>
      <c r="H54" s="1061"/>
      <c r="I54" s="1061"/>
      <c r="J54" s="1061"/>
      <c r="K54" s="1061"/>
      <c r="L54" s="1061"/>
      <c r="M54" s="1061"/>
      <c r="N54" s="1061"/>
      <c r="O54" s="1061"/>
      <c r="P54" s="1062"/>
      <c r="Q54" s="1063"/>
      <c r="R54" s="1064"/>
      <c r="S54" s="1064"/>
      <c r="T54" s="1064"/>
      <c r="U54" s="1064"/>
      <c r="V54" s="1064"/>
      <c r="W54" s="1064"/>
      <c r="X54" s="1064"/>
      <c r="Y54" s="1064"/>
      <c r="Z54" s="1064"/>
      <c r="AA54" s="1064"/>
      <c r="AB54" s="1064"/>
      <c r="AC54" s="1064"/>
      <c r="AD54" s="1064"/>
      <c r="AE54" s="1065"/>
      <c r="AF54" s="1066"/>
      <c r="AG54" s="1067"/>
      <c r="AH54" s="1067"/>
      <c r="AI54" s="1067"/>
      <c r="AJ54" s="1068"/>
      <c r="AK54" s="1069"/>
      <c r="AL54" s="1064"/>
      <c r="AM54" s="1064"/>
      <c r="AN54" s="1064"/>
      <c r="AO54" s="1064"/>
      <c r="AP54" s="1064"/>
      <c r="AQ54" s="1064"/>
      <c r="AR54" s="1064"/>
      <c r="AS54" s="1064"/>
      <c r="AT54" s="1064"/>
      <c r="AU54" s="1064"/>
      <c r="AV54" s="1064"/>
      <c r="AW54" s="1064"/>
      <c r="AX54" s="1064"/>
      <c r="AY54" s="1064"/>
      <c r="AZ54" s="1070"/>
      <c r="BA54" s="1070"/>
      <c r="BB54" s="1070"/>
      <c r="BC54" s="1070"/>
      <c r="BD54" s="1070"/>
      <c r="BE54" s="1055"/>
      <c r="BF54" s="1055"/>
      <c r="BG54" s="1055"/>
      <c r="BH54" s="1055"/>
      <c r="BI54" s="1056"/>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0"/>
      <c r="C55" s="1061"/>
      <c r="D55" s="1061"/>
      <c r="E55" s="1061"/>
      <c r="F55" s="1061"/>
      <c r="G55" s="1061"/>
      <c r="H55" s="1061"/>
      <c r="I55" s="1061"/>
      <c r="J55" s="1061"/>
      <c r="K55" s="1061"/>
      <c r="L55" s="1061"/>
      <c r="M55" s="1061"/>
      <c r="N55" s="1061"/>
      <c r="O55" s="1061"/>
      <c r="P55" s="1062"/>
      <c r="Q55" s="1063"/>
      <c r="R55" s="1064"/>
      <c r="S55" s="1064"/>
      <c r="T55" s="1064"/>
      <c r="U55" s="1064"/>
      <c r="V55" s="1064"/>
      <c r="W55" s="1064"/>
      <c r="X55" s="1064"/>
      <c r="Y55" s="1064"/>
      <c r="Z55" s="1064"/>
      <c r="AA55" s="1064"/>
      <c r="AB55" s="1064"/>
      <c r="AC55" s="1064"/>
      <c r="AD55" s="1064"/>
      <c r="AE55" s="1065"/>
      <c r="AF55" s="1066"/>
      <c r="AG55" s="1067"/>
      <c r="AH55" s="1067"/>
      <c r="AI55" s="1067"/>
      <c r="AJ55" s="1068"/>
      <c r="AK55" s="1069"/>
      <c r="AL55" s="1064"/>
      <c r="AM55" s="1064"/>
      <c r="AN55" s="1064"/>
      <c r="AO55" s="1064"/>
      <c r="AP55" s="1064"/>
      <c r="AQ55" s="1064"/>
      <c r="AR55" s="1064"/>
      <c r="AS55" s="1064"/>
      <c r="AT55" s="1064"/>
      <c r="AU55" s="1064"/>
      <c r="AV55" s="1064"/>
      <c r="AW55" s="1064"/>
      <c r="AX55" s="1064"/>
      <c r="AY55" s="1064"/>
      <c r="AZ55" s="1070"/>
      <c r="BA55" s="1070"/>
      <c r="BB55" s="1070"/>
      <c r="BC55" s="1070"/>
      <c r="BD55" s="1070"/>
      <c r="BE55" s="1055"/>
      <c r="BF55" s="1055"/>
      <c r="BG55" s="1055"/>
      <c r="BH55" s="1055"/>
      <c r="BI55" s="1056"/>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0"/>
      <c r="C56" s="1061"/>
      <c r="D56" s="1061"/>
      <c r="E56" s="1061"/>
      <c r="F56" s="1061"/>
      <c r="G56" s="1061"/>
      <c r="H56" s="1061"/>
      <c r="I56" s="1061"/>
      <c r="J56" s="1061"/>
      <c r="K56" s="1061"/>
      <c r="L56" s="1061"/>
      <c r="M56" s="1061"/>
      <c r="N56" s="1061"/>
      <c r="O56" s="1061"/>
      <c r="P56" s="1062"/>
      <c r="Q56" s="1063"/>
      <c r="R56" s="1064"/>
      <c r="S56" s="1064"/>
      <c r="T56" s="1064"/>
      <c r="U56" s="1064"/>
      <c r="V56" s="1064"/>
      <c r="W56" s="1064"/>
      <c r="X56" s="1064"/>
      <c r="Y56" s="1064"/>
      <c r="Z56" s="1064"/>
      <c r="AA56" s="1064"/>
      <c r="AB56" s="1064"/>
      <c r="AC56" s="1064"/>
      <c r="AD56" s="1064"/>
      <c r="AE56" s="1065"/>
      <c r="AF56" s="1066"/>
      <c r="AG56" s="1067"/>
      <c r="AH56" s="1067"/>
      <c r="AI56" s="1067"/>
      <c r="AJ56" s="1068"/>
      <c r="AK56" s="1069"/>
      <c r="AL56" s="1064"/>
      <c r="AM56" s="1064"/>
      <c r="AN56" s="1064"/>
      <c r="AO56" s="1064"/>
      <c r="AP56" s="1064"/>
      <c r="AQ56" s="1064"/>
      <c r="AR56" s="1064"/>
      <c r="AS56" s="1064"/>
      <c r="AT56" s="1064"/>
      <c r="AU56" s="1064"/>
      <c r="AV56" s="1064"/>
      <c r="AW56" s="1064"/>
      <c r="AX56" s="1064"/>
      <c r="AY56" s="1064"/>
      <c r="AZ56" s="1070"/>
      <c r="BA56" s="1070"/>
      <c r="BB56" s="1070"/>
      <c r="BC56" s="1070"/>
      <c r="BD56" s="1070"/>
      <c r="BE56" s="1055"/>
      <c r="BF56" s="1055"/>
      <c r="BG56" s="1055"/>
      <c r="BH56" s="1055"/>
      <c r="BI56" s="1056"/>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0"/>
      <c r="C57" s="1061"/>
      <c r="D57" s="1061"/>
      <c r="E57" s="1061"/>
      <c r="F57" s="1061"/>
      <c r="G57" s="1061"/>
      <c r="H57" s="1061"/>
      <c r="I57" s="1061"/>
      <c r="J57" s="1061"/>
      <c r="K57" s="1061"/>
      <c r="L57" s="1061"/>
      <c r="M57" s="1061"/>
      <c r="N57" s="1061"/>
      <c r="O57" s="1061"/>
      <c r="P57" s="1062"/>
      <c r="Q57" s="1063"/>
      <c r="R57" s="1064"/>
      <c r="S57" s="1064"/>
      <c r="T57" s="1064"/>
      <c r="U57" s="1064"/>
      <c r="V57" s="1064"/>
      <c r="W57" s="1064"/>
      <c r="X57" s="1064"/>
      <c r="Y57" s="1064"/>
      <c r="Z57" s="1064"/>
      <c r="AA57" s="1064"/>
      <c r="AB57" s="1064"/>
      <c r="AC57" s="1064"/>
      <c r="AD57" s="1064"/>
      <c r="AE57" s="1065"/>
      <c r="AF57" s="1066"/>
      <c r="AG57" s="1067"/>
      <c r="AH57" s="1067"/>
      <c r="AI57" s="1067"/>
      <c r="AJ57" s="1068"/>
      <c r="AK57" s="1069"/>
      <c r="AL57" s="1064"/>
      <c r="AM57" s="1064"/>
      <c r="AN57" s="1064"/>
      <c r="AO57" s="1064"/>
      <c r="AP57" s="1064"/>
      <c r="AQ57" s="1064"/>
      <c r="AR57" s="1064"/>
      <c r="AS57" s="1064"/>
      <c r="AT57" s="1064"/>
      <c r="AU57" s="1064"/>
      <c r="AV57" s="1064"/>
      <c r="AW57" s="1064"/>
      <c r="AX57" s="1064"/>
      <c r="AY57" s="1064"/>
      <c r="AZ57" s="1070"/>
      <c r="BA57" s="1070"/>
      <c r="BB57" s="1070"/>
      <c r="BC57" s="1070"/>
      <c r="BD57" s="1070"/>
      <c r="BE57" s="1055"/>
      <c r="BF57" s="1055"/>
      <c r="BG57" s="1055"/>
      <c r="BH57" s="1055"/>
      <c r="BI57" s="1056"/>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0"/>
      <c r="C58" s="1061"/>
      <c r="D58" s="1061"/>
      <c r="E58" s="1061"/>
      <c r="F58" s="1061"/>
      <c r="G58" s="1061"/>
      <c r="H58" s="1061"/>
      <c r="I58" s="1061"/>
      <c r="J58" s="1061"/>
      <c r="K58" s="1061"/>
      <c r="L58" s="1061"/>
      <c r="M58" s="1061"/>
      <c r="N58" s="1061"/>
      <c r="O58" s="1061"/>
      <c r="P58" s="1062"/>
      <c r="Q58" s="1063"/>
      <c r="R58" s="1064"/>
      <c r="S58" s="1064"/>
      <c r="T58" s="1064"/>
      <c r="U58" s="1064"/>
      <c r="V58" s="1064"/>
      <c r="W58" s="1064"/>
      <c r="X58" s="1064"/>
      <c r="Y58" s="1064"/>
      <c r="Z58" s="1064"/>
      <c r="AA58" s="1064"/>
      <c r="AB58" s="1064"/>
      <c r="AC58" s="1064"/>
      <c r="AD58" s="1064"/>
      <c r="AE58" s="1065"/>
      <c r="AF58" s="1066"/>
      <c r="AG58" s="1067"/>
      <c r="AH58" s="1067"/>
      <c r="AI58" s="1067"/>
      <c r="AJ58" s="1068"/>
      <c r="AK58" s="1069"/>
      <c r="AL58" s="1064"/>
      <c r="AM58" s="1064"/>
      <c r="AN58" s="1064"/>
      <c r="AO58" s="1064"/>
      <c r="AP58" s="1064"/>
      <c r="AQ58" s="1064"/>
      <c r="AR58" s="1064"/>
      <c r="AS58" s="1064"/>
      <c r="AT58" s="1064"/>
      <c r="AU58" s="1064"/>
      <c r="AV58" s="1064"/>
      <c r="AW58" s="1064"/>
      <c r="AX58" s="1064"/>
      <c r="AY58" s="1064"/>
      <c r="AZ58" s="1070"/>
      <c r="BA58" s="1070"/>
      <c r="BB58" s="1070"/>
      <c r="BC58" s="1070"/>
      <c r="BD58" s="1070"/>
      <c r="BE58" s="1055"/>
      <c r="BF58" s="1055"/>
      <c r="BG58" s="1055"/>
      <c r="BH58" s="1055"/>
      <c r="BI58" s="1056"/>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0"/>
      <c r="C59" s="1061"/>
      <c r="D59" s="1061"/>
      <c r="E59" s="1061"/>
      <c r="F59" s="1061"/>
      <c r="G59" s="1061"/>
      <c r="H59" s="1061"/>
      <c r="I59" s="1061"/>
      <c r="J59" s="1061"/>
      <c r="K59" s="1061"/>
      <c r="L59" s="1061"/>
      <c r="M59" s="1061"/>
      <c r="N59" s="1061"/>
      <c r="O59" s="1061"/>
      <c r="P59" s="1062"/>
      <c r="Q59" s="1063"/>
      <c r="R59" s="1064"/>
      <c r="S59" s="1064"/>
      <c r="T59" s="1064"/>
      <c r="U59" s="1064"/>
      <c r="V59" s="1064"/>
      <c r="W59" s="1064"/>
      <c r="X59" s="1064"/>
      <c r="Y59" s="1064"/>
      <c r="Z59" s="1064"/>
      <c r="AA59" s="1064"/>
      <c r="AB59" s="1064"/>
      <c r="AC59" s="1064"/>
      <c r="AD59" s="1064"/>
      <c r="AE59" s="1065"/>
      <c r="AF59" s="1066"/>
      <c r="AG59" s="1067"/>
      <c r="AH59" s="1067"/>
      <c r="AI59" s="1067"/>
      <c r="AJ59" s="1068"/>
      <c r="AK59" s="1069"/>
      <c r="AL59" s="1064"/>
      <c r="AM59" s="1064"/>
      <c r="AN59" s="1064"/>
      <c r="AO59" s="1064"/>
      <c r="AP59" s="1064"/>
      <c r="AQ59" s="1064"/>
      <c r="AR59" s="1064"/>
      <c r="AS59" s="1064"/>
      <c r="AT59" s="1064"/>
      <c r="AU59" s="1064"/>
      <c r="AV59" s="1064"/>
      <c r="AW59" s="1064"/>
      <c r="AX59" s="1064"/>
      <c r="AY59" s="1064"/>
      <c r="AZ59" s="1070"/>
      <c r="BA59" s="1070"/>
      <c r="BB59" s="1070"/>
      <c r="BC59" s="1070"/>
      <c r="BD59" s="1070"/>
      <c r="BE59" s="1055"/>
      <c r="BF59" s="1055"/>
      <c r="BG59" s="1055"/>
      <c r="BH59" s="1055"/>
      <c r="BI59" s="1056"/>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0"/>
      <c r="C60" s="1061"/>
      <c r="D60" s="1061"/>
      <c r="E60" s="1061"/>
      <c r="F60" s="1061"/>
      <c r="G60" s="1061"/>
      <c r="H60" s="1061"/>
      <c r="I60" s="1061"/>
      <c r="J60" s="1061"/>
      <c r="K60" s="1061"/>
      <c r="L60" s="1061"/>
      <c r="M60" s="1061"/>
      <c r="N60" s="1061"/>
      <c r="O60" s="1061"/>
      <c r="P60" s="1062"/>
      <c r="Q60" s="1063"/>
      <c r="R60" s="1064"/>
      <c r="S60" s="1064"/>
      <c r="T60" s="1064"/>
      <c r="U60" s="1064"/>
      <c r="V60" s="1064"/>
      <c r="W60" s="1064"/>
      <c r="X60" s="1064"/>
      <c r="Y60" s="1064"/>
      <c r="Z60" s="1064"/>
      <c r="AA60" s="1064"/>
      <c r="AB60" s="1064"/>
      <c r="AC60" s="1064"/>
      <c r="AD60" s="1064"/>
      <c r="AE60" s="1065"/>
      <c r="AF60" s="1066"/>
      <c r="AG60" s="1067"/>
      <c r="AH60" s="1067"/>
      <c r="AI60" s="1067"/>
      <c r="AJ60" s="1068"/>
      <c r="AK60" s="1069"/>
      <c r="AL60" s="1064"/>
      <c r="AM60" s="1064"/>
      <c r="AN60" s="1064"/>
      <c r="AO60" s="1064"/>
      <c r="AP60" s="1064"/>
      <c r="AQ60" s="1064"/>
      <c r="AR60" s="1064"/>
      <c r="AS60" s="1064"/>
      <c r="AT60" s="1064"/>
      <c r="AU60" s="1064"/>
      <c r="AV60" s="1064"/>
      <c r="AW60" s="1064"/>
      <c r="AX60" s="1064"/>
      <c r="AY60" s="1064"/>
      <c r="AZ60" s="1070"/>
      <c r="BA60" s="1070"/>
      <c r="BB60" s="1070"/>
      <c r="BC60" s="1070"/>
      <c r="BD60" s="1070"/>
      <c r="BE60" s="1055"/>
      <c r="BF60" s="1055"/>
      <c r="BG60" s="1055"/>
      <c r="BH60" s="1055"/>
      <c r="BI60" s="1056"/>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0"/>
      <c r="C61" s="1061"/>
      <c r="D61" s="1061"/>
      <c r="E61" s="1061"/>
      <c r="F61" s="1061"/>
      <c r="G61" s="1061"/>
      <c r="H61" s="1061"/>
      <c r="I61" s="1061"/>
      <c r="J61" s="1061"/>
      <c r="K61" s="1061"/>
      <c r="L61" s="1061"/>
      <c r="M61" s="1061"/>
      <c r="N61" s="1061"/>
      <c r="O61" s="1061"/>
      <c r="P61" s="1062"/>
      <c r="Q61" s="1063"/>
      <c r="R61" s="1064"/>
      <c r="S61" s="1064"/>
      <c r="T61" s="1064"/>
      <c r="U61" s="1064"/>
      <c r="V61" s="1064"/>
      <c r="W61" s="1064"/>
      <c r="X61" s="1064"/>
      <c r="Y61" s="1064"/>
      <c r="Z61" s="1064"/>
      <c r="AA61" s="1064"/>
      <c r="AB61" s="1064"/>
      <c r="AC61" s="1064"/>
      <c r="AD61" s="1064"/>
      <c r="AE61" s="1065"/>
      <c r="AF61" s="1066"/>
      <c r="AG61" s="1067"/>
      <c r="AH61" s="1067"/>
      <c r="AI61" s="1067"/>
      <c r="AJ61" s="1068"/>
      <c r="AK61" s="1069"/>
      <c r="AL61" s="1064"/>
      <c r="AM61" s="1064"/>
      <c r="AN61" s="1064"/>
      <c r="AO61" s="1064"/>
      <c r="AP61" s="1064"/>
      <c r="AQ61" s="1064"/>
      <c r="AR61" s="1064"/>
      <c r="AS61" s="1064"/>
      <c r="AT61" s="1064"/>
      <c r="AU61" s="1064"/>
      <c r="AV61" s="1064"/>
      <c r="AW61" s="1064"/>
      <c r="AX61" s="1064"/>
      <c r="AY61" s="1064"/>
      <c r="AZ61" s="1070"/>
      <c r="BA61" s="1070"/>
      <c r="BB61" s="1070"/>
      <c r="BC61" s="1070"/>
      <c r="BD61" s="1070"/>
      <c r="BE61" s="1055"/>
      <c r="BF61" s="1055"/>
      <c r="BG61" s="1055"/>
      <c r="BH61" s="1055"/>
      <c r="BI61" s="1056"/>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0"/>
      <c r="C62" s="1061"/>
      <c r="D62" s="1061"/>
      <c r="E62" s="1061"/>
      <c r="F62" s="1061"/>
      <c r="G62" s="1061"/>
      <c r="H62" s="1061"/>
      <c r="I62" s="1061"/>
      <c r="J62" s="1061"/>
      <c r="K62" s="1061"/>
      <c r="L62" s="1061"/>
      <c r="M62" s="1061"/>
      <c r="N62" s="1061"/>
      <c r="O62" s="1061"/>
      <c r="P62" s="1062"/>
      <c r="Q62" s="1063"/>
      <c r="R62" s="1064"/>
      <c r="S62" s="1064"/>
      <c r="T62" s="1064"/>
      <c r="U62" s="1064"/>
      <c r="V62" s="1064"/>
      <c r="W62" s="1064"/>
      <c r="X62" s="1064"/>
      <c r="Y62" s="1064"/>
      <c r="Z62" s="1064"/>
      <c r="AA62" s="1064"/>
      <c r="AB62" s="1064"/>
      <c r="AC62" s="1064"/>
      <c r="AD62" s="1064"/>
      <c r="AE62" s="1065"/>
      <c r="AF62" s="1066"/>
      <c r="AG62" s="1067"/>
      <c r="AH62" s="1067"/>
      <c r="AI62" s="1067"/>
      <c r="AJ62" s="1068"/>
      <c r="AK62" s="1069"/>
      <c r="AL62" s="1064"/>
      <c r="AM62" s="1064"/>
      <c r="AN62" s="1064"/>
      <c r="AO62" s="1064"/>
      <c r="AP62" s="1064"/>
      <c r="AQ62" s="1064"/>
      <c r="AR62" s="1064"/>
      <c r="AS62" s="1064"/>
      <c r="AT62" s="1064"/>
      <c r="AU62" s="1064"/>
      <c r="AV62" s="1064"/>
      <c r="AW62" s="1064"/>
      <c r="AX62" s="1064"/>
      <c r="AY62" s="1064"/>
      <c r="AZ62" s="1070"/>
      <c r="BA62" s="1070"/>
      <c r="BB62" s="1070"/>
      <c r="BC62" s="1070"/>
      <c r="BD62" s="1070"/>
      <c r="BE62" s="1055"/>
      <c r="BF62" s="1055"/>
      <c r="BG62" s="1055"/>
      <c r="BH62" s="1055"/>
      <c r="BI62" s="1056"/>
      <c r="BJ62" s="1057" t="s">
        <v>394</v>
      </c>
      <c r="BK62" s="1058"/>
      <c r="BL62" s="1058"/>
      <c r="BM62" s="1058"/>
      <c r="BN62" s="1059"/>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395</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1"/>
      <c r="AF63" s="1052">
        <v>788</v>
      </c>
      <c r="AG63" s="988"/>
      <c r="AH63" s="988"/>
      <c r="AI63" s="988"/>
      <c r="AJ63" s="1053"/>
      <c r="AK63" s="1054"/>
      <c r="AL63" s="992"/>
      <c r="AM63" s="992"/>
      <c r="AN63" s="992"/>
      <c r="AO63" s="992"/>
      <c r="AP63" s="988">
        <v>11666</v>
      </c>
      <c r="AQ63" s="988"/>
      <c r="AR63" s="988"/>
      <c r="AS63" s="988"/>
      <c r="AT63" s="988"/>
      <c r="AU63" s="988">
        <v>9682</v>
      </c>
      <c r="AV63" s="988"/>
      <c r="AW63" s="988"/>
      <c r="AX63" s="988"/>
      <c r="AY63" s="988"/>
      <c r="AZ63" s="1048"/>
      <c r="BA63" s="1048"/>
      <c r="BB63" s="1048"/>
      <c r="BC63" s="1048"/>
      <c r="BD63" s="1048"/>
      <c r="BE63" s="989"/>
      <c r="BF63" s="989"/>
      <c r="BG63" s="989"/>
      <c r="BH63" s="989"/>
      <c r="BI63" s="990"/>
      <c r="BJ63" s="1049" t="s">
        <v>113</v>
      </c>
      <c r="BK63" s="980"/>
      <c r="BL63" s="980"/>
      <c r="BM63" s="980"/>
      <c r="BN63" s="1050"/>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397</v>
      </c>
      <c r="B66" s="1025"/>
      <c r="C66" s="1025"/>
      <c r="D66" s="1025"/>
      <c r="E66" s="1025"/>
      <c r="F66" s="1025"/>
      <c r="G66" s="1025"/>
      <c r="H66" s="1025"/>
      <c r="I66" s="1025"/>
      <c r="J66" s="1025"/>
      <c r="K66" s="1025"/>
      <c r="L66" s="1025"/>
      <c r="M66" s="1025"/>
      <c r="N66" s="1025"/>
      <c r="O66" s="1025"/>
      <c r="P66" s="1026"/>
      <c r="Q66" s="1030" t="s">
        <v>398</v>
      </c>
      <c r="R66" s="1031"/>
      <c r="S66" s="1031"/>
      <c r="T66" s="1031"/>
      <c r="U66" s="1032"/>
      <c r="V66" s="1030" t="s">
        <v>399</v>
      </c>
      <c r="W66" s="1031"/>
      <c r="X66" s="1031"/>
      <c r="Y66" s="1031"/>
      <c r="Z66" s="1032"/>
      <c r="AA66" s="1030" t="s">
        <v>400</v>
      </c>
      <c r="AB66" s="1031"/>
      <c r="AC66" s="1031"/>
      <c r="AD66" s="1031"/>
      <c r="AE66" s="1032"/>
      <c r="AF66" s="1036" t="s">
        <v>401</v>
      </c>
      <c r="AG66" s="1037"/>
      <c r="AH66" s="1037"/>
      <c r="AI66" s="1037"/>
      <c r="AJ66" s="1038"/>
      <c r="AK66" s="1030" t="s">
        <v>402</v>
      </c>
      <c r="AL66" s="1025"/>
      <c r="AM66" s="1025"/>
      <c r="AN66" s="1025"/>
      <c r="AO66" s="1026"/>
      <c r="AP66" s="1030" t="s">
        <v>403</v>
      </c>
      <c r="AQ66" s="1031"/>
      <c r="AR66" s="1031"/>
      <c r="AS66" s="1031"/>
      <c r="AT66" s="1032"/>
      <c r="AU66" s="1030" t="s">
        <v>404</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550</v>
      </c>
      <c r="C68" s="1015"/>
      <c r="D68" s="1015"/>
      <c r="E68" s="1015"/>
      <c r="F68" s="1015"/>
      <c r="G68" s="1015"/>
      <c r="H68" s="1015"/>
      <c r="I68" s="1015"/>
      <c r="J68" s="1015"/>
      <c r="K68" s="1015"/>
      <c r="L68" s="1015"/>
      <c r="M68" s="1015"/>
      <c r="N68" s="1015"/>
      <c r="O68" s="1015"/>
      <c r="P68" s="1016"/>
      <c r="Q68" s="1017">
        <v>1010</v>
      </c>
      <c r="R68" s="1011"/>
      <c r="S68" s="1011"/>
      <c r="T68" s="1011"/>
      <c r="U68" s="1011"/>
      <c r="V68" s="1011">
        <v>1010</v>
      </c>
      <c r="W68" s="1011"/>
      <c r="X68" s="1011"/>
      <c r="Y68" s="1011"/>
      <c r="Z68" s="1011"/>
      <c r="AA68" s="1011">
        <v>0</v>
      </c>
      <c r="AB68" s="1011"/>
      <c r="AC68" s="1011"/>
      <c r="AD68" s="1011"/>
      <c r="AE68" s="1011"/>
      <c r="AF68" s="1011">
        <v>0</v>
      </c>
      <c r="AG68" s="1011"/>
      <c r="AH68" s="1011"/>
      <c r="AI68" s="1011"/>
      <c r="AJ68" s="1011"/>
      <c r="AK68" s="1011">
        <v>0</v>
      </c>
      <c r="AL68" s="1011"/>
      <c r="AM68" s="1011"/>
      <c r="AN68" s="1011"/>
      <c r="AO68" s="1011"/>
      <c r="AP68" s="1011" t="s">
        <v>554</v>
      </c>
      <c r="AQ68" s="1011"/>
      <c r="AR68" s="1011"/>
      <c r="AS68" s="1011"/>
      <c r="AT68" s="1011"/>
      <c r="AU68" s="1011" t="s">
        <v>548</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551</v>
      </c>
      <c r="C69" s="1004"/>
      <c r="D69" s="1004"/>
      <c r="E69" s="1004"/>
      <c r="F69" s="1004"/>
      <c r="G69" s="1004"/>
      <c r="H69" s="1004"/>
      <c r="I69" s="1004"/>
      <c r="J69" s="1004"/>
      <c r="K69" s="1004"/>
      <c r="L69" s="1004"/>
      <c r="M69" s="1004"/>
      <c r="N69" s="1004"/>
      <c r="O69" s="1004"/>
      <c r="P69" s="1005"/>
      <c r="Q69" s="1006">
        <v>390063</v>
      </c>
      <c r="R69" s="1000"/>
      <c r="S69" s="1000"/>
      <c r="T69" s="1000"/>
      <c r="U69" s="1000"/>
      <c r="V69" s="1000">
        <v>382629</v>
      </c>
      <c r="W69" s="1000"/>
      <c r="X69" s="1000"/>
      <c r="Y69" s="1000"/>
      <c r="Z69" s="1000"/>
      <c r="AA69" s="1000">
        <v>7434</v>
      </c>
      <c r="AB69" s="1000"/>
      <c r="AC69" s="1000"/>
      <c r="AD69" s="1000"/>
      <c r="AE69" s="1000"/>
      <c r="AF69" s="1000">
        <v>7434</v>
      </c>
      <c r="AG69" s="1000"/>
      <c r="AH69" s="1000"/>
      <c r="AI69" s="1000"/>
      <c r="AJ69" s="1000"/>
      <c r="AK69" s="1000">
        <v>718</v>
      </c>
      <c r="AL69" s="1000"/>
      <c r="AM69" s="1000"/>
      <c r="AN69" s="1000"/>
      <c r="AO69" s="1000"/>
      <c r="AP69" s="1000" t="s">
        <v>555</v>
      </c>
      <c r="AQ69" s="1000"/>
      <c r="AR69" s="1000"/>
      <c r="AS69" s="1000"/>
      <c r="AT69" s="1000"/>
      <c r="AU69" s="1000" t="s">
        <v>548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552</v>
      </c>
      <c r="C70" s="1004"/>
      <c r="D70" s="1004"/>
      <c r="E70" s="1004"/>
      <c r="F70" s="1004"/>
      <c r="G70" s="1004"/>
      <c r="H70" s="1004"/>
      <c r="I70" s="1004"/>
      <c r="J70" s="1004"/>
      <c r="K70" s="1004"/>
      <c r="L70" s="1004"/>
      <c r="M70" s="1004"/>
      <c r="N70" s="1004"/>
      <c r="O70" s="1004"/>
      <c r="P70" s="1005"/>
      <c r="Q70" s="1006">
        <v>6985</v>
      </c>
      <c r="R70" s="1000"/>
      <c r="S70" s="1000"/>
      <c r="T70" s="1000"/>
      <c r="U70" s="1000"/>
      <c r="V70" s="1000">
        <v>6850</v>
      </c>
      <c r="W70" s="1000"/>
      <c r="X70" s="1000"/>
      <c r="Y70" s="1000"/>
      <c r="Z70" s="1000"/>
      <c r="AA70" s="1000">
        <v>134</v>
      </c>
      <c r="AB70" s="1000"/>
      <c r="AC70" s="1000"/>
      <c r="AD70" s="1000"/>
      <c r="AE70" s="1000"/>
      <c r="AF70" s="1000">
        <v>134</v>
      </c>
      <c r="AG70" s="1000"/>
      <c r="AH70" s="1000"/>
      <c r="AI70" s="1000"/>
      <c r="AJ70" s="1000"/>
      <c r="AK70" s="1000" t="s">
        <v>554</v>
      </c>
      <c r="AL70" s="1000"/>
      <c r="AM70" s="1000"/>
      <c r="AN70" s="1000"/>
      <c r="AO70" s="1000"/>
      <c r="AP70" s="1000" t="s">
        <v>548</v>
      </c>
      <c r="AQ70" s="1000"/>
      <c r="AR70" s="1000"/>
      <c r="AS70" s="1000"/>
      <c r="AT70" s="1000"/>
      <c r="AU70" s="1000" t="s">
        <v>548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553</v>
      </c>
      <c r="C71" s="1004"/>
      <c r="D71" s="1004"/>
      <c r="E71" s="1004"/>
      <c r="F71" s="1004"/>
      <c r="G71" s="1004"/>
      <c r="H71" s="1004"/>
      <c r="I71" s="1004"/>
      <c r="J71" s="1004"/>
      <c r="K71" s="1004"/>
      <c r="L71" s="1004"/>
      <c r="M71" s="1004"/>
      <c r="N71" s="1004"/>
      <c r="O71" s="1004"/>
      <c r="P71" s="1005"/>
      <c r="Q71" s="1006">
        <v>579</v>
      </c>
      <c r="R71" s="1000"/>
      <c r="S71" s="1000"/>
      <c r="T71" s="1000"/>
      <c r="U71" s="1000"/>
      <c r="V71" s="1000">
        <v>562</v>
      </c>
      <c r="W71" s="1000"/>
      <c r="X71" s="1000"/>
      <c r="Y71" s="1000"/>
      <c r="Z71" s="1000"/>
      <c r="AA71" s="1000">
        <v>17</v>
      </c>
      <c r="AB71" s="1000"/>
      <c r="AC71" s="1000"/>
      <c r="AD71" s="1000"/>
      <c r="AE71" s="1000"/>
      <c r="AF71" s="1000">
        <v>17</v>
      </c>
      <c r="AG71" s="1000"/>
      <c r="AH71" s="1000"/>
      <c r="AI71" s="1000"/>
      <c r="AJ71" s="1000"/>
      <c r="AK71" s="1000" t="s">
        <v>554</v>
      </c>
      <c r="AL71" s="1000"/>
      <c r="AM71" s="1000"/>
      <c r="AN71" s="1000"/>
      <c r="AO71" s="1000"/>
      <c r="AP71" s="1000" t="s">
        <v>548</v>
      </c>
      <c r="AQ71" s="1000"/>
      <c r="AR71" s="1000"/>
      <c r="AS71" s="1000"/>
      <c r="AT71" s="1000"/>
      <c r="AU71" s="1000" t="s">
        <v>548</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405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7586</v>
      </c>
      <c r="AG88" s="988"/>
      <c r="AH88" s="988"/>
      <c r="AI88" s="988"/>
      <c r="AJ88" s="988"/>
      <c r="AK88" s="992"/>
      <c r="AL88" s="992"/>
      <c r="AM88" s="992"/>
      <c r="AN88" s="992"/>
      <c r="AO88" s="992"/>
      <c r="AP88" s="988" t="s">
        <v>556</v>
      </c>
      <c r="AQ88" s="988"/>
      <c r="AR88" s="988"/>
      <c r="AS88" s="988"/>
      <c r="AT88" s="988"/>
      <c r="AU88" s="988" t="s">
        <v>554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406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114</v>
      </c>
      <c r="CS102" s="980"/>
      <c r="CT102" s="980"/>
      <c r="CU102" s="980"/>
      <c r="CV102" s="981"/>
      <c r="CW102" s="979">
        <v>30</v>
      </c>
      <c r="CX102" s="980"/>
      <c r="CY102" s="980"/>
      <c r="CZ102" s="980"/>
      <c r="DA102" s="981"/>
      <c r="DB102" s="979" t="s">
        <v>547</v>
      </c>
      <c r="DC102" s="980"/>
      <c r="DD102" s="980"/>
      <c r="DE102" s="980"/>
      <c r="DF102" s="981"/>
      <c r="DG102" s="979" t="s">
        <v>547</v>
      </c>
      <c r="DH102" s="980"/>
      <c r="DI102" s="980"/>
      <c r="DJ102" s="980"/>
      <c r="DK102" s="981"/>
      <c r="DL102" s="979">
        <v>192</v>
      </c>
      <c r="DM102" s="980"/>
      <c r="DN102" s="980"/>
      <c r="DO102" s="980"/>
      <c r="DP102" s="981"/>
      <c r="DQ102" s="979">
        <v>19</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411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413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414</v>
      </c>
      <c r="AB109" s="923"/>
      <c r="AC109" s="923"/>
      <c r="AD109" s="923"/>
      <c r="AE109" s="924"/>
      <c r="AF109" s="925" t="s">
        <v>287</v>
      </c>
      <c r="AG109" s="923"/>
      <c r="AH109" s="923"/>
      <c r="AI109" s="923"/>
      <c r="AJ109" s="924"/>
      <c r="AK109" s="925" t="s">
        <v>286</v>
      </c>
      <c r="AL109" s="923"/>
      <c r="AM109" s="923"/>
      <c r="AN109" s="923"/>
      <c r="AO109" s="924"/>
      <c r="AP109" s="925" t="s">
        <v>415</v>
      </c>
      <c r="AQ109" s="923"/>
      <c r="AR109" s="923"/>
      <c r="AS109" s="923"/>
      <c r="AT109" s="954"/>
      <c r="AU109" s="922" t="s">
        <v>413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414</v>
      </c>
      <c r="BR109" s="923"/>
      <c r="BS109" s="923"/>
      <c r="BT109" s="923"/>
      <c r="BU109" s="924"/>
      <c r="BV109" s="925" t="s">
        <v>287</v>
      </c>
      <c r="BW109" s="923"/>
      <c r="BX109" s="923"/>
      <c r="BY109" s="923"/>
      <c r="BZ109" s="924"/>
      <c r="CA109" s="925" t="s">
        <v>286</v>
      </c>
      <c r="CB109" s="923"/>
      <c r="CC109" s="923"/>
      <c r="CD109" s="923"/>
      <c r="CE109" s="924"/>
      <c r="CF109" s="961" t="s">
        <v>415</v>
      </c>
      <c r="CG109" s="961"/>
      <c r="CH109" s="961"/>
      <c r="CI109" s="961"/>
      <c r="CJ109" s="961"/>
      <c r="CK109" s="925" t="s">
        <v>416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414</v>
      </c>
      <c r="DH109" s="923"/>
      <c r="DI109" s="923"/>
      <c r="DJ109" s="923"/>
      <c r="DK109" s="924"/>
      <c r="DL109" s="925" t="s">
        <v>287</v>
      </c>
      <c r="DM109" s="923"/>
      <c r="DN109" s="923"/>
      <c r="DO109" s="923"/>
      <c r="DP109" s="924"/>
      <c r="DQ109" s="925" t="s">
        <v>286</v>
      </c>
      <c r="DR109" s="923"/>
      <c r="DS109" s="923"/>
      <c r="DT109" s="923"/>
      <c r="DU109" s="924"/>
      <c r="DV109" s="925" t="s">
        <v>415</v>
      </c>
      <c r="DW109" s="923"/>
      <c r="DX109" s="923"/>
      <c r="DY109" s="923"/>
      <c r="DZ109" s="954"/>
    </row>
    <row r="110" spans="1:131" s="199" customFormat="1" ht="26.25" customHeight="1">
      <c r="A110" s="825" t="s">
        <v>417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3792896</v>
      </c>
      <c r="AB110" s="916"/>
      <c r="AC110" s="916"/>
      <c r="AD110" s="916"/>
      <c r="AE110" s="917"/>
      <c r="AF110" s="918">
        <v>3480111</v>
      </c>
      <c r="AG110" s="916"/>
      <c r="AH110" s="916"/>
      <c r="AI110" s="916"/>
      <c r="AJ110" s="917"/>
      <c r="AK110" s="918">
        <v>3727004</v>
      </c>
      <c r="AL110" s="916"/>
      <c r="AM110" s="916"/>
      <c r="AN110" s="916"/>
      <c r="AO110" s="917"/>
      <c r="AP110" s="919">
        <v>36.1</v>
      </c>
      <c r="AQ110" s="920"/>
      <c r="AR110" s="920"/>
      <c r="AS110" s="920"/>
      <c r="AT110" s="921"/>
      <c r="AU110" s="955" t="s">
        <v>61</v>
      </c>
      <c r="AV110" s="956"/>
      <c r="AW110" s="956"/>
      <c r="AX110" s="956"/>
      <c r="AY110" s="956"/>
      <c r="AZ110" s="881" t="s">
        <v>418</v>
      </c>
      <c r="BA110" s="826"/>
      <c r="BB110" s="826"/>
      <c r="BC110" s="826"/>
      <c r="BD110" s="826"/>
      <c r="BE110" s="826"/>
      <c r="BF110" s="826"/>
      <c r="BG110" s="826"/>
      <c r="BH110" s="826"/>
      <c r="BI110" s="826"/>
      <c r="BJ110" s="826"/>
      <c r="BK110" s="826"/>
      <c r="BL110" s="826"/>
      <c r="BM110" s="826"/>
      <c r="BN110" s="826"/>
      <c r="BO110" s="826"/>
      <c r="BP110" s="827"/>
      <c r="BQ110" s="882">
        <v>33876777</v>
      </c>
      <c r="BR110" s="863"/>
      <c r="BS110" s="863"/>
      <c r="BT110" s="863"/>
      <c r="BU110" s="863"/>
      <c r="BV110" s="863">
        <v>32120793</v>
      </c>
      <c r="BW110" s="863"/>
      <c r="BX110" s="863"/>
      <c r="BY110" s="863"/>
      <c r="BZ110" s="863"/>
      <c r="CA110" s="863">
        <v>30092773</v>
      </c>
      <c r="CB110" s="863"/>
      <c r="CC110" s="863"/>
      <c r="CD110" s="863"/>
      <c r="CE110" s="863"/>
      <c r="CF110" s="887">
        <v>291.60000000000002</v>
      </c>
      <c r="CG110" s="888"/>
      <c r="CH110" s="888"/>
      <c r="CI110" s="888"/>
      <c r="CJ110" s="888"/>
      <c r="CK110" s="951" t="s">
        <v>419</v>
      </c>
      <c r="CL110" s="837"/>
      <c r="CM110" s="912" t="s">
        <v>420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c r="A111" s="792" t="s">
        <v>421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422</v>
      </c>
      <c r="BA111" s="768"/>
      <c r="BB111" s="768"/>
      <c r="BC111" s="768"/>
      <c r="BD111" s="768"/>
      <c r="BE111" s="768"/>
      <c r="BF111" s="768"/>
      <c r="BG111" s="768"/>
      <c r="BH111" s="768"/>
      <c r="BI111" s="768"/>
      <c r="BJ111" s="768"/>
      <c r="BK111" s="768"/>
      <c r="BL111" s="768"/>
      <c r="BM111" s="768"/>
      <c r="BN111" s="768"/>
      <c r="BO111" s="768"/>
      <c r="BP111" s="769"/>
      <c r="BQ111" s="834" t="s">
        <v>113</v>
      </c>
      <c r="BR111" s="835"/>
      <c r="BS111" s="835"/>
      <c r="BT111" s="835"/>
      <c r="BU111" s="835"/>
      <c r="BV111" s="835" t="s">
        <v>113</v>
      </c>
      <c r="BW111" s="835"/>
      <c r="BX111" s="835"/>
      <c r="BY111" s="835"/>
      <c r="BZ111" s="835"/>
      <c r="CA111" s="835" t="s">
        <v>113</v>
      </c>
      <c r="CB111" s="835"/>
      <c r="CC111" s="835"/>
      <c r="CD111" s="835"/>
      <c r="CE111" s="835"/>
      <c r="CF111" s="896" t="s">
        <v>113</v>
      </c>
      <c r="CG111" s="897"/>
      <c r="CH111" s="897"/>
      <c r="CI111" s="897"/>
      <c r="CJ111" s="897"/>
      <c r="CK111" s="952"/>
      <c r="CL111" s="839"/>
      <c r="CM111" s="842" t="s">
        <v>423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c r="A112" s="937" t="s">
        <v>424</v>
      </c>
      <c r="B112" s="938"/>
      <c r="C112" s="768" t="s">
        <v>425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426</v>
      </c>
      <c r="BA112" s="768"/>
      <c r="BB112" s="768"/>
      <c r="BC112" s="768"/>
      <c r="BD112" s="768"/>
      <c r="BE112" s="768"/>
      <c r="BF112" s="768"/>
      <c r="BG112" s="768"/>
      <c r="BH112" s="768"/>
      <c r="BI112" s="768"/>
      <c r="BJ112" s="768"/>
      <c r="BK112" s="768"/>
      <c r="BL112" s="768"/>
      <c r="BM112" s="768"/>
      <c r="BN112" s="768"/>
      <c r="BO112" s="768"/>
      <c r="BP112" s="769"/>
      <c r="BQ112" s="834">
        <v>10712722</v>
      </c>
      <c r="BR112" s="835"/>
      <c r="BS112" s="835"/>
      <c r="BT112" s="835"/>
      <c r="BU112" s="835"/>
      <c r="BV112" s="835">
        <v>10104823</v>
      </c>
      <c r="BW112" s="835"/>
      <c r="BX112" s="835"/>
      <c r="BY112" s="835"/>
      <c r="BZ112" s="835"/>
      <c r="CA112" s="835">
        <v>9682443</v>
      </c>
      <c r="CB112" s="835"/>
      <c r="CC112" s="835"/>
      <c r="CD112" s="835"/>
      <c r="CE112" s="835"/>
      <c r="CF112" s="896">
        <v>93.8</v>
      </c>
      <c r="CG112" s="897"/>
      <c r="CH112" s="897"/>
      <c r="CI112" s="897"/>
      <c r="CJ112" s="897"/>
      <c r="CK112" s="952"/>
      <c r="CL112" s="839"/>
      <c r="CM112" s="842" t="s">
        <v>427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c r="A113" s="939"/>
      <c r="B113" s="940"/>
      <c r="C113" s="768" t="s">
        <v>428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643625</v>
      </c>
      <c r="AB113" s="944"/>
      <c r="AC113" s="944"/>
      <c r="AD113" s="944"/>
      <c r="AE113" s="945"/>
      <c r="AF113" s="946">
        <v>647454</v>
      </c>
      <c r="AG113" s="944"/>
      <c r="AH113" s="944"/>
      <c r="AI113" s="944"/>
      <c r="AJ113" s="945"/>
      <c r="AK113" s="946">
        <v>759529</v>
      </c>
      <c r="AL113" s="944"/>
      <c r="AM113" s="944"/>
      <c r="AN113" s="944"/>
      <c r="AO113" s="945"/>
      <c r="AP113" s="947">
        <v>7.4</v>
      </c>
      <c r="AQ113" s="948"/>
      <c r="AR113" s="948"/>
      <c r="AS113" s="948"/>
      <c r="AT113" s="949"/>
      <c r="AU113" s="957"/>
      <c r="AV113" s="958"/>
      <c r="AW113" s="958"/>
      <c r="AX113" s="958"/>
      <c r="AY113" s="958"/>
      <c r="AZ113" s="833" t="s">
        <v>429</v>
      </c>
      <c r="BA113" s="768"/>
      <c r="BB113" s="768"/>
      <c r="BC113" s="768"/>
      <c r="BD113" s="768"/>
      <c r="BE113" s="768"/>
      <c r="BF113" s="768"/>
      <c r="BG113" s="768"/>
      <c r="BH113" s="768"/>
      <c r="BI113" s="768"/>
      <c r="BJ113" s="768"/>
      <c r="BK113" s="768"/>
      <c r="BL113" s="768"/>
      <c r="BM113" s="768"/>
      <c r="BN113" s="768"/>
      <c r="BO113" s="768"/>
      <c r="BP113" s="769"/>
      <c r="BQ113" s="834">
        <v>1038</v>
      </c>
      <c r="BR113" s="835"/>
      <c r="BS113" s="835"/>
      <c r="BT113" s="835"/>
      <c r="BU113" s="835"/>
      <c r="BV113" s="835">
        <v>523</v>
      </c>
      <c r="BW113" s="835"/>
      <c r="BX113" s="835"/>
      <c r="BY113" s="835"/>
      <c r="BZ113" s="835"/>
      <c r="CA113" s="835" t="s">
        <v>113</v>
      </c>
      <c r="CB113" s="835"/>
      <c r="CC113" s="835"/>
      <c r="CD113" s="835"/>
      <c r="CE113" s="835"/>
      <c r="CF113" s="896" t="s">
        <v>113</v>
      </c>
      <c r="CG113" s="897"/>
      <c r="CH113" s="897"/>
      <c r="CI113" s="897"/>
      <c r="CJ113" s="897"/>
      <c r="CK113" s="952"/>
      <c r="CL113" s="839"/>
      <c r="CM113" s="842" t="s">
        <v>430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c r="A114" s="939"/>
      <c r="B114" s="940"/>
      <c r="C114" s="768" t="s">
        <v>431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529</v>
      </c>
      <c r="AB114" s="798"/>
      <c r="AC114" s="798"/>
      <c r="AD114" s="798"/>
      <c r="AE114" s="799"/>
      <c r="AF114" s="800">
        <v>529</v>
      </c>
      <c r="AG114" s="798"/>
      <c r="AH114" s="798"/>
      <c r="AI114" s="798"/>
      <c r="AJ114" s="799"/>
      <c r="AK114" s="800">
        <v>524</v>
      </c>
      <c r="AL114" s="798"/>
      <c r="AM114" s="798"/>
      <c r="AN114" s="798"/>
      <c r="AO114" s="799"/>
      <c r="AP114" s="845">
        <v>0</v>
      </c>
      <c r="AQ114" s="846"/>
      <c r="AR114" s="846"/>
      <c r="AS114" s="846"/>
      <c r="AT114" s="847"/>
      <c r="AU114" s="957"/>
      <c r="AV114" s="958"/>
      <c r="AW114" s="958"/>
      <c r="AX114" s="958"/>
      <c r="AY114" s="958"/>
      <c r="AZ114" s="833" t="s">
        <v>432</v>
      </c>
      <c r="BA114" s="768"/>
      <c r="BB114" s="768"/>
      <c r="BC114" s="768"/>
      <c r="BD114" s="768"/>
      <c r="BE114" s="768"/>
      <c r="BF114" s="768"/>
      <c r="BG114" s="768"/>
      <c r="BH114" s="768"/>
      <c r="BI114" s="768"/>
      <c r="BJ114" s="768"/>
      <c r="BK114" s="768"/>
      <c r="BL114" s="768"/>
      <c r="BM114" s="768"/>
      <c r="BN114" s="768"/>
      <c r="BO114" s="768"/>
      <c r="BP114" s="769"/>
      <c r="BQ114" s="834">
        <v>3686061</v>
      </c>
      <c r="BR114" s="835"/>
      <c r="BS114" s="835"/>
      <c r="BT114" s="835"/>
      <c r="BU114" s="835"/>
      <c r="BV114" s="835">
        <v>3325580</v>
      </c>
      <c r="BW114" s="835"/>
      <c r="BX114" s="835"/>
      <c r="BY114" s="835"/>
      <c r="BZ114" s="835"/>
      <c r="CA114" s="835">
        <v>3047411</v>
      </c>
      <c r="CB114" s="835"/>
      <c r="CC114" s="835"/>
      <c r="CD114" s="835"/>
      <c r="CE114" s="835"/>
      <c r="CF114" s="896">
        <v>29.5</v>
      </c>
      <c r="CG114" s="897"/>
      <c r="CH114" s="897"/>
      <c r="CI114" s="897"/>
      <c r="CJ114" s="897"/>
      <c r="CK114" s="952"/>
      <c r="CL114" s="839"/>
      <c r="CM114" s="842" t="s">
        <v>433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c r="A115" s="939"/>
      <c r="B115" s="940"/>
      <c r="C115" s="768" t="s">
        <v>434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2552</v>
      </c>
      <c r="AB115" s="944"/>
      <c r="AC115" s="944"/>
      <c r="AD115" s="944"/>
      <c r="AE115" s="945"/>
      <c r="AF115" s="946">
        <v>2635</v>
      </c>
      <c r="AG115" s="944"/>
      <c r="AH115" s="944"/>
      <c r="AI115" s="944"/>
      <c r="AJ115" s="945"/>
      <c r="AK115" s="946">
        <v>1673</v>
      </c>
      <c r="AL115" s="944"/>
      <c r="AM115" s="944"/>
      <c r="AN115" s="944"/>
      <c r="AO115" s="945"/>
      <c r="AP115" s="947">
        <v>0</v>
      </c>
      <c r="AQ115" s="948"/>
      <c r="AR115" s="948"/>
      <c r="AS115" s="948"/>
      <c r="AT115" s="949"/>
      <c r="AU115" s="957"/>
      <c r="AV115" s="958"/>
      <c r="AW115" s="958"/>
      <c r="AX115" s="958"/>
      <c r="AY115" s="958"/>
      <c r="AZ115" s="833" t="s">
        <v>435</v>
      </c>
      <c r="BA115" s="768"/>
      <c r="BB115" s="768"/>
      <c r="BC115" s="768"/>
      <c r="BD115" s="768"/>
      <c r="BE115" s="768"/>
      <c r="BF115" s="768"/>
      <c r="BG115" s="768"/>
      <c r="BH115" s="768"/>
      <c r="BI115" s="768"/>
      <c r="BJ115" s="768"/>
      <c r="BK115" s="768"/>
      <c r="BL115" s="768"/>
      <c r="BM115" s="768"/>
      <c r="BN115" s="768"/>
      <c r="BO115" s="768"/>
      <c r="BP115" s="769"/>
      <c r="BQ115" s="834">
        <v>72052</v>
      </c>
      <c r="BR115" s="835"/>
      <c r="BS115" s="835"/>
      <c r="BT115" s="835"/>
      <c r="BU115" s="835"/>
      <c r="BV115" s="835">
        <v>24017</v>
      </c>
      <c r="BW115" s="835"/>
      <c r="BX115" s="835"/>
      <c r="BY115" s="835"/>
      <c r="BZ115" s="835"/>
      <c r="CA115" s="835">
        <v>19197</v>
      </c>
      <c r="CB115" s="835"/>
      <c r="CC115" s="835"/>
      <c r="CD115" s="835"/>
      <c r="CE115" s="835"/>
      <c r="CF115" s="896">
        <v>0.2</v>
      </c>
      <c r="CG115" s="897"/>
      <c r="CH115" s="897"/>
      <c r="CI115" s="897"/>
      <c r="CJ115" s="897"/>
      <c r="CK115" s="952"/>
      <c r="CL115" s="839"/>
      <c r="CM115" s="833" t="s">
        <v>436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c r="A116" s="941"/>
      <c r="B116" s="942"/>
      <c r="C116" s="901" t="s">
        <v>437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66</v>
      </c>
      <c r="AB116" s="798"/>
      <c r="AC116" s="798"/>
      <c r="AD116" s="798"/>
      <c r="AE116" s="799"/>
      <c r="AF116" s="800">
        <v>42</v>
      </c>
      <c r="AG116" s="798"/>
      <c r="AH116" s="798"/>
      <c r="AI116" s="798"/>
      <c r="AJ116" s="799"/>
      <c r="AK116" s="800">
        <v>22</v>
      </c>
      <c r="AL116" s="798"/>
      <c r="AM116" s="798"/>
      <c r="AN116" s="798"/>
      <c r="AO116" s="799"/>
      <c r="AP116" s="845">
        <v>0</v>
      </c>
      <c r="AQ116" s="846"/>
      <c r="AR116" s="846"/>
      <c r="AS116" s="846"/>
      <c r="AT116" s="847"/>
      <c r="AU116" s="957"/>
      <c r="AV116" s="958"/>
      <c r="AW116" s="958"/>
      <c r="AX116" s="958"/>
      <c r="AY116" s="958"/>
      <c r="AZ116" s="884" t="s">
        <v>438</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440</v>
      </c>
      <c r="Z117" s="924"/>
      <c r="AA117" s="929">
        <v>4439668</v>
      </c>
      <c r="AB117" s="930"/>
      <c r="AC117" s="930"/>
      <c r="AD117" s="930"/>
      <c r="AE117" s="931"/>
      <c r="AF117" s="932">
        <v>4130771</v>
      </c>
      <c r="AG117" s="930"/>
      <c r="AH117" s="930"/>
      <c r="AI117" s="930"/>
      <c r="AJ117" s="931"/>
      <c r="AK117" s="932">
        <v>4488752</v>
      </c>
      <c r="AL117" s="930"/>
      <c r="AM117" s="930"/>
      <c r="AN117" s="930"/>
      <c r="AO117" s="931"/>
      <c r="AP117" s="933"/>
      <c r="AQ117" s="934"/>
      <c r="AR117" s="934"/>
      <c r="AS117" s="934"/>
      <c r="AT117" s="935"/>
      <c r="AU117" s="957"/>
      <c r="AV117" s="958"/>
      <c r="AW117" s="958"/>
      <c r="AX117" s="958"/>
      <c r="AY117" s="958"/>
      <c r="AZ117" s="884" t="s">
        <v>441</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442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c r="A118" s="922" t="s">
        <v>416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414</v>
      </c>
      <c r="AB118" s="923"/>
      <c r="AC118" s="923"/>
      <c r="AD118" s="923"/>
      <c r="AE118" s="924"/>
      <c r="AF118" s="925" t="s">
        <v>287</v>
      </c>
      <c r="AG118" s="923"/>
      <c r="AH118" s="923"/>
      <c r="AI118" s="923"/>
      <c r="AJ118" s="924"/>
      <c r="AK118" s="925" t="s">
        <v>286</v>
      </c>
      <c r="AL118" s="923"/>
      <c r="AM118" s="923"/>
      <c r="AN118" s="923"/>
      <c r="AO118" s="924"/>
      <c r="AP118" s="926" t="s">
        <v>415</v>
      </c>
      <c r="AQ118" s="927"/>
      <c r="AR118" s="927"/>
      <c r="AS118" s="927"/>
      <c r="AT118" s="928"/>
      <c r="AU118" s="957"/>
      <c r="AV118" s="958"/>
      <c r="AW118" s="958"/>
      <c r="AX118" s="958"/>
      <c r="AY118" s="958"/>
      <c r="AZ118" s="900" t="s">
        <v>443</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444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c r="A119" s="836" t="s">
        <v>419</v>
      </c>
      <c r="B119" s="837"/>
      <c r="C119" s="912" t="s">
        <v>420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445</v>
      </c>
      <c r="BP119" s="899"/>
      <c r="BQ119" s="903">
        <v>48348650</v>
      </c>
      <c r="BR119" s="866"/>
      <c r="BS119" s="866"/>
      <c r="BT119" s="866"/>
      <c r="BU119" s="866"/>
      <c r="BV119" s="866">
        <v>45575736</v>
      </c>
      <c r="BW119" s="866"/>
      <c r="BX119" s="866"/>
      <c r="BY119" s="866"/>
      <c r="BZ119" s="866"/>
      <c r="CA119" s="866">
        <v>42841824</v>
      </c>
      <c r="CB119" s="866"/>
      <c r="CC119" s="866"/>
      <c r="CD119" s="866"/>
      <c r="CE119" s="866"/>
      <c r="CF119" s="764"/>
      <c r="CG119" s="765"/>
      <c r="CH119" s="765"/>
      <c r="CI119" s="765"/>
      <c r="CJ119" s="855"/>
      <c r="CK119" s="953"/>
      <c r="CL119" s="841"/>
      <c r="CM119" s="859" t="s">
        <v>446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c r="A120" s="838"/>
      <c r="B120" s="839"/>
      <c r="C120" s="842" t="s">
        <v>423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447</v>
      </c>
      <c r="AV120" s="905"/>
      <c r="AW120" s="905"/>
      <c r="AX120" s="905"/>
      <c r="AY120" s="906"/>
      <c r="AZ120" s="881" t="s">
        <v>448</v>
      </c>
      <c r="BA120" s="826"/>
      <c r="BB120" s="826"/>
      <c r="BC120" s="826"/>
      <c r="BD120" s="826"/>
      <c r="BE120" s="826"/>
      <c r="BF120" s="826"/>
      <c r="BG120" s="826"/>
      <c r="BH120" s="826"/>
      <c r="BI120" s="826"/>
      <c r="BJ120" s="826"/>
      <c r="BK120" s="826"/>
      <c r="BL120" s="826"/>
      <c r="BM120" s="826"/>
      <c r="BN120" s="826"/>
      <c r="BO120" s="826"/>
      <c r="BP120" s="827"/>
      <c r="BQ120" s="882">
        <v>5492416</v>
      </c>
      <c r="BR120" s="863"/>
      <c r="BS120" s="863"/>
      <c r="BT120" s="863"/>
      <c r="BU120" s="863"/>
      <c r="BV120" s="863">
        <v>5906980</v>
      </c>
      <c r="BW120" s="863"/>
      <c r="BX120" s="863"/>
      <c r="BY120" s="863"/>
      <c r="BZ120" s="863"/>
      <c r="CA120" s="863">
        <v>5727893</v>
      </c>
      <c r="CB120" s="863"/>
      <c r="CC120" s="863"/>
      <c r="CD120" s="863"/>
      <c r="CE120" s="863"/>
      <c r="CF120" s="887">
        <v>55.5</v>
      </c>
      <c r="CG120" s="888"/>
      <c r="CH120" s="888"/>
      <c r="CI120" s="888"/>
      <c r="CJ120" s="888"/>
      <c r="CK120" s="889" t="s">
        <v>449</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2845420</v>
      </c>
      <c r="DH120" s="863"/>
      <c r="DI120" s="863"/>
      <c r="DJ120" s="863"/>
      <c r="DK120" s="863"/>
      <c r="DL120" s="863">
        <v>2804133</v>
      </c>
      <c r="DM120" s="863"/>
      <c r="DN120" s="863"/>
      <c r="DO120" s="863"/>
      <c r="DP120" s="863"/>
      <c r="DQ120" s="863">
        <v>2787011</v>
      </c>
      <c r="DR120" s="863"/>
      <c r="DS120" s="863"/>
      <c r="DT120" s="863"/>
      <c r="DU120" s="863"/>
      <c r="DV120" s="864">
        <v>27</v>
      </c>
      <c r="DW120" s="864"/>
      <c r="DX120" s="864"/>
      <c r="DY120" s="864"/>
      <c r="DZ120" s="865"/>
    </row>
    <row r="121" spans="1:130" s="199" customFormat="1" ht="26.25" customHeight="1">
      <c r="A121" s="838"/>
      <c r="B121" s="839"/>
      <c r="C121" s="884" t="s">
        <v>450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451</v>
      </c>
      <c r="BA121" s="768"/>
      <c r="BB121" s="768"/>
      <c r="BC121" s="768"/>
      <c r="BD121" s="768"/>
      <c r="BE121" s="768"/>
      <c r="BF121" s="768"/>
      <c r="BG121" s="768"/>
      <c r="BH121" s="768"/>
      <c r="BI121" s="768"/>
      <c r="BJ121" s="768"/>
      <c r="BK121" s="768"/>
      <c r="BL121" s="768"/>
      <c r="BM121" s="768"/>
      <c r="BN121" s="768"/>
      <c r="BO121" s="768"/>
      <c r="BP121" s="769"/>
      <c r="BQ121" s="834">
        <v>264762</v>
      </c>
      <c r="BR121" s="835"/>
      <c r="BS121" s="835"/>
      <c r="BT121" s="835"/>
      <c r="BU121" s="835"/>
      <c r="BV121" s="835">
        <v>252092</v>
      </c>
      <c r="BW121" s="835"/>
      <c r="BX121" s="835"/>
      <c r="BY121" s="835"/>
      <c r="BZ121" s="835"/>
      <c r="CA121" s="835">
        <v>199288</v>
      </c>
      <c r="CB121" s="835"/>
      <c r="CC121" s="835"/>
      <c r="CD121" s="835"/>
      <c r="CE121" s="835"/>
      <c r="CF121" s="896">
        <v>1.9</v>
      </c>
      <c r="CG121" s="897"/>
      <c r="CH121" s="897"/>
      <c r="CI121" s="897"/>
      <c r="CJ121" s="897"/>
      <c r="CK121" s="890"/>
      <c r="CL121" s="876"/>
      <c r="CM121" s="876"/>
      <c r="CN121" s="876"/>
      <c r="CO121" s="877"/>
      <c r="CP121" s="856" t="s">
        <v>391</v>
      </c>
      <c r="CQ121" s="857"/>
      <c r="CR121" s="857"/>
      <c r="CS121" s="857"/>
      <c r="CT121" s="857"/>
      <c r="CU121" s="857"/>
      <c r="CV121" s="857"/>
      <c r="CW121" s="857"/>
      <c r="CX121" s="857"/>
      <c r="CY121" s="857"/>
      <c r="CZ121" s="857"/>
      <c r="DA121" s="857"/>
      <c r="DB121" s="857"/>
      <c r="DC121" s="857"/>
      <c r="DD121" s="857"/>
      <c r="DE121" s="857"/>
      <c r="DF121" s="858"/>
      <c r="DG121" s="834">
        <v>2740999</v>
      </c>
      <c r="DH121" s="835"/>
      <c r="DI121" s="835"/>
      <c r="DJ121" s="835"/>
      <c r="DK121" s="835"/>
      <c r="DL121" s="835">
        <v>2563533</v>
      </c>
      <c r="DM121" s="835"/>
      <c r="DN121" s="835"/>
      <c r="DO121" s="835"/>
      <c r="DP121" s="835"/>
      <c r="DQ121" s="835">
        <v>2427587</v>
      </c>
      <c r="DR121" s="835"/>
      <c r="DS121" s="835"/>
      <c r="DT121" s="835"/>
      <c r="DU121" s="835"/>
      <c r="DV121" s="812">
        <v>23.5</v>
      </c>
      <c r="DW121" s="812"/>
      <c r="DX121" s="812"/>
      <c r="DY121" s="812"/>
      <c r="DZ121" s="813"/>
    </row>
    <row r="122" spans="1:130" s="199" customFormat="1" ht="26.25" customHeight="1">
      <c r="A122" s="838"/>
      <c r="B122" s="839"/>
      <c r="C122" s="842" t="s">
        <v>433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452</v>
      </c>
      <c r="BA122" s="901"/>
      <c r="BB122" s="901"/>
      <c r="BC122" s="901"/>
      <c r="BD122" s="901"/>
      <c r="BE122" s="901"/>
      <c r="BF122" s="901"/>
      <c r="BG122" s="901"/>
      <c r="BH122" s="901"/>
      <c r="BI122" s="901"/>
      <c r="BJ122" s="901"/>
      <c r="BK122" s="901"/>
      <c r="BL122" s="901"/>
      <c r="BM122" s="901"/>
      <c r="BN122" s="901"/>
      <c r="BO122" s="901"/>
      <c r="BP122" s="902"/>
      <c r="BQ122" s="903">
        <v>30493582</v>
      </c>
      <c r="BR122" s="866"/>
      <c r="BS122" s="866"/>
      <c r="BT122" s="866"/>
      <c r="BU122" s="866"/>
      <c r="BV122" s="866">
        <v>29302636</v>
      </c>
      <c r="BW122" s="866"/>
      <c r="BX122" s="866"/>
      <c r="BY122" s="866"/>
      <c r="BZ122" s="866"/>
      <c r="CA122" s="866">
        <v>27894836</v>
      </c>
      <c r="CB122" s="866"/>
      <c r="CC122" s="866"/>
      <c r="CD122" s="866"/>
      <c r="CE122" s="866"/>
      <c r="CF122" s="867">
        <v>270.3</v>
      </c>
      <c r="CG122" s="868"/>
      <c r="CH122" s="868"/>
      <c r="CI122" s="868"/>
      <c r="CJ122" s="868"/>
      <c r="CK122" s="890"/>
      <c r="CL122" s="876"/>
      <c r="CM122" s="876"/>
      <c r="CN122" s="876"/>
      <c r="CO122" s="877"/>
      <c r="CP122" s="856" t="s">
        <v>392</v>
      </c>
      <c r="CQ122" s="857"/>
      <c r="CR122" s="857"/>
      <c r="CS122" s="857"/>
      <c r="CT122" s="857"/>
      <c r="CU122" s="857"/>
      <c r="CV122" s="857"/>
      <c r="CW122" s="857"/>
      <c r="CX122" s="857"/>
      <c r="CY122" s="857"/>
      <c r="CZ122" s="857"/>
      <c r="DA122" s="857"/>
      <c r="DB122" s="857"/>
      <c r="DC122" s="857"/>
      <c r="DD122" s="857"/>
      <c r="DE122" s="857"/>
      <c r="DF122" s="858"/>
      <c r="DG122" s="834">
        <v>2650283</v>
      </c>
      <c r="DH122" s="835"/>
      <c r="DI122" s="835"/>
      <c r="DJ122" s="835"/>
      <c r="DK122" s="835"/>
      <c r="DL122" s="835">
        <v>2524783</v>
      </c>
      <c r="DM122" s="835"/>
      <c r="DN122" s="835"/>
      <c r="DO122" s="835"/>
      <c r="DP122" s="835"/>
      <c r="DQ122" s="835">
        <v>2378336</v>
      </c>
      <c r="DR122" s="835"/>
      <c r="DS122" s="835"/>
      <c r="DT122" s="835"/>
      <c r="DU122" s="835"/>
      <c r="DV122" s="812">
        <v>23</v>
      </c>
      <c r="DW122" s="812"/>
      <c r="DX122" s="812"/>
      <c r="DY122" s="812"/>
      <c r="DZ122" s="813"/>
    </row>
    <row r="123" spans="1:130" s="199" customFormat="1" ht="26.25" customHeight="1">
      <c r="A123" s="838"/>
      <c r="B123" s="839"/>
      <c r="C123" s="842" t="s">
        <v>439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453</v>
      </c>
      <c r="BP123" s="899"/>
      <c r="BQ123" s="853">
        <v>36250760</v>
      </c>
      <c r="BR123" s="854"/>
      <c r="BS123" s="854"/>
      <c r="BT123" s="854"/>
      <c r="BU123" s="854"/>
      <c r="BV123" s="854">
        <v>35461708</v>
      </c>
      <c r="BW123" s="854"/>
      <c r="BX123" s="854"/>
      <c r="BY123" s="854"/>
      <c r="BZ123" s="854"/>
      <c r="CA123" s="854">
        <v>33822017</v>
      </c>
      <c r="CB123" s="854"/>
      <c r="CC123" s="854"/>
      <c r="CD123" s="854"/>
      <c r="CE123" s="854"/>
      <c r="CF123" s="764"/>
      <c r="CG123" s="765"/>
      <c r="CH123" s="765"/>
      <c r="CI123" s="765"/>
      <c r="CJ123" s="855"/>
      <c r="CK123" s="890"/>
      <c r="CL123" s="876"/>
      <c r="CM123" s="876"/>
      <c r="CN123" s="876"/>
      <c r="CO123" s="877"/>
      <c r="CP123" s="856" t="s">
        <v>454</v>
      </c>
      <c r="CQ123" s="857"/>
      <c r="CR123" s="857"/>
      <c r="CS123" s="857"/>
      <c r="CT123" s="857"/>
      <c r="CU123" s="857"/>
      <c r="CV123" s="857"/>
      <c r="CW123" s="857"/>
      <c r="CX123" s="857"/>
      <c r="CY123" s="857"/>
      <c r="CZ123" s="857"/>
      <c r="DA123" s="857"/>
      <c r="DB123" s="857"/>
      <c r="DC123" s="857"/>
      <c r="DD123" s="857"/>
      <c r="DE123" s="857"/>
      <c r="DF123" s="858"/>
      <c r="DG123" s="797">
        <v>2099435</v>
      </c>
      <c r="DH123" s="798"/>
      <c r="DI123" s="798"/>
      <c r="DJ123" s="798"/>
      <c r="DK123" s="799"/>
      <c r="DL123" s="800">
        <v>1954702</v>
      </c>
      <c r="DM123" s="798"/>
      <c r="DN123" s="798"/>
      <c r="DO123" s="798"/>
      <c r="DP123" s="799"/>
      <c r="DQ123" s="800">
        <v>1828826</v>
      </c>
      <c r="DR123" s="798"/>
      <c r="DS123" s="798"/>
      <c r="DT123" s="798"/>
      <c r="DU123" s="799"/>
      <c r="DV123" s="845">
        <v>17.7</v>
      </c>
      <c r="DW123" s="846"/>
      <c r="DX123" s="846"/>
      <c r="DY123" s="846"/>
      <c r="DZ123" s="847"/>
    </row>
    <row r="124" spans="1:130" s="199" customFormat="1" ht="26.25" customHeight="1" thickBot="1">
      <c r="A124" s="838"/>
      <c r="B124" s="839"/>
      <c r="C124" s="842" t="s">
        <v>442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371</v>
      </c>
      <c r="AB124" s="798"/>
      <c r="AC124" s="798"/>
      <c r="AD124" s="798"/>
      <c r="AE124" s="799"/>
      <c r="AF124" s="800" t="s">
        <v>371</v>
      </c>
      <c r="AG124" s="798"/>
      <c r="AH124" s="798"/>
      <c r="AI124" s="798"/>
      <c r="AJ124" s="799"/>
      <c r="AK124" s="800" t="s">
        <v>371</v>
      </c>
      <c r="AL124" s="798"/>
      <c r="AM124" s="798"/>
      <c r="AN124" s="798"/>
      <c r="AO124" s="799"/>
      <c r="AP124" s="845" t="s">
        <v>371</v>
      </c>
      <c r="AQ124" s="846"/>
      <c r="AR124" s="846"/>
      <c r="AS124" s="846"/>
      <c r="AT124" s="847"/>
      <c r="AU124" s="848" t="s">
        <v>455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109.1</v>
      </c>
      <c r="BR124" s="852"/>
      <c r="BS124" s="852"/>
      <c r="BT124" s="852"/>
      <c r="BU124" s="852"/>
      <c r="BV124" s="852">
        <v>95</v>
      </c>
      <c r="BW124" s="852"/>
      <c r="BX124" s="852"/>
      <c r="BY124" s="852"/>
      <c r="BZ124" s="852"/>
      <c r="CA124" s="852">
        <v>87.3</v>
      </c>
      <c r="CB124" s="852"/>
      <c r="CC124" s="852"/>
      <c r="CD124" s="852"/>
      <c r="CE124" s="852"/>
      <c r="CF124" s="742"/>
      <c r="CG124" s="743"/>
      <c r="CH124" s="743"/>
      <c r="CI124" s="743"/>
      <c r="CJ124" s="883"/>
      <c r="CK124" s="891"/>
      <c r="CL124" s="891"/>
      <c r="CM124" s="891"/>
      <c r="CN124" s="891"/>
      <c r="CO124" s="892"/>
      <c r="CP124" s="856" t="s">
        <v>456</v>
      </c>
      <c r="CQ124" s="857"/>
      <c r="CR124" s="857"/>
      <c r="CS124" s="857"/>
      <c r="CT124" s="857"/>
      <c r="CU124" s="857"/>
      <c r="CV124" s="857"/>
      <c r="CW124" s="857"/>
      <c r="CX124" s="857"/>
      <c r="CY124" s="857"/>
      <c r="CZ124" s="857"/>
      <c r="DA124" s="857"/>
      <c r="DB124" s="857"/>
      <c r="DC124" s="857"/>
      <c r="DD124" s="857"/>
      <c r="DE124" s="857"/>
      <c r="DF124" s="858"/>
      <c r="DG124" s="780">
        <v>376585</v>
      </c>
      <c r="DH124" s="781"/>
      <c r="DI124" s="781"/>
      <c r="DJ124" s="781"/>
      <c r="DK124" s="782"/>
      <c r="DL124" s="783">
        <v>257672</v>
      </c>
      <c r="DM124" s="781"/>
      <c r="DN124" s="781"/>
      <c r="DO124" s="781"/>
      <c r="DP124" s="782"/>
      <c r="DQ124" s="783">
        <v>260683</v>
      </c>
      <c r="DR124" s="781"/>
      <c r="DS124" s="781"/>
      <c r="DT124" s="781"/>
      <c r="DU124" s="782"/>
      <c r="DV124" s="869">
        <v>2.5</v>
      </c>
      <c r="DW124" s="870"/>
      <c r="DX124" s="870"/>
      <c r="DY124" s="870"/>
      <c r="DZ124" s="871"/>
    </row>
    <row r="125" spans="1:130" s="199" customFormat="1" ht="26.25" customHeight="1">
      <c r="A125" s="838"/>
      <c r="B125" s="839"/>
      <c r="C125" s="842" t="s">
        <v>444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371</v>
      </c>
      <c r="AB125" s="798"/>
      <c r="AC125" s="798"/>
      <c r="AD125" s="798"/>
      <c r="AE125" s="799"/>
      <c r="AF125" s="800" t="s">
        <v>371</v>
      </c>
      <c r="AG125" s="798"/>
      <c r="AH125" s="798"/>
      <c r="AI125" s="798"/>
      <c r="AJ125" s="799"/>
      <c r="AK125" s="800" t="s">
        <v>371</v>
      </c>
      <c r="AL125" s="798"/>
      <c r="AM125" s="798"/>
      <c r="AN125" s="798"/>
      <c r="AO125" s="799"/>
      <c r="AP125" s="845" t="s">
        <v>371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457</v>
      </c>
      <c r="CL125" s="873"/>
      <c r="CM125" s="873"/>
      <c r="CN125" s="873"/>
      <c r="CO125" s="874"/>
      <c r="CP125" s="881" t="s">
        <v>458</v>
      </c>
      <c r="CQ125" s="826"/>
      <c r="CR125" s="826"/>
      <c r="CS125" s="826"/>
      <c r="CT125" s="826"/>
      <c r="CU125" s="826"/>
      <c r="CV125" s="826"/>
      <c r="CW125" s="826"/>
      <c r="CX125" s="826"/>
      <c r="CY125" s="826"/>
      <c r="CZ125" s="826"/>
      <c r="DA125" s="826"/>
      <c r="DB125" s="826"/>
      <c r="DC125" s="826"/>
      <c r="DD125" s="826"/>
      <c r="DE125" s="826"/>
      <c r="DF125" s="827"/>
      <c r="DG125" s="882" t="s">
        <v>371</v>
      </c>
      <c r="DH125" s="863"/>
      <c r="DI125" s="863"/>
      <c r="DJ125" s="863"/>
      <c r="DK125" s="863"/>
      <c r="DL125" s="863" t="s">
        <v>371</v>
      </c>
      <c r="DM125" s="863"/>
      <c r="DN125" s="863"/>
      <c r="DO125" s="863"/>
      <c r="DP125" s="863"/>
      <c r="DQ125" s="863" t="s">
        <v>371</v>
      </c>
      <c r="DR125" s="863"/>
      <c r="DS125" s="863"/>
      <c r="DT125" s="863"/>
      <c r="DU125" s="863"/>
      <c r="DV125" s="864" t="s">
        <v>371</v>
      </c>
      <c r="DW125" s="864"/>
      <c r="DX125" s="864"/>
      <c r="DY125" s="864"/>
      <c r="DZ125" s="865"/>
    </row>
    <row r="126" spans="1:130" s="199" customFormat="1" ht="26.25" customHeight="1" thickBot="1">
      <c r="A126" s="838"/>
      <c r="B126" s="839"/>
      <c r="C126" s="842" t="s">
        <v>446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371</v>
      </c>
      <c r="AB126" s="798"/>
      <c r="AC126" s="798"/>
      <c r="AD126" s="798"/>
      <c r="AE126" s="799"/>
      <c r="AF126" s="800" t="s">
        <v>371</v>
      </c>
      <c r="AG126" s="798"/>
      <c r="AH126" s="798"/>
      <c r="AI126" s="798"/>
      <c r="AJ126" s="799"/>
      <c r="AK126" s="800" t="s">
        <v>371</v>
      </c>
      <c r="AL126" s="798"/>
      <c r="AM126" s="798"/>
      <c r="AN126" s="798"/>
      <c r="AO126" s="799"/>
      <c r="AP126" s="845" t="s">
        <v>371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459</v>
      </c>
      <c r="CQ126" s="768"/>
      <c r="CR126" s="768"/>
      <c r="CS126" s="768"/>
      <c r="CT126" s="768"/>
      <c r="CU126" s="768"/>
      <c r="CV126" s="768"/>
      <c r="CW126" s="768"/>
      <c r="CX126" s="768"/>
      <c r="CY126" s="768"/>
      <c r="CZ126" s="768"/>
      <c r="DA126" s="768"/>
      <c r="DB126" s="768"/>
      <c r="DC126" s="768"/>
      <c r="DD126" s="768"/>
      <c r="DE126" s="768"/>
      <c r="DF126" s="769"/>
      <c r="DG126" s="834" t="s">
        <v>371</v>
      </c>
      <c r="DH126" s="835"/>
      <c r="DI126" s="835"/>
      <c r="DJ126" s="835"/>
      <c r="DK126" s="835"/>
      <c r="DL126" s="835" t="s">
        <v>371</v>
      </c>
      <c r="DM126" s="835"/>
      <c r="DN126" s="835"/>
      <c r="DO126" s="835"/>
      <c r="DP126" s="835"/>
      <c r="DQ126" s="835" t="s">
        <v>371</v>
      </c>
      <c r="DR126" s="835"/>
      <c r="DS126" s="835"/>
      <c r="DT126" s="835"/>
      <c r="DU126" s="835"/>
      <c r="DV126" s="812" t="s">
        <v>371</v>
      </c>
      <c r="DW126" s="812"/>
      <c r="DX126" s="812"/>
      <c r="DY126" s="812"/>
      <c r="DZ126" s="813"/>
    </row>
    <row r="127" spans="1:130" s="199" customFormat="1" ht="26.25" customHeight="1">
      <c r="A127" s="840"/>
      <c r="B127" s="841"/>
      <c r="C127" s="859" t="s">
        <v>460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2552</v>
      </c>
      <c r="AB127" s="798"/>
      <c r="AC127" s="798"/>
      <c r="AD127" s="798"/>
      <c r="AE127" s="799"/>
      <c r="AF127" s="800">
        <v>2635</v>
      </c>
      <c r="AG127" s="798"/>
      <c r="AH127" s="798"/>
      <c r="AI127" s="798"/>
      <c r="AJ127" s="799"/>
      <c r="AK127" s="800">
        <v>1673</v>
      </c>
      <c r="AL127" s="798"/>
      <c r="AM127" s="798"/>
      <c r="AN127" s="798"/>
      <c r="AO127" s="799"/>
      <c r="AP127" s="845">
        <v>0</v>
      </c>
      <c r="AQ127" s="846"/>
      <c r="AR127" s="846"/>
      <c r="AS127" s="846"/>
      <c r="AT127" s="847"/>
      <c r="AU127" s="235"/>
      <c r="AV127" s="235"/>
      <c r="AW127" s="235"/>
      <c r="AX127" s="862" t="s">
        <v>461</v>
      </c>
      <c r="AY127" s="830"/>
      <c r="AZ127" s="830"/>
      <c r="BA127" s="830"/>
      <c r="BB127" s="830"/>
      <c r="BC127" s="830"/>
      <c r="BD127" s="830"/>
      <c r="BE127" s="831"/>
      <c r="BF127" s="829" t="s">
        <v>462</v>
      </c>
      <c r="BG127" s="830"/>
      <c r="BH127" s="830"/>
      <c r="BI127" s="830"/>
      <c r="BJ127" s="830"/>
      <c r="BK127" s="830"/>
      <c r="BL127" s="831"/>
      <c r="BM127" s="829" t="s">
        <v>463</v>
      </c>
      <c r="BN127" s="830"/>
      <c r="BO127" s="830"/>
      <c r="BP127" s="830"/>
      <c r="BQ127" s="830"/>
      <c r="BR127" s="830"/>
      <c r="BS127" s="831"/>
      <c r="BT127" s="829" t="s">
        <v>464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465</v>
      </c>
      <c r="CQ127" s="768"/>
      <c r="CR127" s="768"/>
      <c r="CS127" s="768"/>
      <c r="CT127" s="768"/>
      <c r="CU127" s="768"/>
      <c r="CV127" s="768"/>
      <c r="CW127" s="768"/>
      <c r="CX127" s="768"/>
      <c r="CY127" s="768"/>
      <c r="CZ127" s="768"/>
      <c r="DA127" s="768"/>
      <c r="DB127" s="768"/>
      <c r="DC127" s="768"/>
      <c r="DD127" s="768"/>
      <c r="DE127" s="768"/>
      <c r="DF127" s="769"/>
      <c r="DG127" s="834" t="s">
        <v>371</v>
      </c>
      <c r="DH127" s="835"/>
      <c r="DI127" s="835"/>
      <c r="DJ127" s="835"/>
      <c r="DK127" s="835"/>
      <c r="DL127" s="835" t="s">
        <v>371</v>
      </c>
      <c r="DM127" s="835"/>
      <c r="DN127" s="835"/>
      <c r="DO127" s="835"/>
      <c r="DP127" s="835"/>
      <c r="DQ127" s="835" t="s">
        <v>371</v>
      </c>
      <c r="DR127" s="835"/>
      <c r="DS127" s="835"/>
      <c r="DT127" s="835"/>
      <c r="DU127" s="835"/>
      <c r="DV127" s="812" t="s">
        <v>371</v>
      </c>
      <c r="DW127" s="812"/>
      <c r="DX127" s="812"/>
      <c r="DY127" s="812"/>
      <c r="DZ127" s="813"/>
    </row>
    <row r="128" spans="1:130" s="199" customFormat="1" ht="26.25" customHeight="1" thickBot="1">
      <c r="A128" s="814" t="s">
        <v>466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467</v>
      </c>
      <c r="X128" s="816"/>
      <c r="Y128" s="816"/>
      <c r="Z128" s="817"/>
      <c r="AA128" s="818">
        <v>58780</v>
      </c>
      <c r="AB128" s="819"/>
      <c r="AC128" s="819"/>
      <c r="AD128" s="819"/>
      <c r="AE128" s="820"/>
      <c r="AF128" s="821">
        <v>62611</v>
      </c>
      <c r="AG128" s="819"/>
      <c r="AH128" s="819"/>
      <c r="AI128" s="819"/>
      <c r="AJ128" s="820"/>
      <c r="AK128" s="821">
        <v>40597</v>
      </c>
      <c r="AL128" s="819"/>
      <c r="AM128" s="819"/>
      <c r="AN128" s="819"/>
      <c r="AO128" s="820"/>
      <c r="AP128" s="822"/>
      <c r="AQ128" s="823"/>
      <c r="AR128" s="823"/>
      <c r="AS128" s="823"/>
      <c r="AT128" s="824"/>
      <c r="AU128" s="235"/>
      <c r="AV128" s="235"/>
      <c r="AW128" s="235"/>
      <c r="AX128" s="825" t="s">
        <v>468</v>
      </c>
      <c r="AY128" s="826"/>
      <c r="AZ128" s="826"/>
      <c r="BA128" s="826"/>
      <c r="BB128" s="826"/>
      <c r="BC128" s="826"/>
      <c r="BD128" s="826"/>
      <c r="BE128" s="827"/>
      <c r="BF128" s="804" t="s">
        <v>371</v>
      </c>
      <c r="BG128" s="805"/>
      <c r="BH128" s="805"/>
      <c r="BI128" s="805"/>
      <c r="BJ128" s="805"/>
      <c r="BK128" s="805"/>
      <c r="BL128" s="828"/>
      <c r="BM128" s="804">
        <v>12.92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469</v>
      </c>
      <c r="CQ128" s="746"/>
      <c r="CR128" s="746"/>
      <c r="CS128" s="746"/>
      <c r="CT128" s="746"/>
      <c r="CU128" s="746"/>
      <c r="CV128" s="746"/>
      <c r="CW128" s="746"/>
      <c r="CX128" s="746"/>
      <c r="CY128" s="746"/>
      <c r="CZ128" s="746"/>
      <c r="DA128" s="746"/>
      <c r="DB128" s="746"/>
      <c r="DC128" s="746"/>
      <c r="DD128" s="746"/>
      <c r="DE128" s="746"/>
      <c r="DF128" s="747"/>
      <c r="DG128" s="808">
        <v>72052</v>
      </c>
      <c r="DH128" s="809"/>
      <c r="DI128" s="809"/>
      <c r="DJ128" s="809"/>
      <c r="DK128" s="809"/>
      <c r="DL128" s="809">
        <v>24017</v>
      </c>
      <c r="DM128" s="809"/>
      <c r="DN128" s="809"/>
      <c r="DO128" s="809"/>
      <c r="DP128" s="809"/>
      <c r="DQ128" s="809">
        <v>19197</v>
      </c>
      <c r="DR128" s="809"/>
      <c r="DS128" s="809"/>
      <c r="DT128" s="809"/>
      <c r="DU128" s="809"/>
      <c r="DV128" s="810">
        <v>0.2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470</v>
      </c>
      <c r="X129" s="795"/>
      <c r="Y129" s="795"/>
      <c r="Z129" s="796"/>
      <c r="AA129" s="797">
        <v>13988579</v>
      </c>
      <c r="AB129" s="798"/>
      <c r="AC129" s="798"/>
      <c r="AD129" s="798"/>
      <c r="AE129" s="799"/>
      <c r="AF129" s="800">
        <v>13428011</v>
      </c>
      <c r="AG129" s="798"/>
      <c r="AH129" s="798"/>
      <c r="AI129" s="798"/>
      <c r="AJ129" s="799"/>
      <c r="AK129" s="800">
        <v>13280912</v>
      </c>
      <c r="AL129" s="798"/>
      <c r="AM129" s="798"/>
      <c r="AN129" s="798"/>
      <c r="AO129" s="799"/>
      <c r="AP129" s="801"/>
      <c r="AQ129" s="802"/>
      <c r="AR129" s="802"/>
      <c r="AS129" s="802"/>
      <c r="AT129" s="803"/>
      <c r="AU129" s="237"/>
      <c r="AV129" s="237"/>
      <c r="AW129" s="237"/>
      <c r="AX129" s="767" t="s">
        <v>471</v>
      </c>
      <c r="AY129" s="768"/>
      <c r="AZ129" s="768"/>
      <c r="BA129" s="768"/>
      <c r="BB129" s="768"/>
      <c r="BC129" s="768"/>
      <c r="BD129" s="768"/>
      <c r="BE129" s="769"/>
      <c r="BF129" s="787" t="s">
        <v>113</v>
      </c>
      <c r="BG129" s="788"/>
      <c r="BH129" s="788"/>
      <c r="BI129" s="788"/>
      <c r="BJ129" s="788"/>
      <c r="BK129" s="788"/>
      <c r="BL129" s="789"/>
      <c r="BM129" s="787">
        <v>17.920000000000002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472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473</v>
      </c>
      <c r="X130" s="795"/>
      <c r="Y130" s="795"/>
      <c r="Z130" s="796"/>
      <c r="AA130" s="797">
        <v>2900265</v>
      </c>
      <c r="AB130" s="798"/>
      <c r="AC130" s="798"/>
      <c r="AD130" s="798"/>
      <c r="AE130" s="799"/>
      <c r="AF130" s="800">
        <v>2782598</v>
      </c>
      <c r="AG130" s="798"/>
      <c r="AH130" s="798"/>
      <c r="AI130" s="798"/>
      <c r="AJ130" s="799"/>
      <c r="AK130" s="800">
        <v>2960020</v>
      </c>
      <c r="AL130" s="798"/>
      <c r="AM130" s="798"/>
      <c r="AN130" s="798"/>
      <c r="AO130" s="799"/>
      <c r="AP130" s="801"/>
      <c r="AQ130" s="802"/>
      <c r="AR130" s="802"/>
      <c r="AS130" s="802"/>
      <c r="AT130" s="803"/>
      <c r="AU130" s="237"/>
      <c r="AV130" s="237"/>
      <c r="AW130" s="237"/>
      <c r="AX130" s="767" t="s">
        <v>474</v>
      </c>
      <c r="AY130" s="768"/>
      <c r="AZ130" s="768"/>
      <c r="BA130" s="768"/>
      <c r="BB130" s="768"/>
      <c r="BC130" s="768"/>
      <c r="BD130" s="768"/>
      <c r="BE130" s="769"/>
      <c r="BF130" s="770">
        <v>13.2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475</v>
      </c>
      <c r="X131" s="778"/>
      <c r="Y131" s="778"/>
      <c r="Z131" s="779"/>
      <c r="AA131" s="780">
        <v>11088314</v>
      </c>
      <c r="AB131" s="781"/>
      <c r="AC131" s="781"/>
      <c r="AD131" s="781"/>
      <c r="AE131" s="782"/>
      <c r="AF131" s="783">
        <v>10645413</v>
      </c>
      <c r="AG131" s="781"/>
      <c r="AH131" s="781"/>
      <c r="AI131" s="781"/>
      <c r="AJ131" s="782"/>
      <c r="AK131" s="783">
        <v>10320892</v>
      </c>
      <c r="AL131" s="781"/>
      <c r="AM131" s="781"/>
      <c r="AN131" s="781"/>
      <c r="AO131" s="782"/>
      <c r="AP131" s="784"/>
      <c r="AQ131" s="785"/>
      <c r="AR131" s="785"/>
      <c r="AS131" s="785"/>
      <c r="AT131" s="786"/>
      <c r="AU131" s="237"/>
      <c r="AV131" s="237"/>
      <c r="AW131" s="237"/>
      <c r="AX131" s="745" t="s">
        <v>476</v>
      </c>
      <c r="AY131" s="746"/>
      <c r="AZ131" s="746"/>
      <c r="BA131" s="746"/>
      <c r="BB131" s="746"/>
      <c r="BC131" s="746"/>
      <c r="BD131" s="746"/>
      <c r="BE131" s="747"/>
      <c r="BF131" s="748">
        <v>87.3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478</v>
      </c>
      <c r="W132" s="758"/>
      <c r="X132" s="758"/>
      <c r="Y132" s="758"/>
      <c r="Z132" s="759"/>
      <c r="AA132" s="760">
        <v>13.35300389</v>
      </c>
      <c r="AB132" s="761"/>
      <c r="AC132" s="761"/>
      <c r="AD132" s="761"/>
      <c r="AE132" s="762"/>
      <c r="AF132" s="763">
        <v>12.07620597</v>
      </c>
      <c r="AG132" s="761"/>
      <c r="AH132" s="761"/>
      <c r="AI132" s="761"/>
      <c r="AJ132" s="762"/>
      <c r="AK132" s="763">
        <v>14.418666529999999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479</v>
      </c>
      <c r="W133" s="737"/>
      <c r="X133" s="737"/>
      <c r="Y133" s="737"/>
      <c r="Z133" s="738"/>
      <c r="AA133" s="739">
        <v>13.7</v>
      </c>
      <c r="AB133" s="740"/>
      <c r="AC133" s="740"/>
      <c r="AD133" s="740"/>
      <c r="AE133" s="741"/>
      <c r="AF133" s="739">
        <v>12.9</v>
      </c>
      <c r="AG133" s="740"/>
      <c r="AH133" s="740"/>
      <c r="AI133" s="740"/>
      <c r="AJ133" s="741"/>
      <c r="AK133" s="739">
        <v>13.2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480</v>
      </c>
      <c r="B5" s="248"/>
      <c r="C5" s="248"/>
      <c r="D5" s="248"/>
      <c r="E5" s="248"/>
      <c r="F5" s="248"/>
      <c r="G5" s="248"/>
      <c r="H5" s="248"/>
      <c r="I5" s="248"/>
      <c r="J5" s="248"/>
      <c r="K5" s="248"/>
      <c r="L5" s="248"/>
      <c r="M5" s="248"/>
      <c r="N5" s="248"/>
      <c r="O5" s="249"/>
    </row>
    <row r="6" spans="1:16">
      <c r="A6" s="250"/>
      <c r="B6" s="246"/>
      <c r="C6" s="246"/>
      <c r="D6" s="246"/>
      <c r="E6" s="246"/>
      <c r="F6" s="246"/>
      <c r="G6" s="251" t="s">
        <v>481</v>
      </c>
      <c r="H6" s="251"/>
      <c r="I6" s="251"/>
      <c r="J6" s="251"/>
      <c r="K6" s="246"/>
      <c r="L6" s="246"/>
      <c r="M6" s="246"/>
      <c r="N6" s="246"/>
    </row>
    <row r="7" spans="1:16">
      <c r="A7" s="250"/>
      <c r="B7" s="246"/>
      <c r="C7" s="246"/>
      <c r="D7" s="246"/>
      <c r="E7" s="246"/>
      <c r="F7" s="246"/>
      <c r="G7" s="253"/>
      <c r="H7" s="254"/>
      <c r="I7" s="254"/>
      <c r="J7" s="255"/>
      <c r="K7" s="1152" t="s">
        <v>482</v>
      </c>
      <c r="L7" s="256"/>
      <c r="M7" s="257" t="s">
        <v>483</v>
      </c>
      <c r="N7" s="258"/>
    </row>
    <row r="8" spans="1:16">
      <c r="A8" s="250"/>
      <c r="B8" s="246"/>
      <c r="C8" s="246"/>
      <c r="D8" s="246"/>
      <c r="E8" s="246"/>
      <c r="F8" s="246"/>
      <c r="G8" s="259"/>
      <c r="H8" s="260"/>
      <c r="I8" s="260"/>
      <c r="J8" s="261"/>
      <c r="K8" s="1153"/>
      <c r="L8" s="262" t="s">
        <v>484</v>
      </c>
      <c r="M8" s="263" t="s">
        <v>485</v>
      </c>
      <c r="N8" s="264" t="s">
        <v>486</v>
      </c>
    </row>
    <row r="9" spans="1:16">
      <c r="A9" s="250"/>
      <c r="B9" s="246"/>
      <c r="C9" s="246"/>
      <c r="D9" s="246"/>
      <c r="E9" s="246"/>
      <c r="F9" s="246"/>
      <c r="G9" s="1166" t="s">
        <v>487</v>
      </c>
      <c r="H9" s="1167"/>
      <c r="I9" s="1167"/>
      <c r="J9" s="1168"/>
      <c r="K9" s="265">
        <v>3814184</v>
      </c>
      <c r="L9" s="266">
        <v>128109</v>
      </c>
      <c r="M9" s="267">
        <v>88814</v>
      </c>
      <c r="N9" s="268">
        <v>44.2</v>
      </c>
    </row>
    <row r="10" spans="1:16">
      <c r="A10" s="250"/>
      <c r="B10" s="246"/>
      <c r="C10" s="246"/>
      <c r="D10" s="246"/>
      <c r="E10" s="246"/>
      <c r="F10" s="246"/>
      <c r="G10" s="1166" t="s">
        <v>488</v>
      </c>
      <c r="H10" s="1167"/>
      <c r="I10" s="1167"/>
      <c r="J10" s="1168"/>
      <c r="K10" s="269">
        <v>69906</v>
      </c>
      <c r="L10" s="270">
        <v>2348</v>
      </c>
      <c r="M10" s="271">
        <v>7348</v>
      </c>
      <c r="N10" s="272">
        <v>-68</v>
      </c>
    </row>
    <row r="11" spans="1:16" ht="13.5" customHeight="1">
      <c r="A11" s="250"/>
      <c r="B11" s="246"/>
      <c r="C11" s="246"/>
      <c r="D11" s="246"/>
      <c r="E11" s="246"/>
      <c r="F11" s="246"/>
      <c r="G11" s="1166" t="s">
        <v>489</v>
      </c>
      <c r="H11" s="1167"/>
      <c r="I11" s="1167"/>
      <c r="J11" s="1168"/>
      <c r="K11" s="269">
        <v>47183</v>
      </c>
      <c r="L11" s="270">
        <v>1585</v>
      </c>
      <c r="M11" s="271">
        <v>9064</v>
      </c>
      <c r="N11" s="272">
        <v>-82.5</v>
      </c>
    </row>
    <row r="12" spans="1:16" ht="13.5" customHeight="1">
      <c r="A12" s="250"/>
      <c r="B12" s="246"/>
      <c r="C12" s="246"/>
      <c r="D12" s="246"/>
      <c r="E12" s="246"/>
      <c r="F12" s="246"/>
      <c r="G12" s="1166" t="s">
        <v>490</v>
      </c>
      <c r="H12" s="1167"/>
      <c r="I12" s="1167"/>
      <c r="J12" s="1168"/>
      <c r="K12" s="269" t="s">
        <v>491</v>
      </c>
      <c r="L12" s="270" t="s">
        <v>491</v>
      </c>
      <c r="M12" s="271">
        <v>917</v>
      </c>
      <c r="N12" s="272" t="s">
        <v>491</v>
      </c>
    </row>
    <row r="13" spans="1:16" ht="13.5" customHeight="1">
      <c r="A13" s="250"/>
      <c r="B13" s="246"/>
      <c r="C13" s="246"/>
      <c r="D13" s="246"/>
      <c r="E13" s="246"/>
      <c r="F13" s="246"/>
      <c r="G13" s="1166" t="s">
        <v>492</v>
      </c>
      <c r="H13" s="1167"/>
      <c r="I13" s="1167"/>
      <c r="J13" s="1168"/>
      <c r="K13" s="269" t="s">
        <v>491</v>
      </c>
      <c r="L13" s="270" t="s">
        <v>491</v>
      </c>
      <c r="M13" s="271">
        <v>11</v>
      </c>
      <c r="N13" s="272" t="s">
        <v>491</v>
      </c>
    </row>
    <row r="14" spans="1:16" ht="13.5" customHeight="1">
      <c r="A14" s="250"/>
      <c r="B14" s="246"/>
      <c r="C14" s="246"/>
      <c r="D14" s="246"/>
      <c r="E14" s="246"/>
      <c r="F14" s="246"/>
      <c r="G14" s="1166" t="s">
        <v>493</v>
      </c>
      <c r="H14" s="1167"/>
      <c r="I14" s="1167"/>
      <c r="J14" s="1168"/>
      <c r="K14" s="269">
        <v>138546</v>
      </c>
      <c r="L14" s="270">
        <v>4653</v>
      </c>
      <c r="M14" s="271">
        <v>3976</v>
      </c>
      <c r="N14" s="272">
        <v>17</v>
      </c>
    </row>
    <row r="15" spans="1:16" ht="13.5" customHeight="1">
      <c r="A15" s="250"/>
      <c r="B15" s="246"/>
      <c r="C15" s="246"/>
      <c r="D15" s="246"/>
      <c r="E15" s="246"/>
      <c r="F15" s="246"/>
      <c r="G15" s="1166" t="s">
        <v>494</v>
      </c>
      <c r="H15" s="1167"/>
      <c r="I15" s="1167"/>
      <c r="J15" s="1168"/>
      <c r="K15" s="269">
        <v>2502</v>
      </c>
      <c r="L15" s="270">
        <v>84</v>
      </c>
      <c r="M15" s="271">
        <v>2094</v>
      </c>
      <c r="N15" s="272">
        <v>-96</v>
      </c>
    </row>
    <row r="16" spans="1:16">
      <c r="A16" s="250"/>
      <c r="B16" s="246"/>
      <c r="C16" s="246"/>
      <c r="D16" s="246"/>
      <c r="E16" s="246"/>
      <c r="F16" s="246"/>
      <c r="G16" s="1169" t="s">
        <v>495</v>
      </c>
      <c r="H16" s="1170"/>
      <c r="I16" s="1170"/>
      <c r="J16" s="1171"/>
      <c r="K16" s="270">
        <v>-529267</v>
      </c>
      <c r="L16" s="270">
        <v>-17777</v>
      </c>
      <c r="M16" s="271">
        <v>-9674</v>
      </c>
      <c r="N16" s="272">
        <v>83.8</v>
      </c>
    </row>
    <row r="17" spans="1:16">
      <c r="A17" s="250"/>
      <c r="B17" s="246"/>
      <c r="C17" s="246"/>
      <c r="D17" s="246"/>
      <c r="E17" s="246"/>
      <c r="F17" s="246"/>
      <c r="G17" s="1169" t="s">
        <v>170</v>
      </c>
      <c r="H17" s="1170"/>
      <c r="I17" s="1170"/>
      <c r="J17" s="1171"/>
      <c r="K17" s="270">
        <v>3543054</v>
      </c>
      <c r="L17" s="270">
        <v>119002</v>
      </c>
      <c r="M17" s="271">
        <v>102550</v>
      </c>
      <c r="N17" s="272">
        <v>16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496</v>
      </c>
      <c r="H19" s="246"/>
      <c r="I19" s="246"/>
      <c r="J19" s="246"/>
      <c r="K19" s="246"/>
      <c r="L19" s="246"/>
      <c r="M19" s="246"/>
      <c r="N19" s="246"/>
    </row>
    <row r="20" spans="1:16">
      <c r="A20" s="250"/>
      <c r="B20" s="246"/>
      <c r="C20" s="246"/>
      <c r="D20" s="246"/>
      <c r="E20" s="246"/>
      <c r="F20" s="246"/>
      <c r="G20" s="274"/>
      <c r="H20" s="275"/>
      <c r="I20" s="275"/>
      <c r="J20" s="276"/>
      <c r="K20" s="277" t="s">
        <v>497</v>
      </c>
      <c r="L20" s="278" t="s">
        <v>498</v>
      </c>
      <c r="M20" s="279" t="s">
        <v>499</v>
      </c>
      <c r="N20" s="280"/>
    </row>
    <row r="21" spans="1:16" s="286" customFormat="1">
      <c r="A21" s="281"/>
      <c r="B21" s="251"/>
      <c r="C21" s="251"/>
      <c r="D21" s="251"/>
      <c r="E21" s="251"/>
      <c r="F21" s="251"/>
      <c r="G21" s="1163" t="s">
        <v>500</v>
      </c>
      <c r="H21" s="1164"/>
      <c r="I21" s="1164"/>
      <c r="J21" s="1165"/>
      <c r="K21" s="282">
        <v>11.76</v>
      </c>
      <c r="L21" s="283">
        <v>9.9600000000000009</v>
      </c>
      <c r="M21" s="284">
        <v>1.8</v>
      </c>
      <c r="N21" s="251"/>
      <c r="O21" s="285"/>
      <c r="P21" s="281"/>
    </row>
    <row r="22" spans="1:16" s="286" customFormat="1">
      <c r="A22" s="281"/>
      <c r="B22" s="251"/>
      <c r="C22" s="251"/>
      <c r="D22" s="251"/>
      <c r="E22" s="251"/>
      <c r="F22" s="251"/>
      <c r="G22" s="1163" t="s">
        <v>501</v>
      </c>
      <c r="H22" s="1164"/>
      <c r="I22" s="1164"/>
      <c r="J22" s="1165"/>
      <c r="K22" s="287">
        <v>100.5</v>
      </c>
      <c r="L22" s="288">
        <v>97.8</v>
      </c>
      <c r="M22" s="289">
        <v>2.7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502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504</v>
      </c>
      <c r="H29" s="251"/>
      <c r="I29" s="251"/>
      <c r="J29" s="251"/>
      <c r="K29" s="246"/>
      <c r="L29" s="246"/>
      <c r="M29" s="246"/>
      <c r="N29" s="246"/>
      <c r="O29" s="295"/>
    </row>
    <row r="30" spans="1:16">
      <c r="A30" s="250"/>
      <c r="B30" s="246"/>
      <c r="C30" s="246"/>
      <c r="D30" s="246"/>
      <c r="E30" s="246"/>
      <c r="F30" s="246"/>
      <c r="G30" s="253"/>
      <c r="H30" s="254"/>
      <c r="I30" s="254"/>
      <c r="J30" s="255"/>
      <c r="K30" s="1152" t="s">
        <v>482</v>
      </c>
      <c r="L30" s="256"/>
      <c r="M30" s="257" t="s">
        <v>483</v>
      </c>
      <c r="N30" s="258"/>
    </row>
    <row r="31" spans="1:16">
      <c r="A31" s="250"/>
      <c r="B31" s="246"/>
      <c r="C31" s="246"/>
      <c r="D31" s="246"/>
      <c r="E31" s="246"/>
      <c r="F31" s="246"/>
      <c r="G31" s="259"/>
      <c r="H31" s="260"/>
      <c r="I31" s="260"/>
      <c r="J31" s="261"/>
      <c r="K31" s="1153"/>
      <c r="L31" s="262" t="s">
        <v>484</v>
      </c>
      <c r="M31" s="263" t="s">
        <v>485</v>
      </c>
      <c r="N31" s="264" t="s">
        <v>486</v>
      </c>
    </row>
    <row r="32" spans="1:16" ht="27" customHeight="1">
      <c r="A32" s="250"/>
      <c r="B32" s="246"/>
      <c r="C32" s="246"/>
      <c r="D32" s="246"/>
      <c r="E32" s="246"/>
      <c r="F32" s="246"/>
      <c r="G32" s="1154" t="s">
        <v>505</v>
      </c>
      <c r="H32" s="1155"/>
      <c r="I32" s="1155"/>
      <c r="J32" s="1156"/>
      <c r="K32" s="296">
        <v>3727004</v>
      </c>
      <c r="L32" s="296">
        <v>125181</v>
      </c>
      <c r="M32" s="297">
        <v>68120</v>
      </c>
      <c r="N32" s="298">
        <v>83.8</v>
      </c>
    </row>
    <row r="33" spans="1:16" ht="13.5" customHeight="1">
      <c r="A33" s="250"/>
      <c r="B33" s="246"/>
      <c r="C33" s="246"/>
      <c r="D33" s="246"/>
      <c r="E33" s="246"/>
      <c r="F33" s="246"/>
      <c r="G33" s="1154" t="s">
        <v>506</v>
      </c>
      <c r="H33" s="1155"/>
      <c r="I33" s="1155"/>
      <c r="J33" s="1156"/>
      <c r="K33" s="296" t="s">
        <v>491</v>
      </c>
      <c r="L33" s="296" t="s">
        <v>491</v>
      </c>
      <c r="M33" s="297" t="s">
        <v>491</v>
      </c>
      <c r="N33" s="298" t="s">
        <v>491</v>
      </c>
    </row>
    <row r="34" spans="1:16" ht="27" customHeight="1">
      <c r="A34" s="250"/>
      <c r="B34" s="246"/>
      <c r="C34" s="246"/>
      <c r="D34" s="246"/>
      <c r="E34" s="246"/>
      <c r="F34" s="246"/>
      <c r="G34" s="1154" t="s">
        <v>507</v>
      </c>
      <c r="H34" s="1155"/>
      <c r="I34" s="1155"/>
      <c r="J34" s="1156"/>
      <c r="K34" s="296" t="s">
        <v>491</v>
      </c>
      <c r="L34" s="296" t="s">
        <v>491</v>
      </c>
      <c r="M34" s="297">
        <v>13</v>
      </c>
      <c r="N34" s="298" t="s">
        <v>491</v>
      </c>
    </row>
    <row r="35" spans="1:16" ht="27" customHeight="1">
      <c r="A35" s="250"/>
      <c r="B35" s="246"/>
      <c r="C35" s="246"/>
      <c r="D35" s="246"/>
      <c r="E35" s="246"/>
      <c r="F35" s="246"/>
      <c r="G35" s="1154" t="s">
        <v>508</v>
      </c>
      <c r="H35" s="1155"/>
      <c r="I35" s="1155"/>
      <c r="J35" s="1156"/>
      <c r="K35" s="296">
        <v>759529</v>
      </c>
      <c r="L35" s="296">
        <v>25511</v>
      </c>
      <c r="M35" s="297">
        <v>17609</v>
      </c>
      <c r="N35" s="298">
        <v>44.9</v>
      </c>
    </row>
    <row r="36" spans="1:16" ht="27" customHeight="1">
      <c r="A36" s="250"/>
      <c r="B36" s="246"/>
      <c r="C36" s="246"/>
      <c r="D36" s="246"/>
      <c r="E36" s="246"/>
      <c r="F36" s="246"/>
      <c r="G36" s="1154" t="s">
        <v>509</v>
      </c>
      <c r="H36" s="1155"/>
      <c r="I36" s="1155"/>
      <c r="J36" s="1156"/>
      <c r="K36" s="296">
        <v>524</v>
      </c>
      <c r="L36" s="296">
        <v>18</v>
      </c>
      <c r="M36" s="297">
        <v>2944</v>
      </c>
      <c r="N36" s="298">
        <v>-99.4</v>
      </c>
    </row>
    <row r="37" spans="1:16" ht="13.5" customHeight="1">
      <c r="A37" s="250"/>
      <c r="B37" s="246"/>
      <c r="C37" s="246"/>
      <c r="D37" s="246"/>
      <c r="E37" s="246"/>
      <c r="F37" s="246"/>
      <c r="G37" s="1154" t="s">
        <v>510</v>
      </c>
      <c r="H37" s="1155"/>
      <c r="I37" s="1155"/>
      <c r="J37" s="1156"/>
      <c r="K37" s="296">
        <v>1673</v>
      </c>
      <c r="L37" s="296">
        <v>56</v>
      </c>
      <c r="M37" s="297">
        <v>1200</v>
      </c>
      <c r="N37" s="298">
        <v>-95.3</v>
      </c>
    </row>
    <row r="38" spans="1:16" ht="27" customHeight="1">
      <c r="A38" s="250"/>
      <c r="B38" s="246"/>
      <c r="C38" s="246"/>
      <c r="D38" s="246"/>
      <c r="E38" s="246"/>
      <c r="F38" s="246"/>
      <c r="G38" s="1157" t="s">
        <v>511</v>
      </c>
      <c r="H38" s="1158"/>
      <c r="I38" s="1158"/>
      <c r="J38" s="1159"/>
      <c r="K38" s="299">
        <v>22</v>
      </c>
      <c r="L38" s="299">
        <v>1</v>
      </c>
      <c r="M38" s="300">
        <v>5</v>
      </c>
      <c r="N38" s="301">
        <v>-80</v>
      </c>
      <c r="O38" s="295"/>
    </row>
    <row r="39" spans="1:16">
      <c r="A39" s="250"/>
      <c r="B39" s="246"/>
      <c r="C39" s="246"/>
      <c r="D39" s="246"/>
      <c r="E39" s="246"/>
      <c r="F39" s="246"/>
      <c r="G39" s="1157" t="s">
        <v>512</v>
      </c>
      <c r="H39" s="1158"/>
      <c r="I39" s="1158"/>
      <c r="J39" s="1159"/>
      <c r="K39" s="302">
        <v>-40597</v>
      </c>
      <c r="L39" s="302">
        <v>-1364</v>
      </c>
      <c r="M39" s="303">
        <v>-3946</v>
      </c>
      <c r="N39" s="304">
        <v>-65.400000000000006</v>
      </c>
      <c r="O39" s="295"/>
    </row>
    <row r="40" spans="1:16" ht="27" customHeight="1">
      <c r="A40" s="250"/>
      <c r="B40" s="246"/>
      <c r="C40" s="246"/>
      <c r="D40" s="246"/>
      <c r="E40" s="246"/>
      <c r="F40" s="246"/>
      <c r="G40" s="1154" t="s">
        <v>513</v>
      </c>
      <c r="H40" s="1155"/>
      <c r="I40" s="1155"/>
      <c r="J40" s="1156"/>
      <c r="K40" s="302">
        <v>-2960020</v>
      </c>
      <c r="L40" s="302">
        <v>-99420</v>
      </c>
      <c r="M40" s="303">
        <v>-59158</v>
      </c>
      <c r="N40" s="304">
        <v>68.099999999999994</v>
      </c>
      <c r="O40" s="295"/>
    </row>
    <row r="41" spans="1:16">
      <c r="A41" s="250"/>
      <c r="B41" s="246"/>
      <c r="C41" s="246"/>
      <c r="D41" s="246"/>
      <c r="E41" s="246"/>
      <c r="F41" s="246"/>
      <c r="G41" s="1160" t="s">
        <v>281</v>
      </c>
      <c r="H41" s="1161"/>
      <c r="I41" s="1161"/>
      <c r="J41" s="1162"/>
      <c r="K41" s="296">
        <v>1488135</v>
      </c>
      <c r="L41" s="302">
        <v>49983</v>
      </c>
      <c r="M41" s="303">
        <v>26787</v>
      </c>
      <c r="N41" s="304">
        <v>86.6</v>
      </c>
      <c r="O41" s="295"/>
    </row>
    <row r="42" spans="1:16">
      <c r="A42" s="250"/>
      <c r="B42" s="246"/>
      <c r="C42" s="246"/>
      <c r="D42" s="246"/>
      <c r="E42" s="246"/>
      <c r="F42" s="246"/>
      <c r="G42" s="305" t="s">
        <v>514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515</v>
      </c>
      <c r="B47" s="246"/>
      <c r="C47" s="246"/>
      <c r="D47" s="246"/>
      <c r="E47" s="246"/>
      <c r="F47" s="246"/>
      <c r="G47" s="246"/>
      <c r="H47" s="246"/>
      <c r="I47" s="246"/>
      <c r="J47" s="246"/>
      <c r="K47" s="246"/>
      <c r="L47" s="246"/>
      <c r="M47" s="246"/>
      <c r="N47" s="246"/>
    </row>
    <row r="48" spans="1:16">
      <c r="A48" s="250"/>
      <c r="B48" s="246"/>
      <c r="C48" s="246"/>
      <c r="D48" s="246"/>
      <c r="E48" s="246"/>
      <c r="F48" s="246"/>
      <c r="G48" s="310" t="s">
        <v>516</v>
      </c>
      <c r="H48" s="310"/>
      <c r="I48" s="310"/>
      <c r="J48" s="310"/>
      <c r="K48" s="310"/>
      <c r="L48" s="310"/>
      <c r="M48" s="311"/>
      <c r="N48" s="310"/>
    </row>
    <row r="49" spans="1:14" ht="13.5" customHeight="1">
      <c r="A49" s="250"/>
      <c r="B49" s="246"/>
      <c r="C49" s="246"/>
      <c r="D49" s="246"/>
      <c r="E49" s="246"/>
      <c r="F49" s="246"/>
      <c r="G49" s="312"/>
      <c r="H49" s="313"/>
      <c r="I49" s="1147" t="s">
        <v>482</v>
      </c>
      <c r="J49" s="1149" t="s">
        <v>517</v>
      </c>
      <c r="K49" s="1150"/>
      <c r="L49" s="1150"/>
      <c r="M49" s="1150"/>
      <c r="N49" s="1151"/>
    </row>
    <row r="50" spans="1:14">
      <c r="A50" s="250"/>
      <c r="B50" s="246"/>
      <c r="C50" s="246"/>
      <c r="D50" s="246"/>
      <c r="E50" s="246"/>
      <c r="F50" s="246"/>
      <c r="G50" s="314"/>
      <c r="H50" s="315"/>
      <c r="I50" s="1148"/>
      <c r="J50" s="316" t="s">
        <v>518</v>
      </c>
      <c r="K50" s="317" t="s">
        <v>519</v>
      </c>
      <c r="L50" s="318" t="s">
        <v>520</v>
      </c>
      <c r="M50" s="319" t="s">
        <v>521</v>
      </c>
      <c r="N50" s="320" t="s">
        <v>522</v>
      </c>
    </row>
    <row r="51" spans="1:14">
      <c r="A51" s="250"/>
      <c r="B51" s="246"/>
      <c r="C51" s="246"/>
      <c r="D51" s="246"/>
      <c r="E51" s="246"/>
      <c r="F51" s="246"/>
      <c r="G51" s="312" t="s">
        <v>523</v>
      </c>
      <c r="H51" s="313"/>
      <c r="I51" s="321">
        <v>6769788</v>
      </c>
      <c r="J51" s="322">
        <v>215908</v>
      </c>
      <c r="K51" s="323">
        <v>139.9</v>
      </c>
      <c r="L51" s="324">
        <v>75709</v>
      </c>
      <c r="M51" s="325">
        <v>12.7</v>
      </c>
      <c r="N51" s="326">
        <v>127.2</v>
      </c>
    </row>
    <row r="52" spans="1:14">
      <c r="A52" s="250"/>
      <c r="B52" s="246"/>
      <c r="C52" s="246"/>
      <c r="D52" s="246"/>
      <c r="E52" s="246"/>
      <c r="F52" s="246"/>
      <c r="G52" s="327"/>
      <c r="H52" s="328" t="s">
        <v>524</v>
      </c>
      <c r="I52" s="329">
        <v>2950086</v>
      </c>
      <c r="J52" s="330">
        <v>94087</v>
      </c>
      <c r="K52" s="331">
        <v>81</v>
      </c>
      <c r="L52" s="332">
        <v>35212</v>
      </c>
      <c r="M52" s="333">
        <v>0</v>
      </c>
      <c r="N52" s="334">
        <v>81</v>
      </c>
    </row>
    <row r="53" spans="1:14">
      <c r="A53" s="250"/>
      <c r="B53" s="246"/>
      <c r="C53" s="246"/>
      <c r="D53" s="246"/>
      <c r="E53" s="246"/>
      <c r="F53" s="246"/>
      <c r="G53" s="312" t="s">
        <v>525</v>
      </c>
      <c r="H53" s="313"/>
      <c r="I53" s="321">
        <v>3628744</v>
      </c>
      <c r="J53" s="322">
        <v>117090</v>
      </c>
      <c r="K53" s="323">
        <v>-45.8</v>
      </c>
      <c r="L53" s="324">
        <v>90961</v>
      </c>
      <c r="M53" s="325">
        <v>20.100000000000001</v>
      </c>
      <c r="N53" s="326">
        <v>-65.900000000000006</v>
      </c>
    </row>
    <row r="54" spans="1:14">
      <c r="A54" s="250"/>
      <c r="B54" s="246"/>
      <c r="C54" s="246"/>
      <c r="D54" s="246"/>
      <c r="E54" s="246"/>
      <c r="F54" s="246"/>
      <c r="G54" s="327"/>
      <c r="H54" s="328" t="s">
        <v>524</v>
      </c>
      <c r="I54" s="329">
        <v>2681658</v>
      </c>
      <c r="J54" s="330">
        <v>86530</v>
      </c>
      <c r="K54" s="331">
        <v>-8</v>
      </c>
      <c r="L54" s="332">
        <v>37720</v>
      </c>
      <c r="M54" s="333">
        <v>7.1</v>
      </c>
      <c r="N54" s="334">
        <v>-15.1</v>
      </c>
    </row>
    <row r="55" spans="1:14">
      <c r="A55" s="250"/>
      <c r="B55" s="246"/>
      <c r="C55" s="246"/>
      <c r="D55" s="246"/>
      <c r="E55" s="246"/>
      <c r="F55" s="246"/>
      <c r="G55" s="312" t="s">
        <v>526</v>
      </c>
      <c r="H55" s="313"/>
      <c r="I55" s="321">
        <v>1614619</v>
      </c>
      <c r="J55" s="322">
        <v>52859</v>
      </c>
      <c r="K55" s="323">
        <v>-54.9</v>
      </c>
      <c r="L55" s="324">
        <v>106614</v>
      </c>
      <c r="M55" s="325">
        <v>17.2</v>
      </c>
      <c r="N55" s="326">
        <v>-72.099999999999994</v>
      </c>
    </row>
    <row r="56" spans="1:14">
      <c r="A56" s="250"/>
      <c r="B56" s="246"/>
      <c r="C56" s="246"/>
      <c r="D56" s="246"/>
      <c r="E56" s="246"/>
      <c r="F56" s="246"/>
      <c r="G56" s="327"/>
      <c r="H56" s="328" t="s">
        <v>524</v>
      </c>
      <c r="I56" s="329">
        <v>1326178</v>
      </c>
      <c r="J56" s="330">
        <v>43416</v>
      </c>
      <c r="K56" s="331">
        <v>-49.8</v>
      </c>
      <c r="L56" s="332">
        <v>45545</v>
      </c>
      <c r="M56" s="333">
        <v>20.7</v>
      </c>
      <c r="N56" s="334">
        <v>-70.5</v>
      </c>
    </row>
    <row r="57" spans="1:14">
      <c r="A57" s="250"/>
      <c r="B57" s="246"/>
      <c r="C57" s="246"/>
      <c r="D57" s="246"/>
      <c r="E57" s="246"/>
      <c r="F57" s="246"/>
      <c r="G57" s="312" t="s">
        <v>527</v>
      </c>
      <c r="H57" s="313"/>
      <c r="I57" s="321">
        <v>1155697</v>
      </c>
      <c r="J57" s="322">
        <v>38332</v>
      </c>
      <c r="K57" s="323">
        <v>-27.5</v>
      </c>
      <c r="L57" s="324">
        <v>85459</v>
      </c>
      <c r="M57" s="325">
        <v>-19.8</v>
      </c>
      <c r="N57" s="326">
        <v>-7.7</v>
      </c>
    </row>
    <row r="58" spans="1:14">
      <c r="A58" s="250"/>
      <c r="B58" s="246"/>
      <c r="C58" s="246"/>
      <c r="D58" s="246"/>
      <c r="E58" s="246"/>
      <c r="F58" s="246"/>
      <c r="G58" s="327"/>
      <c r="H58" s="328" t="s">
        <v>524</v>
      </c>
      <c r="I58" s="329">
        <v>611173</v>
      </c>
      <c r="J58" s="330">
        <v>20271</v>
      </c>
      <c r="K58" s="331">
        <v>-53.3</v>
      </c>
      <c r="L58" s="332">
        <v>44378</v>
      </c>
      <c r="M58" s="333">
        <v>-2.6</v>
      </c>
      <c r="N58" s="334">
        <v>-50.7</v>
      </c>
    </row>
    <row r="59" spans="1:14">
      <c r="A59" s="250"/>
      <c r="B59" s="246"/>
      <c r="C59" s="246"/>
      <c r="D59" s="246"/>
      <c r="E59" s="246"/>
      <c r="F59" s="246"/>
      <c r="G59" s="312" t="s">
        <v>528</v>
      </c>
      <c r="H59" s="313"/>
      <c r="I59" s="321">
        <v>1386385</v>
      </c>
      <c r="J59" s="322">
        <v>46565</v>
      </c>
      <c r="K59" s="323">
        <v>21.5</v>
      </c>
      <c r="L59" s="324">
        <v>83280</v>
      </c>
      <c r="M59" s="325">
        <v>-2.5</v>
      </c>
      <c r="N59" s="326">
        <v>24</v>
      </c>
    </row>
    <row r="60" spans="1:14">
      <c r="A60" s="250"/>
      <c r="B60" s="246"/>
      <c r="C60" s="246"/>
      <c r="D60" s="246"/>
      <c r="E60" s="246"/>
      <c r="F60" s="246"/>
      <c r="G60" s="327"/>
      <c r="H60" s="328" t="s">
        <v>524</v>
      </c>
      <c r="I60" s="335">
        <v>618539</v>
      </c>
      <c r="J60" s="330">
        <v>20775</v>
      </c>
      <c r="K60" s="331">
        <v>2.5</v>
      </c>
      <c r="L60" s="332">
        <v>43123</v>
      </c>
      <c r="M60" s="333">
        <v>-2.8</v>
      </c>
      <c r="N60" s="334">
        <v>5.3</v>
      </c>
    </row>
    <row r="61" spans="1:14">
      <c r="A61" s="250"/>
      <c r="B61" s="246"/>
      <c r="C61" s="246"/>
      <c r="D61" s="246"/>
      <c r="E61" s="246"/>
      <c r="F61" s="246"/>
      <c r="G61" s="312" t="s">
        <v>529</v>
      </c>
      <c r="H61" s="336"/>
      <c r="I61" s="337">
        <v>2911047</v>
      </c>
      <c r="J61" s="338">
        <v>94151</v>
      </c>
      <c r="K61" s="339">
        <v>6.6</v>
      </c>
      <c r="L61" s="340">
        <v>88405</v>
      </c>
      <c r="M61" s="341">
        <v>5.5</v>
      </c>
      <c r="N61" s="326">
        <v>1.1000000000000001</v>
      </c>
    </row>
    <row r="62" spans="1:14">
      <c r="A62" s="250"/>
      <c r="B62" s="246"/>
      <c r="C62" s="246"/>
      <c r="D62" s="246"/>
      <c r="E62" s="246"/>
      <c r="F62" s="246"/>
      <c r="G62" s="327"/>
      <c r="H62" s="328" t="s">
        <v>524</v>
      </c>
      <c r="I62" s="329">
        <v>1637527</v>
      </c>
      <c r="J62" s="330">
        <v>53016</v>
      </c>
      <c r="K62" s="331">
        <v>-5.5</v>
      </c>
      <c r="L62" s="332">
        <v>41196</v>
      </c>
      <c r="M62" s="333">
        <v>4.5</v>
      </c>
      <c r="N62" s="334">
        <v>-10</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531</v>
      </c>
      <c r="G46" s="8" t="s">
        <v>532</v>
      </c>
      <c r="H46" s="8" t="s">
        <v>533</v>
      </c>
      <c r="I46" s="8" t="s">
        <v>534</v>
      </c>
      <c r="J46" s="9" t="s">
        <v>535</v>
      </c>
    </row>
    <row r="47" spans="2:10" ht="57.75" customHeight="1">
      <c r="B47" s="10"/>
      <c r="C47" s="1172" t="s">
        <v>3</v>
      </c>
      <c r="D47" s="1172"/>
      <c r="E47" s="1173"/>
      <c r="F47" s="11">
        <v>18.46</v>
      </c>
      <c r="G47" s="12">
        <v>20.02</v>
      </c>
      <c r="H47" s="12">
        <v>20.52</v>
      </c>
      <c r="I47" s="12">
        <v>21.1</v>
      </c>
      <c r="J47" s="13">
        <v>21.81</v>
      </c>
    </row>
    <row r="48" spans="2:10" ht="57.75" customHeight="1">
      <c r="B48" s="14"/>
      <c r="C48" s="1174" t="s">
        <v>4</v>
      </c>
      <c r="D48" s="1174"/>
      <c r="E48" s="1175"/>
      <c r="F48" s="15">
        <v>4.79</v>
      </c>
      <c r="G48" s="16">
        <v>3.77</v>
      </c>
      <c r="H48" s="16">
        <v>4.3899999999999997</v>
      </c>
      <c r="I48" s="16">
        <v>4.0199999999999996</v>
      </c>
      <c r="J48" s="17">
        <v>2.79</v>
      </c>
    </row>
    <row r="49" spans="2:10" ht="57.75" customHeight="1" thickBot="1">
      <c r="B49" s="18"/>
      <c r="C49" s="1176" t="s">
        <v>5</v>
      </c>
      <c r="D49" s="1176"/>
      <c r="E49" s="1177"/>
      <c r="F49" s="19">
        <v>2.5499999999999998</v>
      </c>
      <c r="G49" s="20">
        <v>1.55</v>
      </c>
      <c r="H49" s="20">
        <v>3.15</v>
      </c>
      <c r="I49" s="20">
        <v>0.1</v>
      </c>
      <c r="J49" s="21" t="s">
        <v>536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高橋 秀尚</cp:lastModifiedBy>
  <cp:lastPrinted>2018-04-18T08:29:48Z</cp:lastPrinted>
  <dcterms:created xsi:type="dcterms:W3CDTF">2018-01-24T05:58:46Z</dcterms:created>
  <dcterms:modified xsi:type="dcterms:W3CDTF">2018-04-18T08:35:09Z</dcterms:modified>
</cp:coreProperties>
</file>