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文書：農地利用係（旧農地利用係）\R04\310101農業振興\3.農業･農村多面的機能支払関係書(5年)\6.多面的様式\★多面的様式【組織提供用】(R4以降用）\㏋\必須様式\"/>
    </mc:Choice>
  </mc:AlternateContent>
  <bookViews>
    <workbookView xWindow="-120" yWindow="-120" windowWidth="29040" windowHeight="15840" activeTab="1"/>
  </bookViews>
  <sheets>
    <sheet name="はじめに（PC）" sheetId="21" r:id="rId1"/>
    <sheet name="はじめに (手書き)" sheetId="22" r:id="rId2"/>
    <sheet name="様式第1-1号" sheetId="10" r:id="rId3"/>
    <sheet name="様式第1-2号" sheetId="8" r:id="rId4"/>
    <sheet name="様式第1-3号" sheetId="1" r:id="rId5"/>
    <sheet name="活動計画書" sheetId="2" r:id="rId6"/>
    <sheet name="加算措置" sheetId="3" r:id="rId7"/>
    <sheet name="位置図" sheetId="4" r:id="rId8"/>
    <sheet name="（別添）位置図" sheetId="7" r:id="rId9"/>
    <sheet name="構成員一覧" sheetId="5" r:id="rId10"/>
    <sheet name="様式第1－4号 長寿命" sheetId="11" r:id="rId11"/>
    <sheet name="様式第１－５号 工事確認" sheetId="12" r:id="rId12"/>
    <sheet name="様式第１－６号 活動記録" sheetId="13" r:id="rId13"/>
    <sheet name="様式第１－７号 金銭出納簿" sheetId="15" r:id="rId14"/>
    <sheet name="様式第1－8号 報告書" sheetId="16" r:id="rId15"/>
    <sheet name="別紙　持越金予定表" sheetId="17" r:id="rId16"/>
    <sheet name="【取組番号早見表】" sheetId="23" r:id="rId17"/>
    <sheet name="【活動項目番号表】 " sheetId="14" r:id="rId18"/>
    <sheet name="【選択肢】" sheetId="6" r:id="rId19"/>
  </sheets>
  <externalReferences>
    <externalReference r:id="rId20"/>
    <externalReference r:id="rId21"/>
    <externalReference r:id="rId22"/>
    <externalReference r:id="rId23"/>
    <externalReference r:id="rId24"/>
  </externalReferences>
  <definedNames>
    <definedName name="_xlnm._FilterDatabase" localSheetId="14" hidden="1">'様式第1－8号 報告書'!#REF!</definedName>
    <definedName name="A.■か□" localSheetId="8">#REF!</definedName>
    <definedName name="A.■か□" localSheetId="16">[1]【選択肢】!$A$3:$A$4</definedName>
    <definedName name="A.■か□" localSheetId="18">【選択肢】!$A$3:$A$4</definedName>
    <definedName name="A.■か□" localSheetId="1">[1]【選択肢】!$A$3:$A$4</definedName>
    <definedName name="A.■か□" localSheetId="0">[1]【選択肢】!$A$3:$A$4</definedName>
    <definedName name="A.■か□" localSheetId="9">【選択肢】!$A$3:$A$4</definedName>
    <definedName name="A.■か□">【選択肢】!$A$3:$A$4</definedName>
    <definedName name="B.○か空白" localSheetId="8">#REF!</definedName>
    <definedName name="B.○か空白" localSheetId="16">[1]【選択肢】!$B$3:$B$4</definedName>
    <definedName name="B.○か空白" localSheetId="18">【選択肢】!$B$3:$B$4</definedName>
    <definedName name="B.○か空白" localSheetId="1">[1]【選択肢】!$B$3:$B$4</definedName>
    <definedName name="B.○か空白" localSheetId="0">[1]【選択肢】!$B$3:$B$4</definedName>
    <definedName name="B.○か空白" localSheetId="9">【選択肢】!$B$3:$B$4</definedName>
    <definedName name="B.○か空白" localSheetId="15">[2]【選択肢】!$B$3:$B$4</definedName>
    <definedName name="B.○か空白" localSheetId="3">#REF!</definedName>
    <definedName name="B.○か空白" localSheetId="14">[2]【選択肢】!$B$3:$B$4</definedName>
    <definedName name="B.○か空白">【選択肢】!$B$3:$B$4</definedName>
    <definedName name="Ｃ1.計画欄" localSheetId="8">#REF!</definedName>
    <definedName name="Ｃ1.計画欄" localSheetId="16">[1]【選択肢】!$C$3:$C$4</definedName>
    <definedName name="Ｃ1.計画欄" localSheetId="18">【選択肢】!$C$3:$C$4</definedName>
    <definedName name="Ｃ1.計画欄" localSheetId="1">[1]【選択肢】!$C$3:$C$4</definedName>
    <definedName name="Ｃ1.計画欄" localSheetId="0">[1]【選択肢】!$C$3:$C$4</definedName>
    <definedName name="Ｃ1.計画欄" localSheetId="9">【選択肢】!$C$3:$C$4</definedName>
    <definedName name="Ｃ1.計画欄" localSheetId="15">[2]【選択肢】!$C$3:$C$4</definedName>
    <definedName name="Ｃ1.計画欄" localSheetId="14">[2]【選択肢】!$C$3:$C$4</definedName>
    <definedName name="Ｃ1.計画欄">【選択肢】!$C$3:$C$4</definedName>
    <definedName name="Ｃ2.実施欄" localSheetId="8">#REF!</definedName>
    <definedName name="Ｃ2.実施欄" localSheetId="16">[1]【選択肢】!$C$3:$C$5</definedName>
    <definedName name="Ｃ2.実施欄" localSheetId="18">【選択肢】!$C$3:$C$5</definedName>
    <definedName name="Ｃ2.実施欄" localSheetId="1">[1]【選択肢】!$C$3:$C$5</definedName>
    <definedName name="Ｃ2.実施欄" localSheetId="0">[1]【選択肢】!$C$3:$C$5</definedName>
    <definedName name="Ｃ2.実施欄" localSheetId="9">【選択肢】!$C$3:$C$5</definedName>
    <definedName name="Ｃ2.実施欄" localSheetId="15">[2]【選択肢】!$C$3:$C$5</definedName>
    <definedName name="Ｃ2.実施欄" localSheetId="14">[2]【選択肢】!$C$3:$C$5</definedName>
    <definedName name="Ｃ2.実施欄">【選択肢】!$C$3:$C$5</definedName>
    <definedName name="D.農村環境保全活動のテーマ" localSheetId="8">#REF!</definedName>
    <definedName name="D.農村環境保全活動のテーマ" localSheetId="16">[1]【選択肢】!$D$3:$D$7</definedName>
    <definedName name="D.農村環境保全活動のテーマ" localSheetId="18">【選択肢】!$D$3:$D$7</definedName>
    <definedName name="D.農村環境保全活動のテーマ" localSheetId="1">[1]【選択肢】!$D$3:$D$7</definedName>
    <definedName name="D.農村環境保全活動のテーマ" localSheetId="0">[1]【選択肢】!$D$3:$D$7</definedName>
    <definedName name="D.農村環境保全活動のテーマ" localSheetId="9">【選択肢】!$D$3:$D$7</definedName>
    <definedName name="D.農村環境保全活動のテーマ">【選択肢】!$D$3:$D$7</definedName>
    <definedName name="E.高度な保全活動" localSheetId="8">#REF!</definedName>
    <definedName name="E.高度な保全活動" localSheetId="16">[1]【選択肢】!$E$3:$E$11</definedName>
    <definedName name="E.高度な保全活動" localSheetId="18">【選択肢】!$E$3:$E$11</definedName>
    <definedName name="E.高度な保全活動" localSheetId="1">[1]【選択肢】!$E$3:$E$11</definedName>
    <definedName name="E.高度な保全活動" localSheetId="0">[1]【選択肢】!$E$3:$E$11</definedName>
    <definedName name="E.高度な保全活動" localSheetId="9">【選択肢】!$E$3:$E$11</definedName>
    <definedName name="E.高度な保全活動">【選択肢】!$E$3:$E$11</definedName>
    <definedName name="F.施設" localSheetId="8">#REF!</definedName>
    <definedName name="F.施設" localSheetId="16">[1]【選択肢】!$F$3:$F$5</definedName>
    <definedName name="F.施設" localSheetId="18">【選択肢】!$F$3:$F$5</definedName>
    <definedName name="F.施設" localSheetId="1">[1]【選択肢】!$F$3:$F$5</definedName>
    <definedName name="F.施設" localSheetId="0">[1]【選択肢】!$F$3:$F$5</definedName>
    <definedName name="F.施設" localSheetId="9">【選択肢】!$F$3:$F$5</definedName>
    <definedName name="F.施設" localSheetId="15">[2]【選択肢】!$F$3:$F$5</definedName>
    <definedName name="F.施設" localSheetId="14">[2]【選択肢】!$F$3:$F$5</definedName>
    <definedName name="F.施設">【選択肢】!$F$3:$F$5</definedName>
    <definedName name="G.単位" localSheetId="8">#REF!</definedName>
    <definedName name="G.単位" localSheetId="16">[1]【選択肢】!$G$3:$G$4</definedName>
    <definedName name="G.単位" localSheetId="18">【選択肢】!$G$3:$G$4</definedName>
    <definedName name="G.単位" localSheetId="1">[1]【選択肢】!$G$3:$G$4</definedName>
    <definedName name="G.単位" localSheetId="0">[1]【選択肢】!$G$3:$G$4</definedName>
    <definedName name="G.単位" localSheetId="9">【選択肢】!$G$3:$G$4</definedName>
    <definedName name="G.単位" localSheetId="15">[2]【選択肢】!$G$3:$G$4</definedName>
    <definedName name="G.単位" localSheetId="14">[2]【選択肢】!$G$3:$G$4</definedName>
    <definedName name="G.単位">【選択肢】!$G$3:$G$4</definedName>
    <definedName name="H1.構成員一覧の分類_農業者" localSheetId="8">#REF!</definedName>
    <definedName name="H1.構成員一覧の分類_農業者" localSheetId="16">[1]【選択肢】!$H$3:$H$6</definedName>
    <definedName name="H1.構成員一覧の分類_農業者" localSheetId="18">【選択肢】!$H$3:$H$6</definedName>
    <definedName name="H1.構成員一覧の分類_農業者" localSheetId="1">[1]【選択肢】!$H$3:$H$6</definedName>
    <definedName name="H1.構成員一覧の分類_農業者" localSheetId="0">[1]【選択肢】!$H$3:$H$6</definedName>
    <definedName name="H1.構成員一覧の分類_農業者" localSheetId="9">【選択肢】!$H$3:$H$6</definedName>
    <definedName name="H1.構成員一覧の分類_農業者">【選択肢】!$H$3:$H$6</definedName>
    <definedName name="H2.構成員一覧の分類_農業者以外個人" localSheetId="8">#REF!</definedName>
    <definedName name="H2.構成員一覧の分類_農業者以外個人" localSheetId="16">[1]【選択肢】!$H$7</definedName>
    <definedName name="H2.構成員一覧の分類_農業者以外個人" localSheetId="1">[1]【選択肢】!$H$7</definedName>
    <definedName name="H2.構成員一覧の分類_農業者以外個人" localSheetId="0">[1]【選択肢】!$H$7</definedName>
    <definedName name="H2.構成員一覧の分類_農業者以外個人">【選択肢】!$H$7</definedName>
    <definedName name="H2.構成員一覧の分類_農業者以外団体" localSheetId="8">#REF!</definedName>
    <definedName name="H2.構成員一覧の分類_農業者以外団体" localSheetId="9">【選択肢】!$H$8:$H$15</definedName>
    <definedName name="H2.構成員一覧の分類_農業者以外団体">【選択肢】!$H$8:$H$15</definedName>
    <definedName name="H3.構成員一覧の分類_農業者以外団体" localSheetId="8">#REF!</definedName>
    <definedName name="H3.構成員一覧の分類_農業者以外団体" localSheetId="16">[1]【選択肢】!$H$8:$H$15</definedName>
    <definedName name="H3.構成員一覧の分類_農業者以外団体" localSheetId="1">[1]【選択肢】!$H$8:$H$15</definedName>
    <definedName name="H3.構成員一覧の分類_農業者以外団体" localSheetId="0">[1]【選択肢】!$H$8:$H$15</definedName>
    <definedName name="H3.構成員一覧の分類_農業者以外団体">【選択肢】!$H$8:$H$15</definedName>
    <definedName name="Ｉ.金銭出納簿の区分" localSheetId="8">#REF!</definedName>
    <definedName name="Ｉ.金銭出納簿の区分" localSheetId="16">[1]【選択肢】!$I$3:$I$4</definedName>
    <definedName name="Ｉ.金銭出納簿の区分" localSheetId="18">【選択肢】!$I$3:$I$4</definedName>
    <definedName name="Ｉ.金銭出納簿の区分" localSheetId="1">[1]【選択肢】!$I$3:$I$4</definedName>
    <definedName name="Ｉ.金銭出納簿の区分" localSheetId="0">[1]【選択肢】!$I$3:$I$4</definedName>
    <definedName name="Ｉ.金銭出納簿の区分" localSheetId="9">【選択肢】!$I$3:$I$4</definedName>
    <definedName name="Ｉ.金銭出納簿の区分" localSheetId="13">[3]【選択肢】!$I$3:$I$4</definedName>
    <definedName name="Ｉ.金銭出納簿の区分">【選択肢】!$I$3:$I$4</definedName>
    <definedName name="Ｊ.金銭出納簿の収支の分類" localSheetId="8">#REF!</definedName>
    <definedName name="Ｊ.金銭出納簿の収支の分類" localSheetId="16">[1]【選択肢】!$J$3:$J$10</definedName>
    <definedName name="Ｊ.金銭出納簿の収支の分類" localSheetId="18">【選択肢】!$J$3:$J$10</definedName>
    <definedName name="Ｊ.金銭出納簿の収支の分類" localSheetId="1">[1]【選択肢】!$J$3:$J$10</definedName>
    <definedName name="Ｊ.金銭出納簿の収支の分類" localSheetId="0">[1]【選択肢】!$J$3:$J$10</definedName>
    <definedName name="Ｊ.金銭出納簿の収支の分類" localSheetId="9">【選択肢】!$J$3:$J$10</definedName>
    <definedName name="Ｊ.金銭出納簿の収支の分類" localSheetId="13">[3]【選択肢】!$J$3:$J$10</definedName>
    <definedName name="Ｊ.金銭出納簿の収支の分類">【選択肢】!$J$3:$J$10</definedName>
    <definedName name="K.農村環境保全活動" localSheetId="8">#REF!</definedName>
    <definedName name="K.農村環境保全活動" localSheetId="16">[1]【選択肢】!$Q$44:$Q$56</definedName>
    <definedName name="K.農村環境保全活動" localSheetId="18">【選択肢】!$Q$44:$Q$56</definedName>
    <definedName name="K.農村環境保全活動" localSheetId="1">[1]【選択肢】!$Q$44:$Q$56</definedName>
    <definedName name="K.農村環境保全活動" localSheetId="0">[1]【選択肢】!$Q$44:$Q$56</definedName>
    <definedName name="K.農村環境保全活動" localSheetId="9">【選択肢】!$Q$44:$Q$56</definedName>
    <definedName name="K.農村環境保全活動">【選択肢】!$Q$44:$Q$56</definedName>
    <definedName name="L.増進活動" localSheetId="8">#REF!</definedName>
    <definedName name="L.増進活動" localSheetId="16">[1]【選択肢】!$R$57:$R$64</definedName>
    <definedName name="L.増進活動" localSheetId="18">【選択肢】!$R$57:$R$64</definedName>
    <definedName name="L.増進活動" localSheetId="1">[1]【選択肢】!$R$57:$R$64</definedName>
    <definedName name="L.増進活動" localSheetId="0">[1]【選択肢】!$R$57:$R$64</definedName>
    <definedName name="L.増進活動" localSheetId="9">【選択肢】!$R$57:$R$64</definedName>
    <definedName name="L.増進活動">【選択肢】!$R$57:$R$64</definedName>
    <definedName name="M.長寿命化" localSheetId="8">#REF!</definedName>
    <definedName name="M.長寿命化" localSheetId="16">[1]【選択肢】!$S$66:$S$71</definedName>
    <definedName name="M.長寿命化" localSheetId="18">【選択肢】!$S$66:$S$71</definedName>
    <definedName name="M.長寿命化" localSheetId="1">[1]【選択肢】!$S$66:$S$71</definedName>
    <definedName name="M.長寿命化" localSheetId="0">[1]【選択肢】!$S$66:$S$71</definedName>
    <definedName name="M.長寿命化" localSheetId="9">【選択肢】!$S$66:$S$71</definedName>
    <definedName name="M.長寿命化" localSheetId="15">[2]【選択肢】!$S$66:$S$71</definedName>
    <definedName name="M.長寿命化" localSheetId="14">[2]【選択肢】!$S$66:$S$71</definedName>
    <definedName name="M.長寿命化">【選択肢】!$S$66:$S$71</definedName>
    <definedName name="_xlnm.Print_Area" localSheetId="8">'（別添）位置図'!$A$1:$J$32</definedName>
    <definedName name="_xlnm.Print_Area" localSheetId="17">'【活動項目番号表】 '!$A$1:$F$190</definedName>
    <definedName name="_xlnm.Print_Area" localSheetId="18">【選択肢】!$K$1:$T$78</definedName>
    <definedName name="_xlnm.Print_Area" localSheetId="1">'はじめに (手書き)'!$A$1:$F$28</definedName>
    <definedName name="_xlnm.Print_Area" localSheetId="0">'はじめに（PC）'!$A$1:$F$51</definedName>
    <definedName name="_xlnm.Print_Area" localSheetId="6">加算措置!$A$1:$W$121</definedName>
    <definedName name="_xlnm.Print_Area" localSheetId="5">活動計画書!$A$1:$W$167</definedName>
    <definedName name="_xlnm.Print_Area" localSheetId="9">構成員一覧!$A$1:$M$47</definedName>
    <definedName name="_xlnm.Print_Area" localSheetId="15">'別紙　持越金予定表'!$A$1:$G$51</definedName>
    <definedName name="_xlnm.Print_Area" localSheetId="2">'様式第1-1号'!$A$1:$F$23</definedName>
    <definedName name="_xlnm.Print_Area" localSheetId="3">'様式第1-2号'!$A$1:$G$48</definedName>
    <definedName name="_xlnm.Print_Area" localSheetId="4">'様式第1-3号'!$A$1:$O$69</definedName>
    <definedName name="_xlnm.Print_Area" localSheetId="10">'様式第1－4号 長寿命'!$A$1:$M$41</definedName>
    <definedName name="_xlnm.Print_Area" localSheetId="12">'様式第１－６号 活動記録'!$A$1:$Q$27</definedName>
    <definedName name="_xlnm.Print_Area" localSheetId="13">'様式第１－７号 金銭出納簿'!$A$1:$N$57</definedName>
    <definedName name="_xlnm.Print_Area" localSheetId="14">'様式第1－8号 報告書'!$A$1:$V$155</definedName>
    <definedName name="_xlnm.Print_Titles" localSheetId="12">'様式第１－６号 活動記録'!$6:$8</definedName>
    <definedName name="_xlnm.Print_Titles" localSheetId="13">'様式第１－７号 金銭出納簿'!$8:$8</definedName>
    <definedName name="Z_4D33B020_8F18_431B_BFB6_22453331905E_.wvu.PrintArea" localSheetId="13" hidden="1">'様式第１－７号 金銭出納簿'!$A$2:$L$56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40" i="16" l="1"/>
  <c r="L35" i="16"/>
  <c r="L36" i="16"/>
  <c r="L37" i="16"/>
  <c r="L38" i="16"/>
  <c r="L34" i="16"/>
  <c r="L30" i="16"/>
  <c r="L31" i="16"/>
  <c r="L32" i="16"/>
  <c r="L29" i="16"/>
  <c r="L24" i="16"/>
  <c r="L23" i="16"/>
  <c r="L22" i="16"/>
  <c r="L21" i="16"/>
  <c r="L28" i="16" l="1"/>
  <c r="I10" i="15"/>
  <c r="I9" i="15"/>
  <c r="H30" i="15"/>
  <c r="L33" i="16"/>
  <c r="K3" i="15"/>
  <c r="O16" i="16"/>
  <c r="F3" i="4"/>
  <c r="D3" i="4"/>
  <c r="B3" i="4"/>
  <c r="N45" i="1"/>
  <c r="L45" i="1"/>
  <c r="L44" i="1"/>
  <c r="D47" i="17" l="1"/>
  <c r="D21" i="17"/>
  <c r="S147" i="16"/>
  <c r="R147" i="16"/>
  <c r="Q147" i="16"/>
  <c r="O147" i="16"/>
  <c r="S146" i="16"/>
  <c r="R146" i="16"/>
  <c r="Q146" i="16"/>
  <c r="O146" i="16"/>
  <c r="S145" i="16"/>
  <c r="R145" i="16"/>
  <c r="Q145" i="16"/>
  <c r="O145" i="16"/>
  <c r="S144" i="16"/>
  <c r="R144" i="16"/>
  <c r="Q144" i="16"/>
  <c r="O144" i="16"/>
  <c r="S143" i="16"/>
  <c r="R143" i="16"/>
  <c r="Q143" i="16"/>
  <c r="O143" i="16"/>
  <c r="Y142" i="16"/>
  <c r="S142" i="16"/>
  <c r="R142" i="16"/>
  <c r="Q142" i="16"/>
  <c r="O142" i="16"/>
  <c r="Y141" i="16"/>
  <c r="S141" i="16"/>
  <c r="R141" i="16"/>
  <c r="Q141" i="16"/>
  <c r="O141" i="16"/>
  <c r="S140" i="16"/>
  <c r="R140" i="16"/>
  <c r="Q140" i="16"/>
  <c r="O140" i="16"/>
  <c r="S139" i="16"/>
  <c r="R139" i="16"/>
  <c r="Q139" i="16"/>
  <c r="O139" i="16"/>
  <c r="S138" i="16"/>
  <c r="R138" i="16"/>
  <c r="Q138" i="16"/>
  <c r="O138" i="16"/>
  <c r="S137" i="16"/>
  <c r="R137" i="16"/>
  <c r="Q137" i="16"/>
  <c r="O137" i="16"/>
  <c r="N110" i="16"/>
  <c r="N109" i="16"/>
  <c r="N108" i="16"/>
  <c r="N107" i="16"/>
  <c r="N106" i="16"/>
  <c r="K43" i="15" l="1"/>
  <c r="J43" i="15"/>
  <c r="E43" i="15"/>
  <c r="K42" i="15"/>
  <c r="J42" i="15"/>
  <c r="E42" i="15"/>
  <c r="K41" i="15"/>
  <c r="J41" i="15"/>
  <c r="E41" i="15"/>
  <c r="K40" i="15"/>
  <c r="J40" i="15"/>
  <c r="E40" i="15"/>
  <c r="K39" i="15"/>
  <c r="J39" i="15"/>
  <c r="E39" i="15"/>
  <c r="I38" i="15"/>
  <c r="D38" i="15"/>
  <c r="I37" i="15"/>
  <c r="D37" i="15"/>
  <c r="I36" i="15"/>
  <c r="I45" i="15" s="1"/>
  <c r="D36" i="15"/>
  <c r="L20" i="16" s="1"/>
  <c r="L25" i="16" s="1"/>
  <c r="G30" i="15"/>
  <c r="I30" i="15" s="1"/>
  <c r="I11" i="15"/>
  <c r="I12" i="15" l="1"/>
  <c r="I13" i="15" s="1"/>
  <c r="I14" i="15" s="1"/>
  <c r="I15" i="15" s="1"/>
  <c r="I16" i="15" s="1"/>
  <c r="I17" i="15" s="1"/>
  <c r="I18" i="15" s="1"/>
  <c r="I19" i="15" s="1"/>
  <c r="I20" i="15" s="1"/>
  <c r="I21" i="15" s="1"/>
  <c r="I22" i="15" s="1"/>
  <c r="I23" i="15" s="1"/>
  <c r="I24" i="15" s="1"/>
  <c r="I25" i="15" s="1"/>
  <c r="I26" i="15" s="1"/>
  <c r="I27" i="15" s="1"/>
  <c r="I28" i="15" s="1"/>
  <c r="D45" i="15"/>
  <c r="E44" i="15" s="1"/>
  <c r="J44" i="15"/>
  <c r="J45" i="15" s="1"/>
  <c r="E45" i="15" l="1"/>
  <c r="L39" i="16"/>
  <c r="L41" i="16" s="1"/>
  <c r="F27" i="13"/>
  <c r="G27" i="13" s="1"/>
  <c r="E27" i="13"/>
  <c r="P23" i="13"/>
  <c r="O23" i="13"/>
  <c r="N23" i="13"/>
  <c r="G23" i="13"/>
  <c r="P22" i="13"/>
  <c r="O22" i="13"/>
  <c r="N22" i="13"/>
  <c r="G22" i="13"/>
  <c r="P21" i="13"/>
  <c r="O21" i="13"/>
  <c r="N21" i="13"/>
  <c r="G21" i="13"/>
  <c r="P20" i="13"/>
  <c r="O20" i="13"/>
  <c r="N20" i="13"/>
  <c r="G20" i="13"/>
  <c r="P19" i="13"/>
  <c r="O19" i="13"/>
  <c r="N19" i="13"/>
  <c r="G19" i="13"/>
  <c r="P18" i="13"/>
  <c r="O18" i="13"/>
  <c r="N18" i="13"/>
  <c r="G18" i="13"/>
  <c r="P17" i="13"/>
  <c r="O17" i="13"/>
  <c r="N17" i="13"/>
  <c r="G17" i="13"/>
  <c r="P16" i="13"/>
  <c r="O16" i="13"/>
  <c r="N16" i="13"/>
  <c r="G16" i="13"/>
  <c r="P15" i="13"/>
  <c r="O15" i="13"/>
  <c r="N15" i="13"/>
  <c r="G15" i="13"/>
  <c r="P14" i="13"/>
  <c r="O14" i="13"/>
  <c r="N14" i="13"/>
  <c r="G14" i="13"/>
  <c r="P13" i="13"/>
  <c r="O13" i="13"/>
  <c r="N13" i="13"/>
  <c r="G13" i="13"/>
  <c r="P12" i="13"/>
  <c r="O12" i="13"/>
  <c r="N12" i="13"/>
  <c r="G12" i="13"/>
  <c r="P11" i="13"/>
  <c r="O11" i="13"/>
  <c r="N11" i="13"/>
  <c r="G11" i="13"/>
  <c r="P10" i="13"/>
  <c r="O10" i="13"/>
  <c r="N10" i="13"/>
  <c r="G10" i="13"/>
  <c r="P9" i="13"/>
  <c r="O9" i="13"/>
  <c r="N9" i="13"/>
  <c r="G9" i="13"/>
  <c r="O114" i="3" l="1"/>
  <c r="O112" i="3"/>
  <c r="O110" i="3"/>
  <c r="O108" i="3"/>
  <c r="S101" i="3" l="1"/>
  <c r="O101" i="3" l="1"/>
  <c r="S40" i="2" l="1"/>
  <c r="C71" i="3" l="1"/>
  <c r="C70" i="3"/>
  <c r="C38" i="3"/>
  <c r="C39" i="3"/>
  <c r="C12" i="3"/>
  <c r="C13" i="3"/>
  <c r="C27" i="2"/>
  <c r="C28" i="2"/>
  <c r="C39" i="2"/>
  <c r="I37" i="2" l="1"/>
  <c r="I36" i="2"/>
  <c r="I35" i="2"/>
  <c r="I34" i="2"/>
  <c r="I33" i="2"/>
  <c r="I40" i="2" s="1"/>
  <c r="I32" i="2"/>
  <c r="I25" i="2"/>
  <c r="I24" i="2"/>
  <c r="I23" i="2"/>
  <c r="I22" i="2"/>
  <c r="I21" i="2"/>
  <c r="I20" i="2"/>
  <c r="I13" i="2"/>
  <c r="I12" i="2"/>
  <c r="I11" i="2"/>
  <c r="I10" i="2"/>
  <c r="I9" i="2"/>
  <c r="I8" i="2"/>
  <c r="I39" i="2" l="1"/>
  <c r="I69" i="3"/>
  <c r="I68" i="3"/>
  <c r="I67" i="3"/>
  <c r="I66" i="3"/>
  <c r="I65" i="3"/>
  <c r="I64" i="3"/>
  <c r="M50" i="3"/>
  <c r="I50" i="3"/>
  <c r="P48" i="3"/>
  <c r="P47" i="3"/>
  <c r="I37" i="3"/>
  <c r="I36" i="3"/>
  <c r="I35" i="3"/>
  <c r="I34" i="3"/>
  <c r="I33" i="3"/>
  <c r="I39" i="3" s="1"/>
  <c r="I32" i="3"/>
  <c r="I11" i="3"/>
  <c r="I10" i="3"/>
  <c r="I9" i="3"/>
  <c r="I8" i="3"/>
  <c r="I7" i="3"/>
  <c r="I6" i="3"/>
  <c r="I71" i="3" l="1"/>
  <c r="I38" i="3"/>
  <c r="I13" i="3"/>
  <c r="I12" i="3"/>
  <c r="P50" i="3"/>
  <c r="G52" i="3" s="1"/>
  <c r="E59" i="3"/>
  <c r="K60" i="3" s="1"/>
  <c r="R60" i="3" s="1"/>
  <c r="I70" i="3"/>
  <c r="E54" i="3"/>
  <c r="C40" i="2"/>
  <c r="I27" i="2"/>
  <c r="I28" i="2"/>
  <c r="C16" i="2"/>
  <c r="C15" i="2"/>
  <c r="I15" i="2"/>
  <c r="I16" i="2"/>
  <c r="K55" i="3" l="1"/>
  <c r="R55" i="3" s="1"/>
  <c r="L47" i="1"/>
  <c r="L46" i="1"/>
  <c r="B65" i="1"/>
</calcChain>
</file>

<file path=xl/sharedStrings.xml><?xml version="1.0" encoding="utf-8"?>
<sst xmlns="http://schemas.openxmlformats.org/spreadsheetml/2006/main" count="2250" uniqueCount="1317">
  <si>
    <r>
      <t xml:space="preserve">農業の有する多面的機能の発揮の促進に関する活動計画書
</t>
    </r>
    <r>
      <rPr>
        <sz val="11"/>
        <rFont val="メイリオ"/>
        <family val="3"/>
        <charset val="128"/>
      </rPr>
      <t>（多面的機能支払に係る活動計画書、中山間地域等直接支払に係る集落協定、
環境保全型農業直接支払に係る営農活動計画書）</t>
    </r>
    <rPh sb="28" eb="31">
      <t>タメンテキ</t>
    </rPh>
    <rPh sb="31" eb="33">
      <t>キノウ</t>
    </rPh>
    <rPh sb="33" eb="35">
      <t>シハライ</t>
    </rPh>
    <rPh sb="36" eb="37">
      <t>カカ</t>
    </rPh>
    <rPh sb="38" eb="40">
      <t>カツドウ</t>
    </rPh>
    <rPh sb="40" eb="43">
      <t>ケイカクショ</t>
    </rPh>
    <rPh sb="44" eb="47">
      <t>チュウサンカン</t>
    </rPh>
    <rPh sb="47" eb="49">
      <t>チイキ</t>
    </rPh>
    <rPh sb="49" eb="50">
      <t>トウ</t>
    </rPh>
    <rPh sb="50" eb="52">
      <t>チョクセツ</t>
    </rPh>
    <rPh sb="52" eb="54">
      <t>シハライ</t>
    </rPh>
    <rPh sb="55" eb="56">
      <t>カカ</t>
    </rPh>
    <rPh sb="57" eb="59">
      <t>シュウラク</t>
    </rPh>
    <rPh sb="59" eb="61">
      <t>キョウテイ</t>
    </rPh>
    <rPh sb="63" eb="65">
      <t>カンキョウ</t>
    </rPh>
    <rPh sb="65" eb="68">
      <t>ホゼンガタ</t>
    </rPh>
    <rPh sb="68" eb="70">
      <t>ノウギョウ</t>
    </rPh>
    <rPh sb="70" eb="72">
      <t>チョクセツ</t>
    </rPh>
    <rPh sb="72" eb="74">
      <t>シハライ</t>
    </rPh>
    <rPh sb="75" eb="76">
      <t>カカ</t>
    </rPh>
    <rPh sb="77" eb="79">
      <t>エイノウ</t>
    </rPh>
    <rPh sb="79" eb="81">
      <t>カツドウ</t>
    </rPh>
    <rPh sb="81" eb="84">
      <t>ケイカクショ</t>
    </rPh>
    <phoneticPr fontId="4"/>
  </si>
  <si>
    <t>（ふりがな）</t>
    <phoneticPr fontId="4"/>
  </si>
  <si>
    <t>組織名</t>
    <phoneticPr fontId="4"/>
  </si>
  <si>
    <t>代表者氏名</t>
    <phoneticPr fontId="4"/>
  </si>
  <si>
    <t>（ふりがな）</t>
    <phoneticPr fontId="4"/>
  </si>
  <si>
    <t>所在地</t>
    <rPh sb="0" eb="3">
      <t>ショザイチ</t>
    </rPh>
    <phoneticPr fontId="4"/>
  </si>
  <si>
    <t>Ⅰ．　</t>
    <phoneticPr fontId="4"/>
  </si>
  <si>
    <t>地区の概要（共通）</t>
    <phoneticPr fontId="4"/>
  </si>
  <si>
    <t>＜活動の計画＞</t>
    <rPh sb="1" eb="3">
      <t>カツドウ</t>
    </rPh>
    <rPh sb="4" eb="6">
      <t>ケイカク</t>
    </rPh>
    <phoneticPr fontId="4"/>
  </si>
  <si>
    <t>Ⅱ． １号事業（多面的機能支払）</t>
    <phoneticPr fontId="4"/>
  </si>
  <si>
    <t>別紙１</t>
    <rPh sb="0" eb="2">
      <t>ベッシ</t>
    </rPh>
    <phoneticPr fontId="4"/>
  </si>
  <si>
    <t>Ⅲ． ２号事業（中山間地域等直接支払）</t>
    <phoneticPr fontId="4"/>
  </si>
  <si>
    <t>別紙　</t>
    <rPh sb="0" eb="2">
      <t>ベッシ</t>
    </rPh>
    <phoneticPr fontId="4"/>
  </si>
  <si>
    <t>Ⅳ． ３号事業（環境保全型農業直接支払）</t>
    <phoneticPr fontId="4"/>
  </si>
  <si>
    <t>Ⅴ． その他多面的機能の発揮の促進に資する事業に係る計画書</t>
    <phoneticPr fontId="4"/>
  </si>
  <si>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4"/>
  </si>
  <si>
    <t>＜施行注意＞</t>
    <rPh sb="1" eb="3">
      <t>セコウ</t>
    </rPh>
    <rPh sb="3" eb="5">
      <t>チュウイ</t>
    </rPh>
    <phoneticPr fontId="4"/>
  </si>
  <si>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4"/>
  </si>
  <si>
    <t>Ⅰ．地区の概要</t>
    <rPh sb="2" eb="4">
      <t>チク</t>
    </rPh>
    <rPh sb="5" eb="7">
      <t>ガイヨウ</t>
    </rPh>
    <phoneticPr fontId="4"/>
  </si>
  <si>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4"/>
  </si>
  <si>
    <t xml:space="preserve"> １．活動期間</t>
    <rPh sb="3" eb="5">
      <t>カツドウ</t>
    </rPh>
    <rPh sb="5" eb="7">
      <t>キカン</t>
    </rPh>
    <phoneticPr fontId="4"/>
  </si>
  <si>
    <t>活動開始年度</t>
    <rPh sb="0" eb="2">
      <t>カツドウ</t>
    </rPh>
    <rPh sb="2" eb="4">
      <t>カイシ</t>
    </rPh>
    <rPh sb="4" eb="6">
      <t>ネンド</t>
    </rPh>
    <phoneticPr fontId="4"/>
  </si>
  <si>
    <t>活動終了年度</t>
    <rPh sb="0" eb="2">
      <t>カツドウ</t>
    </rPh>
    <rPh sb="2" eb="4">
      <t>シュウリョウ</t>
    </rPh>
    <rPh sb="4" eb="6">
      <t>ネンド</t>
    </rPh>
    <phoneticPr fontId="4"/>
  </si>
  <si>
    <t>交付金の
交付年数</t>
    <rPh sb="0" eb="3">
      <t>コウフキン</t>
    </rPh>
    <rPh sb="5" eb="7">
      <t>コウフ</t>
    </rPh>
    <rPh sb="7" eb="9">
      <t>ネンスウ</t>
    </rPh>
    <phoneticPr fontId="4"/>
  </si>
  <si>
    <t>計画変更年度</t>
    <rPh sb="0" eb="2">
      <t>ケイカク</t>
    </rPh>
    <rPh sb="2" eb="4">
      <t>ヘンコウ</t>
    </rPh>
    <rPh sb="4" eb="6">
      <t>ネンド</t>
    </rPh>
    <phoneticPr fontId="4"/>
  </si>
  <si>
    <t>農地維持支払</t>
  </si>
  <si>
    <t>資源向上支払（共同）</t>
    <rPh sb="0" eb="2">
      <t>シゲン</t>
    </rPh>
    <rPh sb="2" eb="4">
      <t>コウジョウ</t>
    </rPh>
    <rPh sb="4" eb="6">
      <t>シハラ</t>
    </rPh>
    <rPh sb="7" eb="9">
      <t>キョウドウ</t>
    </rPh>
    <phoneticPr fontId="4"/>
  </si>
  <si>
    <t>資源向上支払（長寿命化）</t>
    <rPh sb="0" eb="2">
      <t>シゲン</t>
    </rPh>
    <rPh sb="2" eb="4">
      <t>コウジョウ</t>
    </rPh>
    <rPh sb="4" eb="6">
      <t>シハラ</t>
    </rPh>
    <rPh sb="7" eb="11">
      <t>チョウジュミョウカ</t>
    </rPh>
    <phoneticPr fontId="4"/>
  </si>
  <si>
    <t>中山間地域等
直接支払</t>
    <phoneticPr fontId="4"/>
  </si>
  <si>
    <t>環境保全型農業直接支払</t>
    <phoneticPr fontId="4"/>
  </si>
  <si>
    <t xml:space="preserve"> ２．実施区域内の農用地、施設</t>
    <phoneticPr fontId="4"/>
  </si>
  <si>
    <t>協定農用地面積
又は認定農用地面積※１</t>
    <rPh sb="0" eb="2">
      <t>キョウテイ</t>
    </rPh>
    <rPh sb="2" eb="4">
      <t>ノウヨウ</t>
    </rPh>
    <rPh sb="4" eb="5">
      <t>チ</t>
    </rPh>
    <rPh sb="5" eb="7">
      <t>メンセキ</t>
    </rPh>
    <rPh sb="8" eb="9">
      <t>マタ</t>
    </rPh>
    <rPh sb="10" eb="12">
      <t>ニンテイ</t>
    </rPh>
    <rPh sb="12" eb="15">
      <t>ノウヨウチ</t>
    </rPh>
    <rPh sb="15" eb="17">
      <t>メンセキ</t>
    </rPh>
    <phoneticPr fontId="4"/>
  </si>
  <si>
    <t>計</t>
    <rPh sb="0" eb="1">
      <t>ケイ</t>
    </rPh>
    <phoneticPr fontId="4"/>
  </si>
  <si>
    <t>うち遊休
農地面積</t>
    <rPh sb="2" eb="4">
      <t>ユウキュウ</t>
    </rPh>
    <rPh sb="5" eb="7">
      <t>ノウチ</t>
    </rPh>
    <rPh sb="7" eb="9">
      <t>メンセキ</t>
    </rPh>
    <phoneticPr fontId="4"/>
  </si>
  <si>
    <t>年当たり
交付金額
上限</t>
    <rPh sb="0" eb="1">
      <t>ネン</t>
    </rPh>
    <rPh sb="1" eb="2">
      <t>ア</t>
    </rPh>
    <rPh sb="5" eb="8">
      <t>コウフキン</t>
    </rPh>
    <rPh sb="8" eb="9">
      <t>ガク</t>
    </rPh>
    <rPh sb="10" eb="12">
      <t>ジョウゲン</t>
    </rPh>
    <phoneticPr fontId="4"/>
  </si>
  <si>
    <t>田</t>
    <rPh sb="0" eb="1">
      <t>タ</t>
    </rPh>
    <phoneticPr fontId="4"/>
  </si>
  <si>
    <t>畑</t>
    <rPh sb="0" eb="1">
      <t>ハタケ</t>
    </rPh>
    <phoneticPr fontId="4"/>
  </si>
  <si>
    <t>草地</t>
    <rPh sb="0" eb="2">
      <t>クサチ</t>
    </rPh>
    <phoneticPr fontId="4"/>
  </si>
  <si>
    <t>採草放牧地</t>
    <rPh sb="0" eb="2">
      <t>サイソウ</t>
    </rPh>
    <rPh sb="2" eb="5">
      <t>ホウボクチ</t>
    </rPh>
    <phoneticPr fontId="4"/>
  </si>
  <si>
    <t>多面
支払</t>
    <rPh sb="0" eb="2">
      <t>タメン</t>
    </rPh>
    <rPh sb="3" eb="5">
      <t>シハライ</t>
    </rPh>
    <rPh sb="4" eb="5">
      <t>バライ</t>
    </rPh>
    <phoneticPr fontId="4"/>
  </si>
  <si>
    <t>中山間
直払</t>
    <rPh sb="0" eb="3">
      <t>チュウサンカン</t>
    </rPh>
    <rPh sb="4" eb="6">
      <t>チョクバライ</t>
    </rPh>
    <phoneticPr fontId="4"/>
  </si>
  <si>
    <t>傾斜</t>
    <rPh sb="0" eb="2">
      <t>ケイシャ</t>
    </rPh>
    <phoneticPr fontId="4"/>
  </si>
  <si>
    <t>取組面積</t>
    <rPh sb="0" eb="2">
      <t>トリクミ</t>
    </rPh>
    <rPh sb="2" eb="4">
      <t>メンセキ</t>
    </rPh>
    <phoneticPr fontId="4"/>
  </si>
  <si>
    <t>環境
直払※２</t>
    <rPh sb="0" eb="2">
      <t>カンキョウ</t>
    </rPh>
    <rPh sb="3" eb="5">
      <t>チョクバライ</t>
    </rPh>
    <phoneticPr fontId="4"/>
  </si>
  <si>
    <t>農業用施設
（多面支払）</t>
    <rPh sb="0" eb="3">
      <t>ノウギョウヨウ</t>
    </rPh>
    <rPh sb="3" eb="5">
      <t>シセツ</t>
    </rPh>
    <rPh sb="7" eb="9">
      <t>タメン</t>
    </rPh>
    <rPh sb="9" eb="11">
      <t>シハラ</t>
    </rPh>
    <phoneticPr fontId="4"/>
  </si>
  <si>
    <t>水路</t>
    <rPh sb="0" eb="2">
      <t>スイロ</t>
    </rPh>
    <phoneticPr fontId="4"/>
  </si>
  <si>
    <t>農道</t>
    <rPh sb="0" eb="2">
      <t>ノウドウ</t>
    </rPh>
    <phoneticPr fontId="4"/>
  </si>
  <si>
    <t>ため池</t>
    <rPh sb="2" eb="3">
      <t>イケ</t>
    </rPh>
    <phoneticPr fontId="4"/>
  </si>
  <si>
    <t>うち、資源向上支払
（長寿命化）の対象施設</t>
    <rPh sb="3" eb="5">
      <t>シゲン</t>
    </rPh>
    <rPh sb="5" eb="7">
      <t>コウジョウ</t>
    </rPh>
    <rPh sb="7" eb="9">
      <t>シハライ</t>
    </rPh>
    <rPh sb="17" eb="19">
      <t>タイショウ</t>
    </rPh>
    <rPh sb="19" eb="21">
      <t>シセツ</t>
    </rPh>
    <phoneticPr fontId="4"/>
  </si>
  <si>
    <t>※　延長は、小数点以下第１位まで記入する。</t>
    <rPh sb="2" eb="4">
      <t>エンチョウ</t>
    </rPh>
    <rPh sb="6" eb="9">
      <t>ショウスウテン</t>
    </rPh>
    <rPh sb="9" eb="11">
      <t>イカ</t>
    </rPh>
    <rPh sb="11" eb="12">
      <t>ダイ</t>
    </rPh>
    <rPh sb="13" eb="14">
      <t>イ</t>
    </rPh>
    <rPh sb="16" eb="18">
      <t>キニュウ</t>
    </rPh>
    <phoneticPr fontId="4"/>
  </si>
  <si>
    <t xml:space="preserve"> ３．実施区域位置図</t>
    <rPh sb="3" eb="5">
      <t>ジッシ</t>
    </rPh>
    <rPh sb="5" eb="7">
      <t>クイキ</t>
    </rPh>
    <rPh sb="7" eb="9">
      <t>イチ</t>
    </rPh>
    <rPh sb="9" eb="10">
      <t>ズ</t>
    </rPh>
    <phoneticPr fontId="4"/>
  </si>
  <si>
    <t>別添１「実施区域位置図」のとおり　</t>
    <rPh sb="0" eb="2">
      <t>ベッテン</t>
    </rPh>
    <rPh sb="4" eb="6">
      <t>ジッシ</t>
    </rPh>
    <rPh sb="6" eb="8">
      <t>クイキ</t>
    </rPh>
    <rPh sb="8" eb="10">
      <t>イチ</t>
    </rPh>
    <rPh sb="10" eb="11">
      <t>ズ</t>
    </rPh>
    <phoneticPr fontId="4"/>
  </si>
  <si>
    <t xml:space="preserve"> ４．組織構成員一覧</t>
    <rPh sb="3" eb="5">
      <t>ソシキ</t>
    </rPh>
    <rPh sb="5" eb="8">
      <t>コウセイイン</t>
    </rPh>
    <rPh sb="8" eb="10">
      <t>イチラン</t>
    </rPh>
    <phoneticPr fontId="4"/>
  </si>
  <si>
    <r>
      <rPr>
        <sz val="11"/>
        <rFont val="HG丸ｺﾞｼｯｸM-PRO"/>
        <family val="3"/>
        <charset val="128"/>
      </rPr>
      <t>別添２「構成員一覧」のとおり</t>
    </r>
    <r>
      <rPr>
        <sz val="9"/>
        <rFont val="HG丸ｺﾞｼｯｸM-PRO"/>
        <family val="3"/>
        <charset val="128"/>
      </rPr>
      <t xml:space="preserve">
</t>
    </r>
    <r>
      <rPr>
        <sz val="10"/>
        <rFont val="HG丸ｺﾞｼｯｸM-PRO"/>
        <family val="3"/>
        <charset val="128"/>
      </rPr>
      <t>※　多面支払のみに取り組む場合は、活動組織規約の別紙「構成員一覧」に代えることができる。</t>
    </r>
    <rPh sb="0" eb="2">
      <t>ベッテン</t>
    </rPh>
    <rPh sb="42" eb="45">
      <t>コウセイイン</t>
    </rPh>
    <rPh sb="45" eb="47">
      <t>イチラン</t>
    </rPh>
    <phoneticPr fontId="4"/>
  </si>
  <si>
    <t>※　多面支払の活動計画書及び中山間直払の集落協定に位置づけられている施設等については、多面支払の
　　活動組織により活動を実施し、また、多面支払の交付金を充てることとする。</t>
    <phoneticPr fontId="4"/>
  </si>
  <si>
    <t>　計画書の変更の際には、容易に比較対照できるよう変更部分を二段書きとし、変更前を（　）書で上段に
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9" eb="51">
      <t>キサイ</t>
    </rPh>
    <phoneticPr fontId="4"/>
  </si>
  <si>
    <t>（別紙1）</t>
    <rPh sb="1" eb="3">
      <t>ベッシ</t>
    </rPh>
    <phoneticPr fontId="4"/>
  </si>
  <si>
    <t>多面的機能支払に係る活動計画書（1号事業様式）</t>
    <phoneticPr fontId="4"/>
  </si>
  <si>
    <t xml:space="preserve"> Ⅱ． １号事業（多面的機能支払）</t>
    <phoneticPr fontId="4"/>
  </si>
  <si>
    <t>対象組織が広域活動組織の場合は○</t>
    <rPh sb="0" eb="2">
      <t>タイショウ</t>
    </rPh>
    <rPh sb="2" eb="4">
      <t>ソシキ</t>
    </rPh>
    <rPh sb="5" eb="7">
      <t>コウイキ</t>
    </rPh>
    <rPh sb="7" eb="9">
      <t>カツドウ</t>
    </rPh>
    <rPh sb="9" eb="11">
      <t>ソシキ</t>
    </rPh>
    <rPh sb="12" eb="14">
      <t>バアイ</t>
    </rPh>
    <phoneticPr fontId="4"/>
  </si>
  <si>
    <t>⇒</t>
    <phoneticPr fontId="4"/>
  </si>
  <si>
    <r>
      <rPr>
        <sz val="12"/>
        <rFont val="HG丸ｺﾞｼｯｸM-PRO"/>
        <family val="3"/>
        <charset val="128"/>
      </rPr>
      <t xml:space="preserve"> </t>
    </r>
    <r>
      <rPr>
        <sz val="12"/>
        <rFont val="メイリオ"/>
        <family val="3"/>
        <charset val="128"/>
      </rPr>
      <t>１．交付金額 　</t>
    </r>
    <r>
      <rPr>
        <sz val="10"/>
        <rFont val="HG丸ｺﾞｼｯｸM-PRO"/>
        <family val="3"/>
        <charset val="128"/>
      </rPr>
      <t xml:space="preserve"> </t>
    </r>
    <rPh sb="3" eb="5">
      <t>コウフ</t>
    </rPh>
    <rPh sb="5" eb="7">
      <t>キンガク</t>
    </rPh>
    <phoneticPr fontId="4"/>
  </si>
  <si>
    <t>※複数の交付単価がある場合には、行を追加してください。</t>
    <phoneticPr fontId="4"/>
  </si>
  <si>
    <t>（１）農地維持支払</t>
    <rPh sb="3" eb="5">
      <t>ノウチ</t>
    </rPh>
    <rPh sb="5" eb="7">
      <t>イジ</t>
    </rPh>
    <rPh sb="7" eb="9">
      <t>シハライ</t>
    </rPh>
    <phoneticPr fontId="4"/>
  </si>
  <si>
    <t>地目</t>
    <rPh sb="0" eb="2">
      <t>チモク</t>
    </rPh>
    <phoneticPr fontId="4"/>
  </si>
  <si>
    <t>対象農用地面積</t>
    <rPh sb="0" eb="2">
      <t>タイショウ</t>
    </rPh>
    <rPh sb="2" eb="5">
      <t>ノウヨウチ</t>
    </rPh>
    <rPh sb="5" eb="7">
      <t>メンセキ</t>
    </rPh>
    <phoneticPr fontId="4"/>
  </si>
  <si>
    <t>交付単価</t>
    <rPh sb="0" eb="4">
      <t>コウフタンカ</t>
    </rPh>
    <phoneticPr fontId="4"/>
  </si>
  <si>
    <t>年当たり交付金額</t>
    <rPh sb="0" eb="1">
      <t>ネン</t>
    </rPh>
    <rPh sb="1" eb="2">
      <t>ア</t>
    </rPh>
    <rPh sb="4" eb="7">
      <t>コウフキン</t>
    </rPh>
    <rPh sb="7" eb="8">
      <t>ガク</t>
    </rPh>
    <phoneticPr fontId="4"/>
  </si>
  <si>
    <t>※対象農用地面積とは、交付金の算定の対象となる農用地の面積のことです。小数点以下を切り捨て、整数で記入してください。</t>
    <phoneticPr fontId="4"/>
  </si>
  <si>
    <t>円/10a</t>
    <rPh sb="0" eb="1">
      <t>エン</t>
    </rPh>
    <phoneticPr fontId="4"/>
  </si>
  <si>
    <t>畑</t>
    <rPh sb="0" eb="1">
      <t>ハタ</t>
    </rPh>
    <phoneticPr fontId="4"/>
  </si>
  <si>
    <t>★活動期間中に、田から畑への地目の変更が生じた場合は下記に記入し、市町村に提出してください。農地維持支払の単価が活動終了年度まで田の単価となります。</t>
    <rPh sb="14" eb="16">
      <t>チモク</t>
    </rPh>
    <rPh sb="20" eb="21">
      <t>ショウ</t>
    </rPh>
    <rPh sb="26" eb="28">
      <t>カキ</t>
    </rPh>
    <rPh sb="29" eb="31">
      <t>キニュウ</t>
    </rPh>
    <rPh sb="33" eb="36">
      <t>シチョウソン</t>
    </rPh>
    <rPh sb="37" eb="39">
      <t>テイシュツ</t>
    </rPh>
    <rPh sb="46" eb="48">
      <t>ノウチ</t>
    </rPh>
    <rPh sb="48" eb="50">
      <t>イジ</t>
    </rPh>
    <rPh sb="50" eb="52">
      <t>シハラ</t>
    </rPh>
    <rPh sb="53" eb="55">
      <t>タンカ</t>
    </rPh>
    <rPh sb="56" eb="58">
      <t>カツドウ</t>
    </rPh>
    <rPh sb="58" eb="60">
      <t>シュウリョウ</t>
    </rPh>
    <rPh sb="60" eb="62">
      <t>ネンド</t>
    </rPh>
    <rPh sb="64" eb="65">
      <t>タ</t>
    </rPh>
    <rPh sb="66" eb="68">
      <t>タンカ</t>
    </rPh>
    <phoneticPr fontId="4"/>
  </si>
  <si>
    <t>草地</t>
    <rPh sb="0" eb="1">
      <t>ソウ</t>
    </rPh>
    <rPh sb="1" eb="2">
      <t>チ</t>
    </rPh>
    <phoneticPr fontId="4"/>
  </si>
  <si>
    <t>この線より上に行を挿入してください。</t>
    <phoneticPr fontId="4"/>
  </si>
  <si>
    <t>地目を田から畑に変更する面積</t>
    <phoneticPr fontId="4"/>
  </si>
  <si>
    <t>合計</t>
    <rPh sb="0" eb="2">
      <t>ゴウケイ</t>
    </rPh>
    <phoneticPr fontId="4"/>
  </si>
  <si>
    <t>（２）資源向上支払（共同）</t>
    <phoneticPr fontId="4"/>
  </si>
  <si>
    <t>①多面的機能の増進活動に取り組む
②資源向上支払（共同）を５年以上実施、又は資源向上支払（長寿命化）に取り組む</t>
    <phoneticPr fontId="4"/>
  </si>
  <si>
    <r>
      <t>①②に該当　　⇒単価に</t>
    </r>
    <r>
      <rPr>
        <sz val="10"/>
        <rFont val="メイリオ"/>
        <family val="3"/>
        <charset val="128"/>
      </rPr>
      <t>0.75</t>
    </r>
    <r>
      <rPr>
        <sz val="10"/>
        <rFont val="HG丸ｺﾞｼｯｸM-PRO"/>
        <family val="3"/>
        <charset val="128"/>
      </rPr>
      <t>を乗ずる
①のみ該当　　⇒単価の修正なし
②のみ該当　　⇒単価に</t>
    </r>
    <r>
      <rPr>
        <sz val="10"/>
        <rFont val="メイリオ"/>
        <family val="3"/>
        <charset val="128"/>
      </rPr>
      <t>0.625</t>
    </r>
    <r>
      <rPr>
        <sz val="10"/>
        <rFont val="HG丸ｺﾞｼｯｸM-PRO"/>
        <family val="3"/>
        <charset val="128"/>
      </rPr>
      <t>を乗ずる
①②に該当しない⇒単価に</t>
    </r>
    <r>
      <rPr>
        <sz val="10"/>
        <rFont val="メイリオ"/>
        <family val="3"/>
        <charset val="128"/>
      </rPr>
      <t>5/6</t>
    </r>
    <r>
      <rPr>
        <sz val="10"/>
        <rFont val="HG丸ｺﾞｼｯｸM-PRO"/>
        <family val="3"/>
        <charset val="128"/>
      </rPr>
      <t>を乗ずる</t>
    </r>
    <rPh sb="3" eb="5">
      <t>ガイトウ</t>
    </rPh>
    <phoneticPr fontId="4"/>
  </si>
  <si>
    <t>この線より上に行を挿入してください。</t>
    <phoneticPr fontId="4"/>
  </si>
  <si>
    <t>（３）資源向上支払（長寿命化）</t>
    <rPh sb="10" eb="14">
      <t>チョウジュミョウカ</t>
    </rPh>
    <phoneticPr fontId="4"/>
  </si>
  <si>
    <t>年当たり交付上限額</t>
    <rPh sb="0" eb="1">
      <t>ネン</t>
    </rPh>
    <rPh sb="1" eb="2">
      <t>ア</t>
    </rPh>
    <rPh sb="4" eb="6">
      <t>コウフ</t>
    </rPh>
    <rPh sb="6" eb="8">
      <t>ジョウゲン</t>
    </rPh>
    <rPh sb="8" eb="9">
      <t>ガク</t>
    </rPh>
    <phoneticPr fontId="4"/>
  </si>
  <si>
    <t>※広域活動組織となるための規模要件を満たさない場合、かつ直営施工を実施しない場合は、単価に5/6を乗じた額を記入してください。</t>
    <rPh sb="1" eb="3">
      <t>コウイキ</t>
    </rPh>
    <rPh sb="3" eb="5">
      <t>カツドウ</t>
    </rPh>
    <rPh sb="5" eb="7">
      <t>ソシキ</t>
    </rPh>
    <rPh sb="13" eb="15">
      <t>キボ</t>
    </rPh>
    <rPh sb="15" eb="17">
      <t>ヨウケン</t>
    </rPh>
    <rPh sb="18" eb="19">
      <t>ミ</t>
    </rPh>
    <rPh sb="23" eb="25">
      <t>バアイ</t>
    </rPh>
    <rPh sb="28" eb="30">
      <t>チョクエイ</t>
    </rPh>
    <rPh sb="30" eb="32">
      <t>セコウ</t>
    </rPh>
    <rPh sb="33" eb="35">
      <t>ジッシ</t>
    </rPh>
    <rPh sb="38" eb="40">
      <t>バアイ</t>
    </rPh>
    <rPh sb="42" eb="44">
      <t>タンカ</t>
    </rPh>
    <rPh sb="49" eb="50">
      <t>ジョウ</t>
    </rPh>
    <rPh sb="52" eb="53">
      <t>ガク</t>
    </rPh>
    <rPh sb="54" eb="56">
      <t>キニュウ</t>
    </rPh>
    <phoneticPr fontId="4"/>
  </si>
  <si>
    <r>
      <t>２．組織の広域化・体制強化の計画　</t>
    </r>
    <r>
      <rPr>
        <sz val="10"/>
        <rFont val="メイリオ"/>
        <family val="3"/>
        <charset val="128"/>
      </rPr>
      <t>（計画がない場合、この項目への記入は不要です）</t>
    </r>
    <rPh sb="2" eb="4">
      <t>ソシキ</t>
    </rPh>
    <rPh sb="5" eb="8">
      <t>コウイキカ</t>
    </rPh>
    <rPh sb="9" eb="11">
      <t>タイセイ</t>
    </rPh>
    <rPh sb="11" eb="13">
      <t>キョウカ</t>
    </rPh>
    <rPh sb="14" eb="16">
      <t>ケイカク</t>
    </rPh>
    <rPh sb="18" eb="20">
      <t>ケイカク</t>
    </rPh>
    <rPh sb="23" eb="25">
      <t>バアイ</t>
    </rPh>
    <rPh sb="28" eb="30">
      <t>コウモク</t>
    </rPh>
    <rPh sb="32" eb="34">
      <t>キニュウ</t>
    </rPh>
    <rPh sb="35" eb="37">
      <t>フヨウ</t>
    </rPh>
    <phoneticPr fontId="4"/>
  </si>
  <si>
    <t>広域活動組織の設立</t>
    <rPh sb="0" eb="2">
      <t>コウイキ</t>
    </rPh>
    <rPh sb="2" eb="4">
      <t>カツドウ</t>
    </rPh>
    <rPh sb="4" eb="6">
      <t>ソシキ</t>
    </rPh>
    <rPh sb="7" eb="9">
      <t>セツリツ</t>
    </rPh>
    <phoneticPr fontId="4"/>
  </si>
  <si>
    <t>特定非営利活動法人化</t>
    <rPh sb="0" eb="2">
      <t>トクテイ</t>
    </rPh>
    <rPh sb="2" eb="5">
      <t>ヒエイリ</t>
    </rPh>
    <rPh sb="5" eb="7">
      <t>カツドウ</t>
    </rPh>
    <rPh sb="7" eb="9">
      <t>ホウジン</t>
    </rPh>
    <rPh sb="9" eb="10">
      <t>カ</t>
    </rPh>
    <phoneticPr fontId="4"/>
  </si>
  <si>
    <t>※「特定非営利活動法人」とは、営農法人とは別に多面的活動に関与する法人のことです。</t>
    <rPh sb="2" eb="4">
      <t>トクテイ</t>
    </rPh>
    <rPh sb="4" eb="7">
      <t>ヒエイリ</t>
    </rPh>
    <rPh sb="7" eb="9">
      <t>カツドウ</t>
    </rPh>
    <rPh sb="9" eb="11">
      <t>ホウジン</t>
    </rPh>
    <rPh sb="15" eb="17">
      <t>エイノウ</t>
    </rPh>
    <rPh sb="17" eb="19">
      <t>ホウジン</t>
    </rPh>
    <rPh sb="21" eb="22">
      <t>ベツ</t>
    </rPh>
    <rPh sb="23" eb="26">
      <t>タメンテキ</t>
    </rPh>
    <rPh sb="26" eb="28">
      <t>カツドウ</t>
    </rPh>
    <rPh sb="29" eb="31">
      <t>カンヨ</t>
    </rPh>
    <rPh sb="33" eb="35">
      <t>ホウジン</t>
    </rPh>
    <phoneticPr fontId="4"/>
  </si>
  <si>
    <t>実施予定年度</t>
    <rPh sb="0" eb="2">
      <t>ジッシ</t>
    </rPh>
    <rPh sb="2" eb="4">
      <t>ヨテイ</t>
    </rPh>
    <rPh sb="4" eb="6">
      <t>ネンド</t>
    </rPh>
    <phoneticPr fontId="4"/>
  </si>
  <si>
    <t>年度</t>
    <rPh sb="0" eb="2">
      <t>ネンド</t>
    </rPh>
    <phoneticPr fontId="4"/>
  </si>
  <si>
    <t>以下は市町村担当者と相談の上、記入してください。</t>
    <rPh sb="0" eb="2">
      <t>イカ</t>
    </rPh>
    <rPh sb="3" eb="6">
      <t>シチョウソン</t>
    </rPh>
    <rPh sb="6" eb="9">
      <t>タントウシャ</t>
    </rPh>
    <rPh sb="10" eb="12">
      <t>ソウダン</t>
    </rPh>
    <rPh sb="13" eb="14">
      <t>ウエ</t>
    </rPh>
    <rPh sb="15" eb="17">
      <t>キニュウ</t>
    </rPh>
    <phoneticPr fontId="4"/>
  </si>
  <si>
    <t>集落数</t>
    <rPh sb="0" eb="3">
      <t>シュウラクスウ</t>
    </rPh>
    <phoneticPr fontId="4"/>
  </si>
  <si>
    <t>農業地域類型</t>
    <rPh sb="0" eb="2">
      <t>ノウギョウ</t>
    </rPh>
    <rPh sb="2" eb="4">
      <t>チイキ</t>
    </rPh>
    <rPh sb="4" eb="6">
      <t>ルイケイ</t>
    </rPh>
    <phoneticPr fontId="4"/>
  </si>
  <si>
    <t>都市的地域</t>
    <rPh sb="0" eb="3">
      <t>トシテキ</t>
    </rPh>
    <rPh sb="3" eb="5">
      <t>チイキ</t>
    </rPh>
    <phoneticPr fontId="4"/>
  </si>
  <si>
    <t>平地農業地域</t>
    <rPh sb="0" eb="2">
      <t>ヘイチ</t>
    </rPh>
    <rPh sb="2" eb="4">
      <t>ノウギョウ</t>
    </rPh>
    <rPh sb="4" eb="6">
      <t>チイキ</t>
    </rPh>
    <phoneticPr fontId="4"/>
  </si>
  <si>
    <t>中間農業地域</t>
    <rPh sb="0" eb="2">
      <t>チュウカン</t>
    </rPh>
    <rPh sb="2" eb="4">
      <t>ノウギョウ</t>
    </rPh>
    <rPh sb="4" eb="6">
      <t>チイキ</t>
    </rPh>
    <phoneticPr fontId="4"/>
  </si>
  <si>
    <t>山間農業地域</t>
    <rPh sb="0" eb="2">
      <t>サンカン</t>
    </rPh>
    <rPh sb="2" eb="4">
      <t>ノウギョウ</t>
    </rPh>
    <rPh sb="4" eb="6">
      <t>チイキ</t>
    </rPh>
    <phoneticPr fontId="4"/>
  </si>
  <si>
    <t>特定農山村</t>
    <rPh sb="0" eb="2">
      <t>トクテイ</t>
    </rPh>
    <rPh sb="2" eb="5">
      <t>ノウサンソン</t>
    </rPh>
    <phoneticPr fontId="4"/>
  </si>
  <si>
    <t>振興山村</t>
    <rPh sb="0" eb="2">
      <t>シンコウ</t>
    </rPh>
    <rPh sb="2" eb="4">
      <t>サンソン</t>
    </rPh>
    <phoneticPr fontId="4"/>
  </si>
  <si>
    <t>過疎</t>
    <rPh sb="0" eb="2">
      <t>カソ</t>
    </rPh>
    <phoneticPr fontId="4"/>
  </si>
  <si>
    <t>半島</t>
    <rPh sb="0" eb="2">
      <t>ハントウ</t>
    </rPh>
    <phoneticPr fontId="4"/>
  </si>
  <si>
    <t>離島</t>
    <rPh sb="0" eb="2">
      <t>リトウ</t>
    </rPh>
    <phoneticPr fontId="4"/>
  </si>
  <si>
    <t>沖縄</t>
    <rPh sb="0" eb="2">
      <t>オキナワ</t>
    </rPh>
    <phoneticPr fontId="4"/>
  </si>
  <si>
    <t>奄美群島</t>
    <rPh sb="0" eb="2">
      <t>アマミ</t>
    </rPh>
    <rPh sb="2" eb="4">
      <t>グントウ</t>
    </rPh>
    <phoneticPr fontId="4"/>
  </si>
  <si>
    <t>小笠原諸島</t>
    <rPh sb="0" eb="3">
      <t>オガサワラ</t>
    </rPh>
    <rPh sb="3" eb="5">
      <t>ショトウ</t>
    </rPh>
    <phoneticPr fontId="4"/>
  </si>
  <si>
    <t>交付金算定の対象としている農振農用地区域外の対象農用地面積</t>
    <rPh sb="0" eb="3">
      <t>コウフキン</t>
    </rPh>
    <rPh sb="3" eb="5">
      <t>サンテイ</t>
    </rPh>
    <rPh sb="6" eb="8">
      <t>タイショウ</t>
    </rPh>
    <rPh sb="22" eb="24">
      <t>タイショウ</t>
    </rPh>
    <rPh sb="24" eb="27">
      <t>ノウヨウチ</t>
    </rPh>
    <rPh sb="27" eb="29">
      <t>メンセキ</t>
    </rPh>
    <phoneticPr fontId="4"/>
  </si>
  <si>
    <t>農地維持支払</t>
    <rPh sb="0" eb="2">
      <t>ノウチ</t>
    </rPh>
    <rPh sb="2" eb="4">
      <t>イジ</t>
    </rPh>
    <rPh sb="4" eb="6">
      <t>シハライ</t>
    </rPh>
    <phoneticPr fontId="4"/>
  </si>
  <si>
    <t>資源向上支払
（共同）</t>
    <rPh sb="0" eb="2">
      <t>シゲン</t>
    </rPh>
    <rPh sb="2" eb="4">
      <t>コウジョウ</t>
    </rPh>
    <rPh sb="4" eb="6">
      <t>シハラ</t>
    </rPh>
    <rPh sb="8" eb="10">
      <t>キョウドウ</t>
    </rPh>
    <phoneticPr fontId="4"/>
  </si>
  <si>
    <t>資源向上支払
（長寿命化）</t>
    <rPh sb="0" eb="2">
      <t>シゲン</t>
    </rPh>
    <rPh sb="2" eb="4">
      <t>コウジョウ</t>
    </rPh>
    <rPh sb="4" eb="6">
      <t>シハライ</t>
    </rPh>
    <rPh sb="8" eb="12">
      <t>チョウジュミョウカ</t>
    </rPh>
    <phoneticPr fontId="4"/>
  </si>
  <si>
    <t>３．活動の計画</t>
    <rPh sb="2" eb="4">
      <t>カツドウ</t>
    </rPh>
    <rPh sb="5" eb="7">
      <t>ケイカク</t>
    </rPh>
    <phoneticPr fontId="4"/>
  </si>
  <si>
    <t>★実施する月に○を記入してください。</t>
    <rPh sb="1" eb="3">
      <t>ジッシ</t>
    </rPh>
    <rPh sb="5" eb="6">
      <t>ツキ</t>
    </rPh>
    <rPh sb="9" eb="11">
      <t>キニュウ</t>
    </rPh>
    <phoneticPr fontId="4"/>
  </si>
  <si>
    <t>活動項目</t>
    <rPh sb="0" eb="2">
      <t>カツドウ</t>
    </rPh>
    <rPh sb="2" eb="4">
      <t>コウモク</t>
    </rPh>
    <phoneticPr fontId="4"/>
  </si>
  <si>
    <t>取組</t>
    <rPh sb="0" eb="2">
      <t>トリクミ</t>
    </rPh>
    <phoneticPr fontId="4"/>
  </si>
  <si>
    <t>毎年度の実施時期</t>
    <rPh sb="0" eb="3">
      <t>マイネンド</t>
    </rPh>
    <rPh sb="4" eb="6">
      <t>ジッシ</t>
    </rPh>
    <rPh sb="6" eb="8">
      <t>ジキ</t>
    </rPh>
    <phoneticPr fontId="4"/>
  </si>
  <si>
    <t>4月</t>
    <rPh sb="1" eb="2">
      <t>ガツ</t>
    </rPh>
    <phoneticPr fontId="4"/>
  </si>
  <si>
    <t>5月</t>
  </si>
  <si>
    <t>6月</t>
  </si>
  <si>
    <t>7月</t>
  </si>
  <si>
    <t>8月</t>
  </si>
  <si>
    <t>9月</t>
  </si>
  <si>
    <t>10月</t>
  </si>
  <si>
    <t>11月</t>
  </si>
  <si>
    <t>12月</t>
  </si>
  <si>
    <t>1月</t>
    <rPh sb="1" eb="2">
      <t>ガツ</t>
    </rPh>
    <phoneticPr fontId="4"/>
  </si>
  <si>
    <t>2月</t>
  </si>
  <si>
    <t>3月</t>
  </si>
  <si>
    <t>点検・
計画策定</t>
    <rPh sb="0" eb="2">
      <t>テンケン</t>
    </rPh>
    <rPh sb="4" eb="6">
      <t>ケイカク</t>
    </rPh>
    <rPh sb="6" eb="8">
      <t>サクテイ</t>
    </rPh>
    <phoneticPr fontId="4"/>
  </si>
  <si>
    <t>１　点検</t>
    <rPh sb="2" eb="4">
      <t>テンケン</t>
    </rPh>
    <phoneticPr fontId="4"/>
  </si>
  <si>
    <t>２　年度活動計画の策定</t>
    <rPh sb="2" eb="4">
      <t>ネンド</t>
    </rPh>
    <rPh sb="4" eb="6">
      <t>カツドウ</t>
    </rPh>
    <rPh sb="6" eb="8">
      <t>ケイカク</t>
    </rPh>
    <rPh sb="9" eb="11">
      <t>サクテイ</t>
    </rPh>
    <phoneticPr fontId="4"/>
  </si>
  <si>
    <t>研修</t>
    <rPh sb="0" eb="2">
      <t>ケンシュウ</t>
    </rPh>
    <phoneticPr fontId="4"/>
  </si>
  <si>
    <t>実践活動</t>
    <phoneticPr fontId="4"/>
  </si>
  <si>
    <t>農用地</t>
    <phoneticPr fontId="4"/>
  </si>
  <si>
    <t>４　遊休農地発生防止のための保全管理</t>
    <phoneticPr fontId="4"/>
  </si>
  <si>
    <t>５　畦畔・法面・防風林の草刈り</t>
    <rPh sb="2" eb="4">
      <t>ケイハン</t>
    </rPh>
    <rPh sb="5" eb="7">
      <t>ノリメン</t>
    </rPh>
    <rPh sb="8" eb="11">
      <t>ボウフウリン</t>
    </rPh>
    <rPh sb="12" eb="14">
      <t>クサカリ</t>
    </rPh>
    <phoneticPr fontId="4"/>
  </si>
  <si>
    <t>６　鳥獣害防護柵等の保守管理</t>
    <rPh sb="2" eb="4">
      <t>チョウジュウ</t>
    </rPh>
    <rPh sb="4" eb="5">
      <t>ガイ</t>
    </rPh>
    <rPh sb="5" eb="8">
      <t>ボウゴサク</t>
    </rPh>
    <rPh sb="8" eb="9">
      <t>トウ</t>
    </rPh>
    <rPh sb="10" eb="12">
      <t>ホシュ</t>
    </rPh>
    <rPh sb="12" eb="14">
      <t>カンリ</t>
    </rPh>
    <phoneticPr fontId="4"/>
  </si>
  <si>
    <t>点検結果に応じて実施時期を決定</t>
    <phoneticPr fontId="4"/>
  </si>
  <si>
    <t>７　水路の草刈り</t>
    <rPh sb="2" eb="4">
      <t>スイロ</t>
    </rPh>
    <phoneticPr fontId="4"/>
  </si>
  <si>
    <t>８　水路の泥上げ</t>
    <rPh sb="5" eb="6">
      <t>ドロ</t>
    </rPh>
    <rPh sb="6" eb="7">
      <t>ア</t>
    </rPh>
    <phoneticPr fontId="4"/>
  </si>
  <si>
    <t>９　水路附帯施設の保守管理</t>
    <rPh sb="2" eb="4">
      <t>スイロ</t>
    </rPh>
    <rPh sb="4" eb="6">
      <t>フタイ</t>
    </rPh>
    <rPh sb="6" eb="8">
      <t>シセツ</t>
    </rPh>
    <rPh sb="9" eb="11">
      <t>ホシュ</t>
    </rPh>
    <rPh sb="11" eb="13">
      <t>カンリ</t>
    </rPh>
    <phoneticPr fontId="4"/>
  </si>
  <si>
    <t>点検結果に応じて実施時期を決定</t>
    <phoneticPr fontId="4"/>
  </si>
  <si>
    <t>10　農道の草刈り</t>
    <rPh sb="3" eb="5">
      <t>ノウドウ</t>
    </rPh>
    <rPh sb="6" eb="8">
      <t>クサカ</t>
    </rPh>
    <phoneticPr fontId="4"/>
  </si>
  <si>
    <t xml:space="preserve">11　農道側溝の泥上げ </t>
    <rPh sb="5" eb="7">
      <t>ソッコウ</t>
    </rPh>
    <rPh sb="8" eb="9">
      <t>ドロ</t>
    </rPh>
    <rPh sb="9" eb="10">
      <t>ア</t>
    </rPh>
    <phoneticPr fontId="4"/>
  </si>
  <si>
    <t>12　路面の維持</t>
    <rPh sb="3" eb="5">
      <t>ロメン</t>
    </rPh>
    <rPh sb="6" eb="8">
      <t>イジ</t>
    </rPh>
    <phoneticPr fontId="4"/>
  </si>
  <si>
    <t>13　ため池の草刈り</t>
    <rPh sb="5" eb="6">
      <t>イケ</t>
    </rPh>
    <phoneticPr fontId="4"/>
  </si>
  <si>
    <t>14　ため池の泥上げ</t>
    <rPh sb="7" eb="8">
      <t>ドロ</t>
    </rPh>
    <rPh sb="8" eb="9">
      <t>ア</t>
    </rPh>
    <phoneticPr fontId="4"/>
  </si>
  <si>
    <t>15　ため池附帯施設の保守管理</t>
    <rPh sb="6" eb="8">
      <t>フタイ</t>
    </rPh>
    <rPh sb="8" eb="10">
      <t>シセツ</t>
    </rPh>
    <rPh sb="11" eb="13">
      <t>ホシュ</t>
    </rPh>
    <rPh sb="13" eb="15">
      <t>カンリ</t>
    </rPh>
    <phoneticPr fontId="4"/>
  </si>
  <si>
    <t>共通</t>
    <rPh sb="0" eb="2">
      <t>キョウツウ</t>
    </rPh>
    <phoneticPr fontId="4"/>
  </si>
  <si>
    <t>16　異常気象時の対応</t>
    <phoneticPr fontId="4"/>
  </si>
  <si>
    <t>洪水、台風、地震等の発生後</t>
    <phoneticPr fontId="4"/>
  </si>
  <si>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4"/>
  </si>
  <si>
    <t>地域資源の適切な保全管理のための推進活動について、１）～４）を記入してください。</t>
    <rPh sb="31" eb="33">
      <t>キニュウ</t>
    </rPh>
    <phoneticPr fontId="4"/>
  </si>
  <si>
    <t>１）保全管理の目標を①～⑥から選んでください。（複数選択可）</t>
    <rPh sb="2" eb="4">
      <t>ホゼン</t>
    </rPh>
    <rPh sb="4" eb="6">
      <t>カンリ</t>
    </rPh>
    <rPh sb="7" eb="9">
      <t>モクヒョウ</t>
    </rPh>
    <rPh sb="15" eb="16">
      <t>エラ</t>
    </rPh>
    <rPh sb="24" eb="26">
      <t>フクスウ</t>
    </rPh>
    <rPh sb="26" eb="28">
      <t>センタク</t>
    </rPh>
    <rPh sb="28" eb="29">
      <t>カ</t>
    </rPh>
    <phoneticPr fontId="4"/>
  </si>
  <si>
    <t>①中心経営体との役割分担による保全管理</t>
    <phoneticPr fontId="4"/>
  </si>
  <si>
    <t>④集落間連携や広域的活動による保全管理</t>
    <phoneticPr fontId="4"/>
  </si>
  <si>
    <t>②集落営農組織を基礎とした地域ぐるみの保全管理</t>
    <phoneticPr fontId="4"/>
  </si>
  <si>
    <t>⑤多様な地域資源管理の担い手による保全管理</t>
    <rPh sb="4" eb="6">
      <t>チイキ</t>
    </rPh>
    <phoneticPr fontId="4"/>
  </si>
  <si>
    <t>⑥その他</t>
    <phoneticPr fontId="4"/>
  </si>
  <si>
    <t>①農地の利用集積に伴う管理作業</t>
    <phoneticPr fontId="4"/>
  </si>
  <si>
    <t>④共同利用施設の保全管理</t>
    <rPh sb="1" eb="3">
      <t>キョウドウ</t>
    </rPh>
    <rPh sb="3" eb="5">
      <t>リヨウ</t>
    </rPh>
    <rPh sb="5" eb="7">
      <t>シセツ</t>
    </rPh>
    <rPh sb="8" eb="10">
      <t>ホゼン</t>
    </rPh>
    <rPh sb="10" eb="12">
      <t>カンリ</t>
    </rPh>
    <phoneticPr fontId="4"/>
  </si>
  <si>
    <t>②高齢農家の農用地に係る管理作業</t>
    <phoneticPr fontId="4"/>
  </si>
  <si>
    <t>⑤その他</t>
    <phoneticPr fontId="4"/>
  </si>
  <si>
    <t>③不在村地主等の遊休農地に係る管理作業</t>
    <rPh sb="1" eb="3">
      <t>フザイ</t>
    </rPh>
    <rPh sb="3" eb="4">
      <t>ムラ</t>
    </rPh>
    <rPh sb="4" eb="6">
      <t>ジヌシ</t>
    </rPh>
    <rPh sb="6" eb="7">
      <t>トウ</t>
    </rPh>
    <rPh sb="8" eb="10">
      <t>ユウキュウ</t>
    </rPh>
    <rPh sb="10" eb="12">
      <t>ノウチ</t>
    </rPh>
    <rPh sb="13" eb="14">
      <t>カカ</t>
    </rPh>
    <rPh sb="15" eb="17">
      <t>カンリ</t>
    </rPh>
    <rPh sb="17" eb="19">
      <t>サギョウ</t>
    </rPh>
    <phoneticPr fontId="4"/>
  </si>
  <si>
    <t/>
  </si>
  <si>
    <t>①担い手の人材・機材の有効活用、連携強化</t>
    <phoneticPr fontId="4"/>
  </si>
  <si>
    <t>⑤不在村地主との連絡・調整体制の構築</t>
    <rPh sb="1" eb="3">
      <t>フザイ</t>
    </rPh>
    <rPh sb="3" eb="4">
      <t>ムラ</t>
    </rPh>
    <rPh sb="4" eb="6">
      <t>ジヌシ</t>
    </rPh>
    <rPh sb="8" eb="10">
      <t>レンラク</t>
    </rPh>
    <rPh sb="11" eb="13">
      <t>チョウセイ</t>
    </rPh>
    <rPh sb="13" eb="15">
      <t>タイセイ</t>
    </rPh>
    <rPh sb="16" eb="18">
      <t>コウチク</t>
    </rPh>
    <phoneticPr fontId="4"/>
  </si>
  <si>
    <t>②入り作等の近隣の担い手との協力</t>
    <phoneticPr fontId="4"/>
  </si>
  <si>
    <t>⑥集落間の連携や広域的な活動</t>
    <rPh sb="1" eb="4">
      <t>シュウラクカン</t>
    </rPh>
    <rPh sb="5" eb="7">
      <t>レンケイ</t>
    </rPh>
    <rPh sb="8" eb="11">
      <t>コウイキテキ</t>
    </rPh>
    <rPh sb="12" eb="14">
      <t>カツドウ</t>
    </rPh>
    <phoneticPr fontId="4"/>
  </si>
  <si>
    <t>③地域住民、土地持ち非農家等を含めた体制づくり</t>
    <rPh sb="1" eb="3">
      <t>チイキ</t>
    </rPh>
    <rPh sb="3" eb="5">
      <t>ジュウミン</t>
    </rPh>
    <rPh sb="6" eb="9">
      <t>トチモ</t>
    </rPh>
    <rPh sb="10" eb="11">
      <t>ヒ</t>
    </rPh>
    <rPh sb="11" eb="13">
      <t>ノウカ</t>
    </rPh>
    <rPh sb="13" eb="14">
      <t>トウ</t>
    </rPh>
    <rPh sb="15" eb="16">
      <t>フク</t>
    </rPh>
    <rPh sb="18" eb="20">
      <t>タイセイ</t>
    </rPh>
    <phoneticPr fontId="4"/>
  </si>
  <si>
    <t>⑦その他</t>
    <phoneticPr fontId="4"/>
  </si>
  <si>
    <t>④新たな保全管理の担い手の確保</t>
    <rPh sb="1" eb="2">
      <t>アラ</t>
    </rPh>
    <rPh sb="4" eb="6">
      <t>ホゼン</t>
    </rPh>
    <rPh sb="6" eb="8">
      <t>カンリ</t>
    </rPh>
    <rPh sb="9" eb="10">
      <t>ニナ</t>
    </rPh>
    <rPh sb="11" eb="12">
      <t>テ</t>
    </rPh>
    <rPh sb="13" eb="15">
      <t>カクホ</t>
    </rPh>
    <phoneticPr fontId="4"/>
  </si>
  <si>
    <t>17．入り作農家や土地持ち非農家を含む
　 　農業者の検討会の開催</t>
    <rPh sb="6" eb="8">
      <t>ノウカ</t>
    </rPh>
    <phoneticPr fontId="4"/>
  </si>
  <si>
    <t>18．農業者に対する意向調査、農業者による現地調査</t>
    <phoneticPr fontId="4"/>
  </si>
  <si>
    <t>22．有識者等による研修会、検討会の開催</t>
    <rPh sb="3" eb="6">
      <t>ユウシキシャ</t>
    </rPh>
    <rPh sb="6" eb="7">
      <t>トウ</t>
    </rPh>
    <rPh sb="10" eb="13">
      <t>ケンシュウカイ</t>
    </rPh>
    <rPh sb="14" eb="17">
      <t>ケントウカイ</t>
    </rPh>
    <rPh sb="18" eb="20">
      <t>カイサイ</t>
    </rPh>
    <phoneticPr fontId="4"/>
  </si>
  <si>
    <t>19．不在村地主との連絡体制の整備、調整等</t>
    <rPh sb="3" eb="5">
      <t>フザイ</t>
    </rPh>
    <rPh sb="5" eb="6">
      <t>ムラ</t>
    </rPh>
    <rPh sb="6" eb="8">
      <t>ジヌシ</t>
    </rPh>
    <rPh sb="10" eb="12">
      <t>レンラク</t>
    </rPh>
    <rPh sb="12" eb="14">
      <t>タイセイ</t>
    </rPh>
    <rPh sb="15" eb="17">
      <t>セイビ</t>
    </rPh>
    <rPh sb="18" eb="20">
      <t>チョウセイ</t>
    </rPh>
    <rPh sb="20" eb="21">
      <t>トウ</t>
    </rPh>
    <phoneticPr fontId="4"/>
  </si>
  <si>
    <t>23．その他</t>
    <phoneticPr fontId="4"/>
  </si>
  <si>
    <t>　１）施設の軽微な補修、農村環境保全活動</t>
    <rPh sb="3" eb="5">
      <t>シセツ</t>
    </rPh>
    <rPh sb="6" eb="8">
      <t>ケイビ</t>
    </rPh>
    <rPh sb="9" eb="11">
      <t>ホシュウ</t>
    </rPh>
    <rPh sb="12" eb="14">
      <t>ノウソン</t>
    </rPh>
    <rPh sb="14" eb="16">
      <t>カンキョウ</t>
    </rPh>
    <rPh sb="16" eb="20">
      <t>ホゼンカツドウ</t>
    </rPh>
    <phoneticPr fontId="4"/>
  </si>
  <si>
    <t>施設の軽微な補修</t>
    <rPh sb="0" eb="2">
      <t>シセツ</t>
    </rPh>
    <rPh sb="3" eb="5">
      <t>ケイビ</t>
    </rPh>
    <rPh sb="6" eb="8">
      <t>ホシュウ</t>
    </rPh>
    <phoneticPr fontId="4"/>
  </si>
  <si>
    <t>機能診断・
計画策定</t>
    <rPh sb="0" eb="2">
      <t>キノウ</t>
    </rPh>
    <rPh sb="2" eb="4">
      <t>シンダン</t>
    </rPh>
    <rPh sb="6" eb="8">
      <t>ケイカク</t>
    </rPh>
    <rPh sb="8" eb="10">
      <t>サクテイ</t>
    </rPh>
    <phoneticPr fontId="4"/>
  </si>
  <si>
    <t>24　農用地の機能診断</t>
    <rPh sb="7" eb="9">
      <t>キノウ</t>
    </rPh>
    <rPh sb="9" eb="11">
      <t>シンダン</t>
    </rPh>
    <phoneticPr fontId="4"/>
  </si>
  <si>
    <t>25　水路の機能診断</t>
    <rPh sb="3" eb="5">
      <t>スイロ</t>
    </rPh>
    <phoneticPr fontId="4"/>
  </si>
  <si>
    <t>26　農道の機能診断</t>
    <rPh sb="3" eb="5">
      <t>ノウドウ</t>
    </rPh>
    <phoneticPr fontId="4"/>
  </si>
  <si>
    <t>27　ため池の機能診断</t>
    <rPh sb="5" eb="6">
      <t>イケ</t>
    </rPh>
    <phoneticPr fontId="4"/>
  </si>
  <si>
    <t>28　年度活動計画の策定</t>
    <rPh sb="3" eb="5">
      <t>ネンド</t>
    </rPh>
    <rPh sb="5" eb="7">
      <t>カツドウ</t>
    </rPh>
    <rPh sb="7" eb="9">
      <t>ケイカク</t>
    </rPh>
    <rPh sb="10" eb="12">
      <t>サクテイ</t>
    </rPh>
    <phoneticPr fontId="4"/>
  </si>
  <si>
    <t>29　機能診断・補修技術等に関する研修</t>
    <rPh sb="14" eb="15">
      <t>カン</t>
    </rPh>
    <phoneticPr fontId="4"/>
  </si>
  <si>
    <t>実践活動</t>
    <phoneticPr fontId="4"/>
  </si>
  <si>
    <t>30　農用地の軽微な補修等</t>
    <rPh sb="3" eb="6">
      <t>ノウヨウチ</t>
    </rPh>
    <rPh sb="7" eb="9">
      <t>ケイビ</t>
    </rPh>
    <rPh sb="10" eb="13">
      <t>ホシュウトウ</t>
    </rPh>
    <phoneticPr fontId="4"/>
  </si>
  <si>
    <t>機能診断結果に応じて実施時期を決定</t>
    <phoneticPr fontId="4"/>
  </si>
  <si>
    <t>31　水路の軽微な補修等</t>
    <rPh sb="6" eb="8">
      <t>ケイビ</t>
    </rPh>
    <rPh sb="9" eb="12">
      <t>ホシュウトウ</t>
    </rPh>
    <phoneticPr fontId="4"/>
  </si>
  <si>
    <t>32　農道の軽微な補修等</t>
    <rPh sb="6" eb="8">
      <t>ケイビ</t>
    </rPh>
    <rPh sb="9" eb="12">
      <t>ホシュウトウ</t>
    </rPh>
    <phoneticPr fontId="4"/>
  </si>
  <si>
    <t>33　ため池の軽微な補修等</t>
    <rPh sb="7" eb="9">
      <t>ケイビ</t>
    </rPh>
    <rPh sb="10" eb="13">
      <t>ホシュウトウ</t>
    </rPh>
    <phoneticPr fontId="4"/>
  </si>
  <si>
    <t>農村環境保全活動</t>
    <rPh sb="0" eb="2">
      <t>ノウソン</t>
    </rPh>
    <rPh sb="2" eb="4">
      <t>カンキョウ</t>
    </rPh>
    <rPh sb="4" eb="6">
      <t>ホゼン</t>
    </rPh>
    <rPh sb="6" eb="8">
      <t>カツドウ</t>
    </rPh>
    <phoneticPr fontId="4"/>
  </si>
  <si>
    <t>計画策定</t>
    <rPh sb="0" eb="2">
      <t>ケイカク</t>
    </rPh>
    <rPh sb="2" eb="4">
      <t>サクテイ</t>
    </rPh>
    <phoneticPr fontId="4"/>
  </si>
  <si>
    <t>34　生物多様性保全計画の策定</t>
    <rPh sb="3" eb="5">
      <t>セイブツ</t>
    </rPh>
    <rPh sb="5" eb="8">
      <t>タヨウセイ</t>
    </rPh>
    <rPh sb="8" eb="10">
      <t>ホゼン</t>
    </rPh>
    <rPh sb="10" eb="12">
      <t>ケイカク</t>
    </rPh>
    <rPh sb="13" eb="15">
      <t>サクテイ</t>
    </rPh>
    <phoneticPr fontId="4"/>
  </si>
  <si>
    <t>35　水質保全計画、農地保全計画の策定</t>
    <phoneticPr fontId="4"/>
  </si>
  <si>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4"/>
  </si>
  <si>
    <t>37　水田貯留機能増進計画、地下水かん養活動計画の策定</t>
    <rPh sb="3" eb="5">
      <t>スイデン</t>
    </rPh>
    <rPh sb="5" eb="7">
      <t>チョリュウ</t>
    </rPh>
    <rPh sb="7" eb="9">
      <t>キノウ</t>
    </rPh>
    <rPh sb="9" eb="11">
      <t>ゾウシン</t>
    </rPh>
    <rPh sb="11" eb="13">
      <t>ケイカク</t>
    </rPh>
    <rPh sb="14" eb="17">
      <t>チカスイ</t>
    </rPh>
    <rPh sb="19" eb="20">
      <t>ヨウ</t>
    </rPh>
    <rPh sb="20" eb="22">
      <t>カツドウ</t>
    </rPh>
    <rPh sb="22" eb="24">
      <t>ケイカク</t>
    </rPh>
    <rPh sb="25" eb="27">
      <t>サクテイ</t>
    </rPh>
    <phoneticPr fontId="4"/>
  </si>
  <si>
    <t>38　資源循環計画の策定</t>
    <rPh sb="3" eb="5">
      <t>シゲン</t>
    </rPh>
    <rPh sb="5" eb="7">
      <t>ジュンカン</t>
    </rPh>
    <rPh sb="7" eb="9">
      <t>ケイカク</t>
    </rPh>
    <rPh sb="10" eb="12">
      <t>サクテイ</t>
    </rPh>
    <phoneticPr fontId="4"/>
  </si>
  <si>
    <t>実践活動</t>
    <rPh sb="0" eb="2">
      <t>ジッセン</t>
    </rPh>
    <rPh sb="2" eb="4">
      <t>カツドウ</t>
    </rPh>
    <phoneticPr fontId="4"/>
  </si>
  <si>
    <t>この線より上に行を挿入してください。</t>
    <rPh sb="2" eb="3">
      <t>セン</t>
    </rPh>
    <rPh sb="5" eb="6">
      <t>ウエ</t>
    </rPh>
    <rPh sb="7" eb="8">
      <t>ギョウ</t>
    </rPh>
    <rPh sb="9" eb="11">
      <t>ソウニュウ</t>
    </rPh>
    <phoneticPr fontId="4"/>
  </si>
  <si>
    <t>★行を挿入した場合は、実施状況報告書も同様に行を追加してください。</t>
    <rPh sb="1" eb="2">
      <t>ギョウ</t>
    </rPh>
    <rPh sb="3" eb="5">
      <t>ソウニュウ</t>
    </rPh>
    <rPh sb="7" eb="9">
      <t>バアイ</t>
    </rPh>
    <rPh sb="11" eb="13">
      <t>ジッシ</t>
    </rPh>
    <rPh sb="13" eb="15">
      <t>ジョウキョウ</t>
    </rPh>
    <rPh sb="15" eb="18">
      <t>ホウコクショ</t>
    </rPh>
    <rPh sb="19" eb="21">
      <t>ドウヨウ</t>
    </rPh>
    <rPh sb="22" eb="23">
      <t>ギョウ</t>
    </rPh>
    <rPh sb="24" eb="26">
      <t>ツイカ</t>
    </rPh>
    <phoneticPr fontId="4"/>
  </si>
  <si>
    <t>啓発・普及</t>
    <rPh sb="0" eb="2">
      <t>ケイハツ</t>
    </rPh>
    <rPh sb="3" eb="5">
      <t>フキュウ</t>
    </rPh>
    <phoneticPr fontId="4"/>
  </si>
  <si>
    <t>51　啓発・普及活動</t>
    <rPh sb="3" eb="5">
      <t>ケイハツ</t>
    </rPh>
    <rPh sb="6" eb="8">
      <t>フキュウ</t>
    </rPh>
    <rPh sb="8" eb="10">
      <t>カツドウ</t>
    </rPh>
    <phoneticPr fontId="4"/>
  </si>
  <si>
    <t>２）多面的機能の増進を図る活動　（任意の取組）</t>
    <rPh sb="2" eb="5">
      <t>タメンテキ</t>
    </rPh>
    <rPh sb="5" eb="7">
      <t>キノウ</t>
    </rPh>
    <rPh sb="8" eb="10">
      <t>ゾウシン</t>
    </rPh>
    <rPh sb="11" eb="12">
      <t>ハカ</t>
    </rPh>
    <rPh sb="13" eb="15">
      <t>カツドウ</t>
    </rPh>
    <rPh sb="17" eb="19">
      <t>ニンイ</t>
    </rPh>
    <rPh sb="20" eb="22">
      <t>トリクミ</t>
    </rPh>
    <phoneticPr fontId="4"/>
  </si>
  <si>
    <t>備考</t>
    <rPh sb="0" eb="2">
      <t>ビコウ</t>
    </rPh>
    <phoneticPr fontId="4"/>
  </si>
  <si>
    <t>多面的機能の増進を
図る活動</t>
    <rPh sb="0" eb="3">
      <t>タメンテキ</t>
    </rPh>
    <rPh sb="3" eb="5">
      <t>キノウ</t>
    </rPh>
    <rPh sb="6" eb="8">
      <t>ゾウシン</t>
    </rPh>
    <rPh sb="10" eb="11">
      <t>ハカ</t>
    </rPh>
    <rPh sb="12" eb="14">
      <t>カツドウ</t>
    </rPh>
    <phoneticPr fontId="4"/>
  </si>
  <si>
    <t>56．を選択した場合に選択⇒</t>
    <rPh sb="4" eb="6">
      <t>センタク</t>
    </rPh>
    <rPh sb="8" eb="10">
      <t>バアイ</t>
    </rPh>
    <rPh sb="11" eb="13">
      <t>センタク</t>
    </rPh>
    <phoneticPr fontId="4"/>
  </si>
  <si>
    <t>農村環境保全活動を１テーマ追加</t>
    <phoneticPr fontId="4"/>
  </si>
  <si>
    <t>「高度な保全活動の実施」</t>
    <phoneticPr fontId="4"/>
  </si>
  <si>
    <t>農村環境保全活動のテーマ</t>
    <rPh sb="0" eb="2">
      <t>ノウソン</t>
    </rPh>
    <rPh sb="2" eb="4">
      <t>カンキョウ</t>
    </rPh>
    <rPh sb="4" eb="6">
      <t>ホゼン</t>
    </rPh>
    <rPh sb="6" eb="8">
      <t>カツドウ</t>
    </rPh>
    <phoneticPr fontId="4"/>
  </si>
  <si>
    <t>↑「生態系保全」「水質保全」「景観形成・生活環境保全」、「水田貯留機能増進・地下水かん養」「資源循環」から選択</t>
    <phoneticPr fontId="4"/>
  </si>
  <si>
    <t>59．都道府県、市町村が特に認める活動　を選択した場合、具体的な活動内容を記載してください。</t>
    <rPh sb="3" eb="7">
      <t>トドウフケン</t>
    </rPh>
    <rPh sb="8" eb="11">
      <t>シチョウソン</t>
    </rPh>
    <rPh sb="12" eb="13">
      <t>トク</t>
    </rPh>
    <rPh sb="14" eb="15">
      <t>ミト</t>
    </rPh>
    <rPh sb="17" eb="19">
      <t>カツドウ</t>
    </rPh>
    <rPh sb="21" eb="23">
      <t>センタク</t>
    </rPh>
    <rPh sb="25" eb="27">
      <t>バアイ</t>
    </rPh>
    <rPh sb="28" eb="31">
      <t>グタイテキ</t>
    </rPh>
    <rPh sb="32" eb="34">
      <t>カツドウ</t>
    </rPh>
    <rPh sb="34" eb="36">
      <t>ナイヨウ</t>
    </rPh>
    <rPh sb="37" eb="39">
      <t>キサイ</t>
    </rPh>
    <phoneticPr fontId="4"/>
  </si>
  <si>
    <t>活動内容</t>
    <rPh sb="0" eb="2">
      <t>カツドウ</t>
    </rPh>
    <rPh sb="2" eb="4">
      <t>ナイヨウ</t>
    </rPh>
    <phoneticPr fontId="4"/>
  </si>
  <si>
    <t>延べ数量</t>
    <rPh sb="0" eb="1">
      <t>ノ</t>
    </rPh>
    <rPh sb="2" eb="4">
      <t>スウリョウ</t>
    </rPh>
    <phoneticPr fontId="4"/>
  </si>
  <si>
    <t>年度計画</t>
    <rPh sb="0" eb="2">
      <t>ネンド</t>
    </rPh>
    <rPh sb="2" eb="4">
      <t>ケイカク</t>
    </rPh>
    <phoneticPr fontId="4"/>
  </si>
  <si>
    <t>施設区分</t>
    <rPh sb="0" eb="2">
      <t>シセツ</t>
    </rPh>
    <rPh sb="2" eb="4">
      <t>クブン</t>
    </rPh>
    <phoneticPr fontId="4"/>
  </si>
  <si>
    <t>内容</t>
    <rPh sb="0" eb="2">
      <t>ナイヨウ</t>
    </rPh>
    <phoneticPr fontId="4"/>
  </si>
  <si>
    <t>（単位はkmか
箇所を選択）</t>
    <rPh sb="1" eb="3">
      <t>タンイ</t>
    </rPh>
    <rPh sb="8" eb="10">
      <t>カショ</t>
    </rPh>
    <rPh sb="11" eb="13">
      <t>センタク</t>
    </rPh>
    <phoneticPr fontId="4"/>
  </si>
  <si>
    <t>1年目</t>
    <rPh sb="1" eb="3">
      <t>ネンメ</t>
    </rPh>
    <phoneticPr fontId="4"/>
  </si>
  <si>
    <t>2年目</t>
    <rPh sb="1" eb="3">
      <t>ネンメ</t>
    </rPh>
    <phoneticPr fontId="4"/>
  </si>
  <si>
    <t>3年目</t>
    <rPh sb="1" eb="3">
      <t>ネンメ</t>
    </rPh>
    <phoneticPr fontId="4"/>
  </si>
  <si>
    <t>4年目</t>
    <rPh sb="1" eb="3">
      <t>ネンメ</t>
    </rPh>
    <phoneticPr fontId="4"/>
  </si>
  <si>
    <t>5年目</t>
    <rPh sb="1" eb="3">
      <t>ネンメ</t>
    </rPh>
    <phoneticPr fontId="4"/>
  </si>
  <si>
    <t>☆直営施工の実施方針について</t>
    <rPh sb="1" eb="3">
      <t>チョクエイ</t>
    </rPh>
    <rPh sb="3" eb="5">
      <t>セコウ</t>
    </rPh>
    <rPh sb="6" eb="8">
      <t>ジッシ</t>
    </rPh>
    <rPh sb="8" eb="10">
      <t>ホウシン</t>
    </rPh>
    <phoneticPr fontId="4"/>
  </si>
  <si>
    <t>全て直営施工</t>
    <rPh sb="0" eb="1">
      <t>スベ</t>
    </rPh>
    <rPh sb="2" eb="4">
      <t>チョクエイ</t>
    </rPh>
    <rPh sb="4" eb="6">
      <t>セコウ</t>
    </rPh>
    <phoneticPr fontId="4"/>
  </si>
  <si>
    <t>一部直営施工</t>
    <rPh sb="0" eb="2">
      <t>イチブ</t>
    </rPh>
    <rPh sb="2" eb="4">
      <t>チョクエイ</t>
    </rPh>
    <rPh sb="4" eb="6">
      <t>セコウ</t>
    </rPh>
    <phoneticPr fontId="4"/>
  </si>
  <si>
    <t>直営施工は実施しない</t>
    <rPh sb="0" eb="2">
      <t>チョクエイ</t>
    </rPh>
    <rPh sb="2" eb="4">
      <t>セコウ</t>
    </rPh>
    <rPh sb="5" eb="7">
      <t>ジッシ</t>
    </rPh>
    <phoneticPr fontId="4"/>
  </si>
  <si>
    <t>☆上記以外に農業の多面的機能の維持・発揮に必要な共同活動を実施する場合は、その活動内容を、この活動計画書に記載してください。（別紙でも可。）（実施要領第１の２の（４）又は第２の２の（４）に基づく活動）</t>
    <rPh sb="1" eb="3">
      <t>ジョウキ</t>
    </rPh>
    <rPh sb="3" eb="5">
      <t>イガイ</t>
    </rPh>
    <rPh sb="97" eb="99">
      <t>カツドウ</t>
    </rPh>
    <phoneticPr fontId="4"/>
  </si>
  <si>
    <t>４．加算措置</t>
    <rPh sb="2" eb="4">
      <t>カサン</t>
    </rPh>
    <rPh sb="4" eb="6">
      <t>ソチ</t>
    </rPh>
    <phoneticPr fontId="4"/>
  </si>
  <si>
    <t>対象農用地面積は小数点以下を切り捨て、整数で記入してください。</t>
    <rPh sb="0" eb="2">
      <t>タイショウ</t>
    </rPh>
    <rPh sb="2" eb="5">
      <t>ノウヨウチ</t>
    </rPh>
    <rPh sb="5" eb="7">
      <t>メンセキ</t>
    </rPh>
    <rPh sb="8" eb="11">
      <t>ショウスウテン</t>
    </rPh>
    <rPh sb="11" eb="13">
      <t>イカ</t>
    </rPh>
    <rPh sb="14" eb="15">
      <t>キ</t>
    </rPh>
    <rPh sb="16" eb="17">
      <t>ス</t>
    </rPh>
    <rPh sb="19" eb="21">
      <t>セイスウ</t>
    </rPh>
    <rPh sb="22" eb="24">
      <t>キニュウ</t>
    </rPh>
    <phoneticPr fontId="4"/>
  </si>
  <si>
    <t>（１）農地維持支払の小規模集落支援</t>
    <rPh sb="3" eb="5">
      <t>ノウチ</t>
    </rPh>
    <rPh sb="5" eb="7">
      <t>イジ</t>
    </rPh>
    <rPh sb="7" eb="9">
      <t>シハラ</t>
    </rPh>
    <rPh sb="10" eb="13">
      <t>ショウキボ</t>
    </rPh>
    <rPh sb="13" eb="15">
      <t>シュウラク</t>
    </rPh>
    <rPh sb="15" eb="17">
      <t>シエン</t>
    </rPh>
    <phoneticPr fontId="4"/>
  </si>
  <si>
    <r>
      <t xml:space="preserve">★小規模集落支援の適用条件
</t>
    </r>
    <r>
      <rPr>
        <sz val="9"/>
        <rFont val="HG丸ｺﾞｼｯｸM-PRO"/>
        <family val="3"/>
        <charset val="128"/>
      </rPr>
      <t>○小規模集落の総農家戸数が10戸以下である
○小規模集落がこれまでに農地・水・環境保全向上対策、農地・水保全管理支払、多面的機能支払の交付対象になっていない</t>
    </r>
    <rPh sb="1" eb="2">
      <t>コ</t>
    </rPh>
    <rPh sb="2" eb="4">
      <t>キボ</t>
    </rPh>
    <rPh sb="4" eb="6">
      <t>シュウラク</t>
    </rPh>
    <rPh sb="6" eb="8">
      <t>シエン</t>
    </rPh>
    <rPh sb="9" eb="11">
      <t>テキヨウ</t>
    </rPh>
    <rPh sb="11" eb="13">
      <t>ジョウケン</t>
    </rPh>
    <phoneticPr fontId="4"/>
  </si>
  <si>
    <t>小規模集落数</t>
    <phoneticPr fontId="4"/>
  </si>
  <si>
    <t>集落名</t>
    <rPh sb="2" eb="3">
      <t>メイ</t>
    </rPh>
    <phoneticPr fontId="4"/>
  </si>
  <si>
    <t>（２）資源向上支払（共同）の多面的機能の更なる増進に向けた活動への支援</t>
    <rPh sb="3" eb="5">
      <t>シゲン</t>
    </rPh>
    <rPh sb="5" eb="7">
      <t>コウジョウ</t>
    </rPh>
    <rPh sb="7" eb="9">
      <t>シハラ</t>
    </rPh>
    <rPh sb="10" eb="12">
      <t>キョウドウ</t>
    </rPh>
    <rPh sb="14" eb="17">
      <t>タメンテキ</t>
    </rPh>
    <rPh sb="17" eb="19">
      <t>キノウ</t>
    </rPh>
    <rPh sb="20" eb="21">
      <t>サラ</t>
    </rPh>
    <rPh sb="23" eb="25">
      <t>ゾウシン</t>
    </rPh>
    <rPh sb="26" eb="27">
      <t>ム</t>
    </rPh>
    <rPh sb="29" eb="31">
      <t>カツドウ</t>
    </rPh>
    <rPh sb="33" eb="35">
      <t>シエン</t>
    </rPh>
    <phoneticPr fontId="4"/>
  </si>
  <si>
    <r>
      <t>適用条件の確認</t>
    </r>
    <r>
      <rPr>
        <sz val="10"/>
        <rFont val="メイリオ"/>
        <family val="3"/>
        <charset val="128"/>
      </rPr>
      <t xml:space="preserve">　　 </t>
    </r>
    <rPh sb="0" eb="2">
      <t>テキヨウ</t>
    </rPh>
    <rPh sb="2" eb="4">
      <t>ジョウケン</t>
    </rPh>
    <rPh sb="5" eb="7">
      <t>カクニン</t>
    </rPh>
    <phoneticPr fontId="4"/>
  </si>
  <si>
    <t>項目</t>
    <rPh sb="0" eb="2">
      <t>コウモク</t>
    </rPh>
    <phoneticPr fontId="4"/>
  </si>
  <si>
    <t>遊休農地の有効活用</t>
    <phoneticPr fontId="4"/>
  </si>
  <si>
    <t>地域住民による直営施工</t>
    <phoneticPr fontId="4"/>
  </si>
  <si>
    <t>防災・減災力の強化</t>
    <phoneticPr fontId="4"/>
  </si>
  <si>
    <t>農村環境保全活動の幅広い展開</t>
    <phoneticPr fontId="4"/>
  </si>
  <si>
    <t>農村文化の伝承を通じた農村コミュニティの強化</t>
    <phoneticPr fontId="4"/>
  </si>
  <si>
    <t>都道府県、市町村が特に認める活動</t>
    <rPh sb="0" eb="4">
      <t>トドウフケン</t>
    </rPh>
    <rPh sb="5" eb="8">
      <t>シチョウソン</t>
    </rPh>
    <rPh sb="9" eb="10">
      <t>トク</t>
    </rPh>
    <rPh sb="11" eb="12">
      <t>ミト</t>
    </rPh>
    <rPh sb="14" eb="16">
      <t>カツドウ</t>
    </rPh>
    <phoneticPr fontId="4"/>
  </si>
  <si>
    <t>※資源向上支払（共同）の交付単価の減額条件に該当する場合は、加算措置の交付単価も同様に減額する。</t>
    <rPh sb="32" eb="34">
      <t>ソチ</t>
    </rPh>
    <rPh sb="35" eb="37">
      <t>コウフ</t>
    </rPh>
    <phoneticPr fontId="4"/>
  </si>
  <si>
    <t>（３）資源向上支払（共同）の農村協働力の深化に向けた活動への支援</t>
    <rPh sb="3" eb="5">
      <t>シゲン</t>
    </rPh>
    <rPh sb="5" eb="7">
      <t>コウジョウ</t>
    </rPh>
    <rPh sb="7" eb="9">
      <t>シハラ</t>
    </rPh>
    <rPh sb="10" eb="12">
      <t>キョウドウ</t>
    </rPh>
    <rPh sb="14" eb="16">
      <t>ノウソン</t>
    </rPh>
    <rPh sb="16" eb="19">
      <t>キョウドウリョク</t>
    </rPh>
    <rPh sb="30" eb="32">
      <t>シエン</t>
    </rPh>
    <phoneticPr fontId="4"/>
  </si>
  <si>
    <t>適用条件の確認</t>
    <rPh sb="0" eb="2">
      <t>テキヨウ</t>
    </rPh>
    <rPh sb="2" eb="4">
      <t>ジョウケン</t>
    </rPh>
    <rPh sb="5" eb="7">
      <t>カクニン</t>
    </rPh>
    <phoneticPr fontId="4"/>
  </si>
  <si>
    <t>①　多面的機能の更なる増進に向けた活動への支援を受ける</t>
    <rPh sb="8" eb="9">
      <t>サラ</t>
    </rPh>
    <rPh sb="17" eb="19">
      <t>カツドウ</t>
    </rPh>
    <phoneticPr fontId="4"/>
  </si>
  <si>
    <t>②　農業者以外の割合</t>
    <rPh sb="2" eb="5">
      <t>ノウギョウシャ</t>
    </rPh>
    <rPh sb="5" eb="7">
      <t>イガイ</t>
    </rPh>
    <rPh sb="8" eb="10">
      <t>ワリアイ</t>
    </rPh>
    <phoneticPr fontId="4"/>
  </si>
  <si>
    <t>・</t>
    <phoneticPr fontId="4"/>
  </si>
  <si>
    <t>組織の構成員</t>
  </si>
  <si>
    <t>農業者</t>
    <rPh sb="0" eb="3">
      <t>ノウギョウシャ</t>
    </rPh>
    <phoneticPr fontId="4"/>
  </si>
  <si>
    <t>個人</t>
    <rPh sb="0" eb="2">
      <t>コジン</t>
    </rPh>
    <phoneticPr fontId="4"/>
  </si>
  <si>
    <t>+団体</t>
    <phoneticPr fontId="4"/>
  </si>
  <si>
    <t>=</t>
    <phoneticPr fontId="4"/>
  </si>
  <si>
    <t>農業者以外</t>
    <rPh sb="0" eb="3">
      <t>ノウギョウシャ</t>
    </rPh>
    <rPh sb="3" eb="5">
      <t>イガイ</t>
    </rPh>
    <phoneticPr fontId="4"/>
  </si>
  <si>
    <t>+団体</t>
    <phoneticPr fontId="4"/>
  </si>
  <si>
    <t>=</t>
    <phoneticPr fontId="4"/>
  </si>
  <si>
    <t>･･･①</t>
    <phoneticPr fontId="4"/>
  </si>
  <si>
    <t>･･･②</t>
    <phoneticPr fontId="4"/>
  </si>
  <si>
    <t>・</t>
    <phoneticPr fontId="4"/>
  </si>
  <si>
    <t>農業者以外の割合</t>
    <rPh sb="0" eb="3">
      <t>ノウギョウシャ</t>
    </rPh>
    <rPh sb="3" eb="5">
      <t>イガイ</t>
    </rPh>
    <rPh sb="6" eb="8">
      <t>ワリアイ</t>
    </rPh>
    <phoneticPr fontId="4"/>
  </si>
  <si>
    <t>・・・ ①／②</t>
    <phoneticPr fontId="4"/>
  </si>
  <si>
    <t>+ 団体の構成員のうち、共同活動に参加する人数</t>
    <phoneticPr fontId="4"/>
  </si>
  <si>
    <t>=</t>
    <phoneticPr fontId="4"/>
  </si>
  <si>
    <t>共同活動に参加する構成員の総人数</t>
    <phoneticPr fontId="4"/>
  </si>
  <si>
    <t>のうち、８割にあたる</t>
    <rPh sb="4" eb="5">
      <t>ワリ</t>
    </rPh>
    <phoneticPr fontId="4"/>
  </si>
  <si>
    <t>以上が</t>
    <phoneticPr fontId="4"/>
  </si>
  <si>
    <t>参加する実践活動を毎年度行う。</t>
    <rPh sb="0" eb="2">
      <t>サンカ</t>
    </rPh>
    <rPh sb="4" eb="6">
      <t>ジッセン</t>
    </rPh>
    <rPh sb="6" eb="8">
      <t>カツドウ</t>
    </rPh>
    <rPh sb="9" eb="12">
      <t>マイネンド</t>
    </rPh>
    <rPh sb="12" eb="13">
      <t>オコナ</t>
    </rPh>
    <phoneticPr fontId="4"/>
  </si>
  <si>
    <t>（４）組織の広域化・体制強化に対する支援</t>
    <rPh sb="3" eb="5">
      <t>ソシキ</t>
    </rPh>
    <rPh sb="6" eb="9">
      <t>コウイキカ</t>
    </rPh>
    <rPh sb="10" eb="12">
      <t>タイセイ</t>
    </rPh>
    <rPh sb="12" eb="14">
      <t>キョウカ</t>
    </rPh>
    <rPh sb="15" eb="16">
      <t>タイ</t>
    </rPh>
    <rPh sb="18" eb="20">
      <t>シエン</t>
    </rPh>
    <phoneticPr fontId="4"/>
  </si>
  <si>
    <t>区分</t>
    <rPh sb="0" eb="2">
      <t>クブン</t>
    </rPh>
    <phoneticPr fontId="4"/>
  </si>
  <si>
    <t>該当するものに○</t>
    <rPh sb="0" eb="2">
      <t>ガイトウ</t>
    </rPh>
    <phoneticPr fontId="4"/>
  </si>
  <si>
    <t>交付額</t>
    <rPh sb="0" eb="3">
      <t>コウフガク</t>
    </rPh>
    <phoneticPr fontId="4"/>
  </si>
  <si>
    <t>３集落以上
又は50ha以上200ha未満</t>
    <rPh sb="1" eb="3">
      <t>シュウラク</t>
    </rPh>
    <rPh sb="3" eb="5">
      <t>イジョウ</t>
    </rPh>
    <rPh sb="6" eb="7">
      <t>マタ</t>
    </rPh>
    <rPh sb="12" eb="14">
      <t>イジョウ</t>
    </rPh>
    <rPh sb="19" eb="21">
      <t>ミマン</t>
    </rPh>
    <phoneticPr fontId="4"/>
  </si>
  <si>
    <t>200ha以上1,000ha未満
又は特定非営利活動法人</t>
    <rPh sb="5" eb="7">
      <t>イジョウ</t>
    </rPh>
    <rPh sb="14" eb="16">
      <t>ミマン</t>
    </rPh>
    <rPh sb="17" eb="18">
      <t>マタ</t>
    </rPh>
    <rPh sb="19" eb="21">
      <t>トクテイ</t>
    </rPh>
    <rPh sb="21" eb="24">
      <t>ヒエイリ</t>
    </rPh>
    <rPh sb="24" eb="26">
      <t>カツドウ</t>
    </rPh>
    <rPh sb="26" eb="27">
      <t>ホウ</t>
    </rPh>
    <rPh sb="27" eb="28">
      <t>ジン</t>
    </rPh>
    <phoneticPr fontId="4"/>
  </si>
  <si>
    <t>1,000ha以上</t>
    <rPh sb="7" eb="9">
      <t>イジョウ</t>
    </rPh>
    <phoneticPr fontId="4"/>
  </si>
  <si>
    <t>※特定非営利活動法人の加算措置を受ける場合は、特定非営利活動促進法第13条第２項の登記事項証明書の写しを提出してください。</t>
    <rPh sb="1" eb="3">
      <t>トクテイ</t>
    </rPh>
    <rPh sb="3" eb="6">
      <t>ヒエイリ</t>
    </rPh>
    <rPh sb="6" eb="8">
      <t>カツドウ</t>
    </rPh>
    <rPh sb="8" eb="10">
      <t>ホウジン</t>
    </rPh>
    <rPh sb="11" eb="13">
      <t>カサン</t>
    </rPh>
    <rPh sb="13" eb="15">
      <t>ソチ</t>
    </rPh>
    <rPh sb="16" eb="17">
      <t>ウ</t>
    </rPh>
    <rPh sb="19" eb="21">
      <t>バアイ</t>
    </rPh>
    <rPh sb="23" eb="25">
      <t>トクテイ</t>
    </rPh>
    <rPh sb="25" eb="28">
      <t>ヒエイリ</t>
    </rPh>
    <rPh sb="28" eb="30">
      <t>カツドウ</t>
    </rPh>
    <rPh sb="30" eb="33">
      <t>ソクシンホウ</t>
    </rPh>
    <rPh sb="33" eb="34">
      <t>ダイ</t>
    </rPh>
    <rPh sb="36" eb="37">
      <t>ジョウ</t>
    </rPh>
    <rPh sb="37" eb="38">
      <t>ダイ</t>
    </rPh>
    <rPh sb="39" eb="40">
      <t>コウ</t>
    </rPh>
    <rPh sb="41" eb="43">
      <t>トウキ</t>
    </rPh>
    <rPh sb="43" eb="45">
      <t>ジコウ</t>
    </rPh>
    <rPh sb="45" eb="48">
      <t>ショウメイショ</t>
    </rPh>
    <rPh sb="49" eb="50">
      <t>ウツ</t>
    </rPh>
    <rPh sb="52" eb="54">
      <t>テイシュツ</t>
    </rPh>
    <phoneticPr fontId="4"/>
  </si>
  <si>
    <t>（別添１）</t>
    <rPh sb="1" eb="3">
      <t>ベッテン</t>
    </rPh>
    <phoneticPr fontId="4"/>
  </si>
  <si>
    <t>実施区域位置図</t>
    <rPh sb="0" eb="2">
      <t>ジッシ</t>
    </rPh>
    <rPh sb="2" eb="4">
      <t>クイキ</t>
    </rPh>
    <rPh sb="4" eb="7">
      <t>イチズ</t>
    </rPh>
    <phoneticPr fontId="4"/>
  </si>
  <si>
    <t>組織名称：</t>
    <phoneticPr fontId="4"/>
  </si>
  <si>
    <t>１号事業（多面支払）</t>
    <rPh sb="7" eb="9">
      <t>シハライ</t>
    </rPh>
    <phoneticPr fontId="4"/>
  </si>
  <si>
    <t>2号事業（中山間直払）</t>
  </si>
  <si>
    <t>３号事業（環境直払）</t>
    <rPh sb="5" eb="7">
      <t>カンキョウ</t>
    </rPh>
    <rPh sb="7" eb="9">
      <t>チョクバライ</t>
    </rPh>
    <phoneticPr fontId="4"/>
  </si>
  <si>
    <t>（別添２）</t>
    <rPh sb="1" eb="3">
      <t>ベッテン</t>
    </rPh>
    <phoneticPr fontId="4"/>
  </si>
  <si>
    <t>構成員一覧</t>
    <rPh sb="0" eb="3">
      <t>コウセイイン</t>
    </rPh>
    <rPh sb="3" eb="5">
      <t>イチラン</t>
    </rPh>
    <phoneticPr fontId="4"/>
  </si>
  <si>
    <t>役職名</t>
  </si>
  <si>
    <t>氏名
（代表者名、
団体名）</t>
    <rPh sb="0" eb="2">
      <t>シメイ</t>
    </rPh>
    <phoneticPr fontId="4"/>
  </si>
  <si>
    <t>住所</t>
  </si>
  <si>
    <t>多面的機能支払</t>
    <phoneticPr fontId="4"/>
  </si>
  <si>
    <t>中山間地域等
直接支払</t>
    <phoneticPr fontId="4"/>
  </si>
  <si>
    <t>環境保全型農業直接支払</t>
    <phoneticPr fontId="4"/>
  </si>
  <si>
    <t>分類番号</t>
    <rPh sb="0" eb="2">
      <t>ブンルイ</t>
    </rPh>
    <rPh sb="2" eb="4">
      <t>バンゴウ</t>
    </rPh>
    <phoneticPr fontId="4"/>
  </si>
  <si>
    <t>分類
記号</t>
    <rPh sb="0" eb="2">
      <t>ブンルイ</t>
    </rPh>
    <rPh sb="3" eb="5">
      <t>キゴウ</t>
    </rPh>
    <phoneticPr fontId="4"/>
  </si>
  <si>
    <t>注２：多面的機能支払に取り組む場合は、「分類番号」を分類番号リストの１～１３から選択。</t>
    <rPh sb="3" eb="6">
      <t>タメンテキ</t>
    </rPh>
    <rPh sb="6" eb="8">
      <t>キノウ</t>
    </rPh>
    <rPh sb="8" eb="10">
      <t>シハラ</t>
    </rPh>
    <rPh sb="11" eb="12">
      <t>ト</t>
    </rPh>
    <rPh sb="13" eb="14">
      <t>ク</t>
    </rPh>
    <rPh sb="15" eb="17">
      <t>バアイ</t>
    </rPh>
    <rPh sb="20" eb="22">
      <t>ブンルイ</t>
    </rPh>
    <rPh sb="22" eb="24">
      <t>バンゴウ</t>
    </rPh>
    <rPh sb="26" eb="28">
      <t>ブンルイ</t>
    </rPh>
    <rPh sb="28" eb="30">
      <t>バンゴウ</t>
    </rPh>
    <rPh sb="40" eb="42">
      <t>センタク</t>
    </rPh>
    <phoneticPr fontId="4"/>
  </si>
  <si>
    <t>注３：「農業者」とは、協定に位置付けられている農用地において農業生産活動等（多面的機能支払においては、耕作又は養畜）を実施する
　　　農業者又は団体である。</t>
    <rPh sb="0" eb="1">
      <t>チュウ</t>
    </rPh>
    <phoneticPr fontId="4"/>
  </si>
  <si>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2"/>
  </si>
  <si>
    <t>実施回数のカウント</t>
    <rPh sb="0" eb="2">
      <t>ジッシ</t>
    </rPh>
    <rPh sb="2" eb="4">
      <t>カイスウ</t>
    </rPh>
    <phoneticPr fontId="2"/>
  </si>
  <si>
    <t>←活動記録に取組番号が入力された回数をカウントし、これをもとに実施状況報告書の「実施欄」の○、×を判定しています。</t>
    <rPh sb="49" eb="51">
      <t>ハンテイ</t>
    </rPh>
    <phoneticPr fontId="2"/>
  </si>
  <si>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2"/>
  </si>
  <si>
    <t>A.■か□</t>
    <phoneticPr fontId="4"/>
  </si>
  <si>
    <t>B.○か空白</t>
    <rPh sb="4" eb="6">
      <t>クウハク</t>
    </rPh>
    <phoneticPr fontId="4"/>
  </si>
  <si>
    <t>C.○か－か×</t>
    <phoneticPr fontId="4"/>
  </si>
  <si>
    <t>D.農村環境保全活動のテーマ</t>
    <rPh sb="2" eb="4">
      <t>ノウソン</t>
    </rPh>
    <rPh sb="4" eb="6">
      <t>カンキョウ</t>
    </rPh>
    <rPh sb="6" eb="10">
      <t>ホゼンカツドウ</t>
    </rPh>
    <phoneticPr fontId="2"/>
  </si>
  <si>
    <t>E.高度な保全活動</t>
    <rPh sb="2" eb="4">
      <t>コウド</t>
    </rPh>
    <rPh sb="5" eb="9">
      <t>ホゼンカツドウ</t>
    </rPh>
    <phoneticPr fontId="2"/>
  </si>
  <si>
    <t>F.施設</t>
    <rPh sb="2" eb="4">
      <t>シセツ</t>
    </rPh>
    <phoneticPr fontId="2"/>
  </si>
  <si>
    <t>G.単位</t>
    <rPh sb="2" eb="4">
      <t>タンイ</t>
    </rPh>
    <phoneticPr fontId="2"/>
  </si>
  <si>
    <t>H.構成員一覧の分類</t>
    <rPh sb="2" eb="5">
      <t>コウセイイン</t>
    </rPh>
    <rPh sb="5" eb="7">
      <t>イチラン</t>
    </rPh>
    <rPh sb="8" eb="10">
      <t>ブンルイ</t>
    </rPh>
    <phoneticPr fontId="2"/>
  </si>
  <si>
    <t>I.金銭出納簿の区分</t>
    <rPh sb="2" eb="4">
      <t>キンセン</t>
    </rPh>
    <rPh sb="4" eb="7">
      <t>スイトウボ</t>
    </rPh>
    <rPh sb="8" eb="10">
      <t>クブン</t>
    </rPh>
    <phoneticPr fontId="2"/>
  </si>
  <si>
    <t>J.金銭出納簿の収支の分類</t>
    <rPh sb="2" eb="4">
      <t>キンセン</t>
    </rPh>
    <rPh sb="4" eb="7">
      <t>スイトウボ</t>
    </rPh>
    <rPh sb="8" eb="10">
      <t>シュウシ</t>
    </rPh>
    <rPh sb="11" eb="13">
      <t>ブンルイ</t>
    </rPh>
    <phoneticPr fontId="2"/>
  </si>
  <si>
    <t>番号</t>
    <rPh sb="0" eb="2">
      <t>バンゴウ</t>
    </rPh>
    <phoneticPr fontId="2"/>
  </si>
  <si>
    <t>支払区分</t>
    <rPh sb="0" eb="2">
      <t>シハライ</t>
    </rPh>
    <rPh sb="2" eb="4">
      <t>クブン</t>
    </rPh>
    <phoneticPr fontId="4"/>
  </si>
  <si>
    <t>活動項目</t>
    <rPh sb="0" eb="2">
      <t>カツドウ</t>
    </rPh>
    <rPh sb="2" eb="4">
      <t>コウモク</t>
    </rPh>
    <phoneticPr fontId="2"/>
  </si>
  <si>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2"/>
  </si>
  <si>
    <t>■</t>
    <phoneticPr fontId="4"/>
  </si>
  <si>
    <t>○</t>
    <phoneticPr fontId="4"/>
  </si>
  <si>
    <t>生態系保全</t>
    <rPh sb="0" eb="3">
      <t>セイタイケイ</t>
    </rPh>
    <rPh sb="3" eb="5">
      <t>ホゼン</t>
    </rPh>
    <phoneticPr fontId="2"/>
  </si>
  <si>
    <t>循環かんがいによる水質保全</t>
    <rPh sb="0" eb="2">
      <t>ジュンカン</t>
    </rPh>
    <rPh sb="9" eb="11">
      <t>スイシツ</t>
    </rPh>
    <rPh sb="11" eb="13">
      <t>ホゼン</t>
    </rPh>
    <phoneticPr fontId="2"/>
  </si>
  <si>
    <t>水路</t>
    <rPh sb="0" eb="2">
      <t>スイロ</t>
    </rPh>
    <phoneticPr fontId="2"/>
  </si>
  <si>
    <t>km</t>
    <phoneticPr fontId="2"/>
  </si>
  <si>
    <t>１.農業者個人</t>
    <rPh sb="2" eb="5">
      <t>ノウギョウシャ</t>
    </rPh>
    <rPh sb="5" eb="7">
      <t>コジン</t>
    </rPh>
    <phoneticPr fontId="2"/>
  </si>
  <si>
    <t>１.前年度持越</t>
    <rPh sb="2" eb="5">
      <t>ゼンネンド</t>
    </rPh>
    <rPh sb="5" eb="7">
      <t>モチコシ</t>
    </rPh>
    <phoneticPr fontId="2"/>
  </si>
  <si>
    <t>-</t>
    <phoneticPr fontId="4"/>
  </si>
  <si>
    <t>事務処理</t>
    <rPh sb="0" eb="2">
      <t>ジム</t>
    </rPh>
    <rPh sb="2" eb="4">
      <t>ショリ</t>
    </rPh>
    <phoneticPr fontId="4"/>
  </si>
  <si>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</si>
  <si>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2"/>
  </si>
  <si>
    <t>□</t>
    <phoneticPr fontId="4"/>
  </si>
  <si>
    <t>－</t>
    <phoneticPr fontId="2"/>
  </si>
  <si>
    <t>水質保全</t>
    <rPh sb="0" eb="2">
      <t>スイシツ</t>
    </rPh>
    <rPh sb="2" eb="4">
      <t>ホゼン</t>
    </rPh>
    <phoneticPr fontId="2"/>
  </si>
  <si>
    <t>浄化水路による水質保全</t>
    <rPh sb="0" eb="2">
      <t>ジョウカ</t>
    </rPh>
    <rPh sb="2" eb="4">
      <t>スイロ</t>
    </rPh>
    <rPh sb="7" eb="9">
      <t>スイシツ</t>
    </rPh>
    <rPh sb="9" eb="11">
      <t>ホゼン</t>
    </rPh>
    <phoneticPr fontId="2"/>
  </si>
  <si>
    <t>農道</t>
    <rPh sb="0" eb="2">
      <t>ノウドウ</t>
    </rPh>
    <phoneticPr fontId="2"/>
  </si>
  <si>
    <t>箇所</t>
    <rPh sb="0" eb="2">
      <t>カショ</t>
    </rPh>
    <phoneticPr fontId="2"/>
  </si>
  <si>
    <t>２.農事組合法人</t>
    <rPh sb="2" eb="4">
      <t>ノウジ</t>
    </rPh>
    <rPh sb="4" eb="6">
      <t>クミアイ</t>
    </rPh>
    <rPh sb="6" eb="8">
      <t>ホウジン</t>
    </rPh>
    <phoneticPr fontId="2"/>
  </si>
  <si>
    <t>２.交付金</t>
    <rPh sb="2" eb="5">
      <t>コウフキン</t>
    </rPh>
    <phoneticPr fontId="2"/>
  </si>
  <si>
    <t>会議</t>
    <rPh sb="0" eb="2">
      <t>カイギ</t>
    </rPh>
    <phoneticPr fontId="4"/>
  </si>
  <si>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</si>
  <si>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2"/>
  </si>
  <si>
    <t>×</t>
    <phoneticPr fontId="2"/>
  </si>
  <si>
    <t>景観形成・生活環境保全</t>
    <rPh sb="0" eb="2">
      <t>ケイカン</t>
    </rPh>
    <rPh sb="2" eb="4">
      <t>ケイセイ</t>
    </rPh>
    <rPh sb="5" eb="7">
      <t>セイカツ</t>
    </rPh>
    <rPh sb="7" eb="9">
      <t>カンキョウ</t>
    </rPh>
    <rPh sb="9" eb="11">
      <t>ホゼン</t>
    </rPh>
    <phoneticPr fontId="2"/>
  </si>
  <si>
    <t>地下水かん養</t>
    <rPh sb="0" eb="3">
      <t>チカスイ</t>
    </rPh>
    <rPh sb="5" eb="6">
      <t>ヨウ</t>
    </rPh>
    <phoneticPr fontId="2"/>
  </si>
  <si>
    <t>ため池</t>
    <rPh sb="2" eb="3">
      <t>イケ</t>
    </rPh>
    <phoneticPr fontId="2"/>
  </si>
  <si>
    <t>３.営農組合</t>
    <rPh sb="2" eb="4">
      <t>エイノウ</t>
    </rPh>
    <rPh sb="4" eb="6">
      <t>クミアイ</t>
    </rPh>
    <phoneticPr fontId="2"/>
  </si>
  <si>
    <t>３.利子等</t>
    <rPh sb="2" eb="4">
      <t>リシ</t>
    </rPh>
    <rPh sb="4" eb="5">
      <t>トウ</t>
    </rPh>
    <phoneticPr fontId="2"/>
  </si>
  <si>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2"/>
  </si>
  <si>
    <t>水田貯留・地下水かん養</t>
    <rPh sb="0" eb="2">
      <t>スイデン</t>
    </rPh>
    <rPh sb="2" eb="4">
      <t>チョリュウ</t>
    </rPh>
    <rPh sb="5" eb="8">
      <t>チカスイ</t>
    </rPh>
    <rPh sb="10" eb="11">
      <t>ヨウ</t>
    </rPh>
    <phoneticPr fontId="2"/>
  </si>
  <si>
    <t>持続的な水管理</t>
    <rPh sb="0" eb="3">
      <t>ジゾクテキ</t>
    </rPh>
    <rPh sb="4" eb="5">
      <t>ミズ</t>
    </rPh>
    <rPh sb="5" eb="7">
      <t>カンリ</t>
    </rPh>
    <phoneticPr fontId="2"/>
  </si>
  <si>
    <t>４.その他の農業者団体</t>
    <rPh sb="4" eb="5">
      <t>タ</t>
    </rPh>
    <rPh sb="6" eb="9">
      <t>ノウギョウシャ</t>
    </rPh>
    <rPh sb="9" eb="11">
      <t>ダンタイ</t>
    </rPh>
    <phoneticPr fontId="2"/>
  </si>
  <si>
    <t>４.日当</t>
    <rPh sb="2" eb="4">
      <t>ニットウ</t>
    </rPh>
    <phoneticPr fontId="2"/>
  </si>
  <si>
    <t>農地維持</t>
    <rPh sb="0" eb="2">
      <t>ノウチ</t>
    </rPh>
    <rPh sb="2" eb="4">
      <t>イジ</t>
    </rPh>
    <phoneticPr fontId="4"/>
  </si>
  <si>
    <t>点検・計画策定</t>
    <rPh sb="0" eb="2">
      <t>テンケン</t>
    </rPh>
    <rPh sb="3" eb="5">
      <t>ケイカク</t>
    </rPh>
    <rPh sb="5" eb="7">
      <t>サクテイ</t>
    </rPh>
    <phoneticPr fontId="4"/>
  </si>
  <si>
    <t>点検</t>
    <rPh sb="0" eb="2">
      <t>テンケン</t>
    </rPh>
    <phoneticPr fontId="4"/>
  </si>
  <si>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</si>
  <si>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2"/>
  </si>
  <si>
    <t>資源循環</t>
    <rPh sb="0" eb="2">
      <t>シゲン</t>
    </rPh>
    <rPh sb="2" eb="4">
      <t>ジュンカン</t>
    </rPh>
    <phoneticPr fontId="2"/>
  </si>
  <si>
    <t>土壌流出防止</t>
    <rPh sb="0" eb="2">
      <t>ドジョウ</t>
    </rPh>
    <rPh sb="2" eb="4">
      <t>リュウシュツ</t>
    </rPh>
    <rPh sb="4" eb="6">
      <t>ボウシ</t>
    </rPh>
    <phoneticPr fontId="2"/>
  </si>
  <si>
    <t>５.農業者以外個人</t>
    <rPh sb="2" eb="5">
      <t>ノウギョウシャ</t>
    </rPh>
    <rPh sb="5" eb="7">
      <t>イガイ</t>
    </rPh>
    <rPh sb="7" eb="9">
      <t>コジン</t>
    </rPh>
    <phoneticPr fontId="2"/>
  </si>
  <si>
    <t>５.購入・リース費</t>
    <rPh sb="2" eb="4">
      <t>コウニュウ</t>
    </rPh>
    <rPh sb="8" eb="9">
      <t>ヒ</t>
    </rPh>
    <phoneticPr fontId="2"/>
  </si>
  <si>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</si>
  <si>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2"/>
  </si>
  <si>
    <t>生物多様性の回復</t>
    <rPh sb="0" eb="2">
      <t>セイブツ</t>
    </rPh>
    <rPh sb="2" eb="5">
      <t>タヨウセイ</t>
    </rPh>
    <rPh sb="6" eb="8">
      <t>カイフク</t>
    </rPh>
    <phoneticPr fontId="2"/>
  </si>
  <si>
    <t>６.自治会</t>
    <rPh sb="2" eb="5">
      <t>ジチカイ</t>
    </rPh>
    <phoneticPr fontId="2"/>
  </si>
  <si>
    <t>６.外注費</t>
    <rPh sb="2" eb="5">
      <t>ガイチュウヒ</t>
    </rPh>
    <phoneticPr fontId="2"/>
  </si>
  <si>
    <t>水環境の回復</t>
    <rPh sb="0" eb="3">
      <t>ミズカンキョウ</t>
    </rPh>
    <rPh sb="4" eb="6">
      <t>カイフク</t>
    </rPh>
    <phoneticPr fontId="2"/>
  </si>
  <si>
    <t>７.女性会</t>
    <rPh sb="2" eb="5">
      <t>ジョセイカイ</t>
    </rPh>
    <phoneticPr fontId="2"/>
  </si>
  <si>
    <t>７.その他支出</t>
    <rPh sb="4" eb="5">
      <t>タ</t>
    </rPh>
    <rPh sb="5" eb="7">
      <t>シシュツ</t>
    </rPh>
    <phoneticPr fontId="2"/>
  </si>
  <si>
    <t>農用地</t>
    <rPh sb="0" eb="3">
      <t>ノウヨウチ</t>
    </rPh>
    <phoneticPr fontId="4"/>
  </si>
  <si>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</si>
  <si>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2"/>
  </si>
  <si>
    <t>持続的な畦畔管理</t>
    <rPh sb="0" eb="3">
      <t>ジゾクテキ</t>
    </rPh>
    <rPh sb="4" eb="6">
      <t>ケイハン</t>
    </rPh>
    <rPh sb="6" eb="8">
      <t>カンリ</t>
    </rPh>
    <phoneticPr fontId="2"/>
  </si>
  <si>
    <t>８.子供会</t>
    <rPh sb="2" eb="5">
      <t>コドモカイ</t>
    </rPh>
    <phoneticPr fontId="2"/>
  </si>
  <si>
    <t>８.返還</t>
    <rPh sb="2" eb="4">
      <t>ヘンカン</t>
    </rPh>
    <phoneticPr fontId="2"/>
  </si>
  <si>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</si>
  <si>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2"/>
  </si>
  <si>
    <t>専門家の指導</t>
    <rPh sb="0" eb="3">
      <t>センモンカ</t>
    </rPh>
    <rPh sb="4" eb="6">
      <t>シドウ</t>
    </rPh>
    <phoneticPr fontId="2"/>
  </si>
  <si>
    <t>９.土地改良区</t>
    <rPh sb="2" eb="4">
      <t>トチ</t>
    </rPh>
    <rPh sb="4" eb="7">
      <t>カイリョウク</t>
    </rPh>
    <phoneticPr fontId="2"/>
  </si>
  <si>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</si>
  <si>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2"/>
  </si>
  <si>
    <t>10.JA</t>
    <phoneticPr fontId="2"/>
  </si>
  <si>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</si>
  <si>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2"/>
  </si>
  <si>
    <t>11.学校・PTA</t>
    <rPh sb="3" eb="5">
      <t>ガッコウ</t>
    </rPh>
    <phoneticPr fontId="2"/>
  </si>
  <si>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</si>
  <si>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2"/>
  </si>
  <si>
    <t>12.NPO</t>
    <phoneticPr fontId="2"/>
  </si>
  <si>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</si>
  <si>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2"/>
  </si>
  <si>
    <t>13.その他の農業者以外団体</t>
    <rPh sb="5" eb="6">
      <t>タ</t>
    </rPh>
    <rPh sb="7" eb="10">
      <t>ノウギョウシャ</t>
    </rPh>
    <rPh sb="10" eb="12">
      <t>イガイ</t>
    </rPh>
    <rPh sb="12" eb="14">
      <t>ダンタイ</t>
    </rPh>
    <phoneticPr fontId="2"/>
  </si>
  <si>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</si>
  <si>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2"/>
  </si>
  <si>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</si>
  <si>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</si>
  <si>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2"/>
  </si>
  <si>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</si>
  <si>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2"/>
  </si>
  <si>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</si>
  <si>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2"/>
  </si>
  <si>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</si>
  <si>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2"/>
  </si>
  <si>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</si>
  <si>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2"/>
  </si>
  <si>
    <t>推進活動</t>
    <rPh sb="0" eb="2">
      <t>スイシン</t>
    </rPh>
    <rPh sb="2" eb="4">
      <t>カツドウ</t>
    </rPh>
    <phoneticPr fontId="4"/>
  </si>
  <si>
    <t>17 農業者の検討会の開催</t>
  </si>
  <si>
    <t>　　　　「データ」タブの「データの入力規則」を選択する。</t>
    <phoneticPr fontId="2"/>
  </si>
  <si>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</si>
  <si>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2"/>
  </si>
  <si>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</si>
  <si>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2"/>
  </si>
  <si>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</si>
  <si>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</si>
  <si>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2"/>
  </si>
  <si>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</si>
  <si>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2"/>
  </si>
  <si>
    <t>23 その他</t>
  </si>
  <si>
    <t>　　　新たに行を追加し、追加した取組を入力する。</t>
    <rPh sb="19" eb="21">
      <t>ニュウリョク</t>
    </rPh>
    <phoneticPr fontId="2"/>
  </si>
  <si>
    <t>共同</t>
    <rPh sb="0" eb="2">
      <t>キョウドウ</t>
    </rPh>
    <phoneticPr fontId="4"/>
  </si>
  <si>
    <t>機能診断・計画策定</t>
    <rPh sb="0" eb="2">
      <t>キノウ</t>
    </rPh>
    <rPh sb="2" eb="4">
      <t>シンダン</t>
    </rPh>
    <rPh sb="5" eb="7">
      <t>ケイカク</t>
    </rPh>
    <rPh sb="7" eb="9">
      <t>サクテイ</t>
    </rPh>
    <phoneticPr fontId="4"/>
  </si>
  <si>
    <t>機能診断</t>
    <rPh sb="0" eb="2">
      <t>キノウ</t>
    </rPh>
    <rPh sb="2" eb="4">
      <t>シンダン</t>
    </rPh>
    <phoneticPr fontId="4"/>
  </si>
  <si>
    <t>24 農用地の機能診断</t>
  </si>
  <si>
    <t>25 水路の機能診断</t>
  </si>
  <si>
    <t>③長寿命化の項目を追加する場合</t>
    <rPh sb="1" eb="5">
      <t>チョウジュミョウカ</t>
    </rPh>
    <phoneticPr fontId="2"/>
  </si>
  <si>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</si>
  <si>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2"/>
  </si>
  <si>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</si>
  <si>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2"/>
  </si>
  <si>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</si>
  <si>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2"/>
  </si>
  <si>
    <t>研修</t>
    <rPh sb="0" eb="2">
      <t>ケンシュウ</t>
    </rPh>
    <phoneticPr fontId="2"/>
  </si>
  <si>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</si>
  <si>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</si>
  <si>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</si>
  <si>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</si>
  <si>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</si>
  <si>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4"/>
  </si>
  <si>
    <t>34 生物多様性保全計画の策定</t>
  </si>
  <si>
    <t>水質保全</t>
    <rPh sb="0" eb="2">
      <t>スイシツ</t>
    </rPh>
    <rPh sb="2" eb="4">
      <t>ホゼン</t>
    </rPh>
    <phoneticPr fontId="4"/>
  </si>
  <si>
    <t>35 水質保全計画、農地保全計画の策定</t>
  </si>
  <si>
    <t>景観形成・生活環境保全</t>
    <rPh sb="0" eb="2">
      <t>ケイカン</t>
    </rPh>
    <rPh sb="2" eb="4">
      <t>ケイセイ</t>
    </rPh>
    <rPh sb="5" eb="7">
      <t>セイカツ</t>
    </rPh>
    <rPh sb="7" eb="9">
      <t>カンキョウ</t>
    </rPh>
    <rPh sb="9" eb="11">
      <t>ホゼン</t>
    </rPh>
    <phoneticPr fontId="4"/>
  </si>
  <si>
    <t>36 景観形成計画、生活環境保全計画の策定</t>
  </si>
  <si>
    <t>水田貯留・地下水かん養</t>
    <rPh sb="0" eb="2">
      <t>スイデン</t>
    </rPh>
    <rPh sb="2" eb="4">
      <t>チョリュウ</t>
    </rPh>
    <rPh sb="5" eb="8">
      <t>チカスイ</t>
    </rPh>
    <rPh sb="10" eb="11">
      <t>ヨウ</t>
    </rPh>
    <phoneticPr fontId="4"/>
  </si>
  <si>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</si>
  <si>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2"/>
  </si>
  <si>
    <t>資源循環</t>
    <rPh sb="0" eb="2">
      <t>シゲン</t>
    </rPh>
    <rPh sb="2" eb="4">
      <t>ジュンカン</t>
    </rPh>
    <phoneticPr fontId="4"/>
  </si>
  <si>
    <t>38 資源循環計画の策定</t>
  </si>
  <si>
    <t>Ｋ.農村環境保全活動</t>
    <phoneticPr fontId="4"/>
  </si>
  <si>
    <t>39 生物の生息状況の把握（生態系保全）</t>
    <rPh sb="3" eb="5">
      <t>セイブツ</t>
    </rPh>
    <rPh sb="6" eb="8">
      <t>セイソク</t>
    </rPh>
    <rPh sb="8" eb="10">
      <t>ジョウキョウ</t>
    </rPh>
    <rPh sb="11" eb="13">
      <t>ハアク</t>
    </rPh>
    <rPh sb="14" eb="17">
      <t>セイタイケイ</t>
    </rPh>
    <rPh sb="17" eb="19">
      <t>ホゼン</t>
    </rPh>
    <phoneticPr fontId="4"/>
  </si>
  <si>
    <t>40 外来種の駆除（生態系保全）</t>
    <rPh sb="3" eb="6">
      <t>ガイライシュ</t>
    </rPh>
    <rPh sb="7" eb="9">
      <t>クジョ</t>
    </rPh>
    <rPh sb="10" eb="13">
      <t>セイタイケイ</t>
    </rPh>
    <rPh sb="13" eb="15">
      <t>ホゼン</t>
    </rPh>
    <phoneticPr fontId="4"/>
  </si>
  <si>
    <t>41 その他（生態系保全）</t>
    <rPh sb="5" eb="6">
      <t>タ</t>
    </rPh>
    <rPh sb="7" eb="10">
      <t>セイタイケイ</t>
    </rPh>
    <rPh sb="10" eb="12">
      <t>ホゼン</t>
    </rPh>
    <phoneticPr fontId="4"/>
  </si>
  <si>
    <t>42 水質モニタリングの実施・記録管理（水質保全）</t>
    <rPh sb="3" eb="5">
      <t>スイシツ</t>
    </rPh>
    <rPh sb="12" eb="14">
      <t>ジッシ</t>
    </rPh>
    <rPh sb="15" eb="17">
      <t>キロク</t>
    </rPh>
    <rPh sb="17" eb="19">
      <t>カンリ</t>
    </rPh>
    <rPh sb="20" eb="22">
      <t>スイシツ</t>
    </rPh>
    <rPh sb="22" eb="24">
      <t>ホゼン</t>
    </rPh>
    <phoneticPr fontId="4"/>
  </si>
  <si>
    <t>43 畑からの土砂流出対策（水質保全）</t>
    <rPh sb="3" eb="4">
      <t>ハタケ</t>
    </rPh>
    <rPh sb="7" eb="9">
      <t>ドシャ</t>
    </rPh>
    <rPh sb="9" eb="11">
      <t>リュウシュツ</t>
    </rPh>
    <rPh sb="11" eb="13">
      <t>タイサク</t>
    </rPh>
    <rPh sb="14" eb="16">
      <t>スイシツ</t>
    </rPh>
    <rPh sb="16" eb="18">
      <t>ホゼン</t>
    </rPh>
    <phoneticPr fontId="4"/>
  </si>
  <si>
    <t>44 その他（水質保全）</t>
    <rPh sb="5" eb="6">
      <t>タ</t>
    </rPh>
    <rPh sb="7" eb="9">
      <t>スイシツ</t>
    </rPh>
    <rPh sb="9" eb="11">
      <t>ホゼン</t>
    </rPh>
    <phoneticPr fontId="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</si>
  <si>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</si>
  <si>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4"/>
  </si>
  <si>
    <t>47 その他（景観形成・生活環境保全）</t>
    <rPh sb="5" eb="6">
      <t>タ</t>
    </rPh>
    <rPh sb="7" eb="9">
      <t>ケイカン</t>
    </rPh>
    <rPh sb="9" eb="11">
      <t>ケイセイ</t>
    </rPh>
    <rPh sb="12" eb="14">
      <t>セイカツ</t>
    </rPh>
    <rPh sb="14" eb="16">
      <t>カンキョウ</t>
    </rPh>
    <rPh sb="16" eb="18">
      <t>ホゼン</t>
    </rPh>
    <phoneticPr fontId="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</si>
  <si>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</si>
  <si>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</si>
  <si>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4"/>
  </si>
  <si>
    <t>51 啓発・普及活動</t>
    <phoneticPr fontId="2"/>
  </si>
  <si>
    <t>Ｌ.増進活動</t>
    <phoneticPr fontId="4"/>
  </si>
  <si>
    <t>増進活動</t>
    <rPh sb="0" eb="2">
      <t>ゾウシン</t>
    </rPh>
    <rPh sb="2" eb="4">
      <t>カツドウ</t>
    </rPh>
    <phoneticPr fontId="4"/>
  </si>
  <si>
    <t>52 遊休農地の有効活用</t>
  </si>
  <si>
    <t>52　遊休農地の有効活用</t>
    <rPh sb="3" eb="5">
      <t>ユウキュウ</t>
    </rPh>
    <rPh sb="5" eb="7">
      <t>ノウチ</t>
    </rPh>
    <rPh sb="8" eb="10">
      <t>ユウコウ</t>
    </rPh>
    <rPh sb="10" eb="12">
      <t>カツヨウ</t>
    </rPh>
    <phoneticPr fontId="2"/>
  </si>
  <si>
    <t>54 地域住民による直営施工</t>
  </si>
  <si>
    <t>54　地域住民による直営施工</t>
    <rPh sb="3" eb="5">
      <t>チイキ</t>
    </rPh>
    <rPh sb="5" eb="7">
      <t>ジュウミン</t>
    </rPh>
    <rPh sb="10" eb="12">
      <t>チョクエイ</t>
    </rPh>
    <rPh sb="12" eb="14">
      <t>セコウ</t>
    </rPh>
    <phoneticPr fontId="2"/>
  </si>
  <si>
    <t>55 防災・減災力の強化</t>
  </si>
  <si>
    <t>55　防災・減災力の強化</t>
    <rPh sb="3" eb="5">
      <t>ボウサイ</t>
    </rPh>
    <rPh sb="6" eb="7">
      <t>ゲン</t>
    </rPh>
    <rPh sb="7" eb="8">
      <t>サイ</t>
    </rPh>
    <rPh sb="8" eb="9">
      <t>リョク</t>
    </rPh>
    <rPh sb="10" eb="12">
      <t>キョウカ</t>
    </rPh>
    <phoneticPr fontId="2"/>
  </si>
  <si>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</si>
  <si>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2"/>
  </si>
  <si>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</si>
  <si>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2"/>
  </si>
  <si>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</si>
  <si>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2"/>
  </si>
  <si>
    <t>Ｍ.長寿命化</t>
    <rPh sb="2" eb="6">
      <t>チョウジュミョウカ</t>
    </rPh>
    <phoneticPr fontId="4"/>
  </si>
  <si>
    <t>長寿命化</t>
    <rPh sb="0" eb="4">
      <t>チョウジュミョウカ</t>
    </rPh>
    <phoneticPr fontId="4"/>
  </si>
  <si>
    <t>61 水路の補修</t>
  </si>
  <si>
    <t>61　水路の補修</t>
    <rPh sb="3" eb="5">
      <t>スイロ</t>
    </rPh>
    <rPh sb="6" eb="8">
      <t>ホシュウ</t>
    </rPh>
    <phoneticPr fontId="2"/>
  </si>
  <si>
    <t>62 水路の更新等</t>
  </si>
  <si>
    <t>62　水路の更新等</t>
    <rPh sb="3" eb="5">
      <t>スイロ</t>
    </rPh>
    <rPh sb="6" eb="8">
      <t>コウシン</t>
    </rPh>
    <rPh sb="8" eb="9">
      <t>トウ</t>
    </rPh>
    <phoneticPr fontId="2"/>
  </si>
  <si>
    <t>63 農道の補修</t>
  </si>
  <si>
    <t>63　農道の補修</t>
    <rPh sb="3" eb="5">
      <t>ノウドウ</t>
    </rPh>
    <rPh sb="6" eb="8">
      <t>ホシュウ</t>
    </rPh>
    <phoneticPr fontId="2"/>
  </si>
  <si>
    <t>64 農道の更新等</t>
  </si>
  <si>
    <t>64　農道の更新等</t>
    <rPh sb="3" eb="5">
      <t>ノウドウ</t>
    </rPh>
    <rPh sb="6" eb="8">
      <t>コウシン</t>
    </rPh>
    <rPh sb="8" eb="9">
      <t>トウ</t>
    </rPh>
    <phoneticPr fontId="2"/>
  </si>
  <si>
    <t>65 ため池の補修</t>
  </si>
  <si>
    <t>65　ため池の補修</t>
    <rPh sb="5" eb="6">
      <t>イケ</t>
    </rPh>
    <rPh sb="7" eb="9">
      <t>ホシュウ</t>
    </rPh>
    <phoneticPr fontId="2"/>
  </si>
  <si>
    <t>66 ため池（附帯施設）の更新等</t>
  </si>
  <si>
    <t>66　ため池（附帯施設）の更新等</t>
    <rPh sb="5" eb="6">
      <t>イケ</t>
    </rPh>
    <rPh sb="7" eb="9">
      <t>フタイ</t>
    </rPh>
    <rPh sb="9" eb="11">
      <t>シセツ</t>
    </rPh>
    <rPh sb="13" eb="15">
      <t>コウシン</t>
    </rPh>
    <rPh sb="15" eb="16">
      <t>トウ</t>
    </rPh>
    <phoneticPr fontId="2"/>
  </si>
  <si>
    <t>この線より上に行を挿入してください。</t>
  </si>
  <si>
    <t>■</t>
    <phoneticPr fontId="4"/>
  </si>
  <si>
    <t>□</t>
    <phoneticPr fontId="4"/>
  </si>
  <si>
    <t>集落数×200万円</t>
    <rPh sb="0" eb="2">
      <t>シュウラク</t>
    </rPh>
    <rPh sb="2" eb="3">
      <t>スウ</t>
    </rPh>
    <rPh sb="7" eb="9">
      <t>マンエン</t>
    </rPh>
    <phoneticPr fontId="4"/>
  </si>
  <si>
    <t>広域活動組織となるための規模要件を満たさない場合は○</t>
    <phoneticPr fontId="4"/>
  </si>
  <si>
    <t>※広域活動組織となるための規模要件を満たさない場合は、左記合計と集落数×200万円のいずれか小さい方が上限となります。</t>
    <rPh sb="1" eb="3">
      <t>コウイキ</t>
    </rPh>
    <rPh sb="3" eb="5">
      <t>カツドウ</t>
    </rPh>
    <rPh sb="5" eb="7">
      <t>ソシキ</t>
    </rPh>
    <rPh sb="13" eb="15">
      <t>キボ</t>
    </rPh>
    <rPh sb="15" eb="17">
      <t>ヨウケン</t>
    </rPh>
    <rPh sb="18" eb="19">
      <t>ミ</t>
    </rPh>
    <rPh sb="23" eb="25">
      <t>バアイ</t>
    </rPh>
    <rPh sb="27" eb="29">
      <t>サキ</t>
    </rPh>
    <rPh sb="29" eb="31">
      <t>ゴウケイ</t>
    </rPh>
    <rPh sb="32" eb="34">
      <t>シュウラク</t>
    </rPh>
    <rPh sb="34" eb="35">
      <t>スウ</t>
    </rPh>
    <rPh sb="39" eb="41">
      <t>マンエン</t>
    </rPh>
    <rPh sb="46" eb="47">
      <t>チイ</t>
    </rPh>
    <rPh sb="49" eb="50">
      <t>ホウ</t>
    </rPh>
    <rPh sb="51" eb="53">
      <t>ジョウゲン</t>
    </rPh>
    <phoneticPr fontId="4"/>
  </si>
  <si>
    <t>令和</t>
    <rPh sb="0" eb="2">
      <t>レイワ</t>
    </rPh>
    <phoneticPr fontId="4"/>
  </si>
  <si>
    <t>地域振興立法の適用</t>
    <rPh sb="0" eb="2">
      <t>チイキ</t>
    </rPh>
    <rPh sb="2" eb="4">
      <t>シンコウ</t>
    </rPh>
    <rPh sb="4" eb="6">
      <t>リッポウ</t>
    </rPh>
    <rPh sb="7" eb="9">
      <t>テキヨウ</t>
    </rPh>
    <phoneticPr fontId="4"/>
  </si>
  <si>
    <t>やすらぎ・福祉及び教育機能の活用</t>
    <rPh sb="5" eb="7">
      <t>フクシ</t>
    </rPh>
    <rPh sb="7" eb="8">
      <t>オヨ</t>
    </rPh>
    <rPh sb="9" eb="11">
      <t>キョウイク</t>
    </rPh>
    <rPh sb="11" eb="13">
      <t>キノウ</t>
    </rPh>
    <rPh sb="14" eb="16">
      <t>カツヨウ</t>
    </rPh>
    <phoneticPr fontId="4"/>
  </si>
  <si>
    <t>のうち、6割にあたる</t>
    <phoneticPr fontId="4"/>
  </si>
  <si>
    <t>参加する実践活動を、２種以上、それぞれ別の日に毎年度行う。</t>
    <rPh sb="0" eb="2">
      <t>サンカ</t>
    </rPh>
    <rPh sb="4" eb="6">
      <t>ジッセン</t>
    </rPh>
    <rPh sb="6" eb="8">
      <t>カツドウ</t>
    </rPh>
    <rPh sb="11" eb="12">
      <t>シュ</t>
    </rPh>
    <rPh sb="12" eb="14">
      <t>イジョウ</t>
    </rPh>
    <rPh sb="19" eb="20">
      <t>ベツ</t>
    </rPh>
    <rPh sb="21" eb="22">
      <t>ヒ</t>
    </rPh>
    <rPh sb="23" eb="26">
      <t>マイネンド</t>
    </rPh>
    <rPh sb="26" eb="27">
      <t>オコナ</t>
    </rPh>
    <phoneticPr fontId="4"/>
  </si>
  <si>
    <t>○年度</t>
    <rPh sb="1" eb="3">
      <t>ネンド</t>
    </rPh>
    <phoneticPr fontId="4"/>
  </si>
  <si>
    <t>　（１）農地維持支払</t>
    <phoneticPr fontId="4"/>
  </si>
  <si>
    <t>（２）資源向上支払（共同）</t>
    <rPh sb="3" eb="5">
      <t>シゲン</t>
    </rPh>
    <rPh sb="5" eb="7">
      <t>コウジョウ</t>
    </rPh>
    <rPh sb="7" eb="9">
      <t>シハライ</t>
    </rPh>
    <rPh sb="10" eb="12">
      <t>キョウドウ</t>
    </rPh>
    <phoneticPr fontId="4"/>
  </si>
  <si>
    <t>（３）資源向上支払（長寿命化）</t>
    <rPh sb="3" eb="5">
      <t>シゲン</t>
    </rPh>
    <rPh sb="5" eb="7">
      <t>コウジョウ</t>
    </rPh>
    <rPh sb="7" eb="9">
      <t>シハライ</t>
    </rPh>
    <rPh sb="10" eb="14">
      <t>チョウジュミョウカ</t>
    </rPh>
    <phoneticPr fontId="4"/>
  </si>
  <si>
    <t>指定棚田地域の該当状況</t>
    <rPh sb="0" eb="2">
      <t>シテイ</t>
    </rPh>
    <rPh sb="2" eb="4">
      <t>タナダ</t>
    </rPh>
    <rPh sb="4" eb="6">
      <t>チイキ</t>
    </rPh>
    <rPh sb="7" eb="9">
      <t>ガイトウ</t>
    </rPh>
    <rPh sb="9" eb="11">
      <t>ジョウキョウ</t>
    </rPh>
    <phoneticPr fontId="4"/>
  </si>
  <si>
    <t xml:space="preserve"> ５．多面的機能支払と中山間地域等直接支払との重複面積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3" eb="25">
      <t>チョウフク</t>
    </rPh>
    <rPh sb="25" eb="27">
      <t>メンセキ</t>
    </rPh>
    <phoneticPr fontId="4"/>
  </si>
  <si>
    <t>重複面積
（多面支払・中山間直払）</t>
    <phoneticPr fontId="4"/>
  </si>
  <si>
    <t>年齢
分類
記号</t>
    <rPh sb="0" eb="2">
      <t>ネンレイ</t>
    </rPh>
    <rPh sb="3" eb="5">
      <t>ブンルイ</t>
    </rPh>
    <rPh sb="6" eb="8">
      <t>キゴウ</t>
    </rPh>
    <phoneticPr fontId="4"/>
  </si>
  <si>
    <t>○年度（及び○年度）に受講予定（活動期間内に各１回以上受講）</t>
    <rPh sb="1" eb="3">
      <t>ネンド</t>
    </rPh>
    <rPh sb="4" eb="5">
      <t>オヨ</t>
    </rPh>
    <rPh sb="7" eb="9">
      <t>ネンド</t>
    </rPh>
    <rPh sb="11" eb="13">
      <t>ジュコウ</t>
    </rPh>
    <rPh sb="13" eb="15">
      <t>ヨテイ</t>
    </rPh>
    <rPh sb="22" eb="23">
      <t>カク</t>
    </rPh>
    <phoneticPr fontId="4"/>
  </si>
  <si>
    <t>３　事務・組織運営等に関する研修、
　　機械の安全使用に関する研修</t>
    <rPh sb="11" eb="12">
      <t>カン</t>
    </rPh>
    <rPh sb="20" eb="22">
      <t>キカイ</t>
    </rPh>
    <rPh sb="23" eb="25">
      <t>アンゼン</t>
    </rPh>
    <rPh sb="25" eb="27">
      <t>シヨウ</t>
    </rPh>
    <rPh sb="28" eb="29">
      <t>カン</t>
    </rPh>
    <rPh sb="31" eb="33">
      <t>ケンシュウ</t>
    </rPh>
    <phoneticPr fontId="4"/>
  </si>
  <si>
    <t>令和○年度に受講予定（活動期間内に１回以上受講）</t>
    <rPh sb="0" eb="2">
      <t>レイワ</t>
    </rPh>
    <rPh sb="3" eb="5">
      <t>ネンド</t>
    </rPh>
    <rPh sb="6" eb="8">
      <t>ジュコウ</t>
    </rPh>
    <rPh sb="8" eb="10">
      <t>ヨテイ</t>
    </rPh>
    <phoneticPr fontId="4"/>
  </si>
  <si>
    <t xml:space="preserve">③－１　共同活動に参加する構成員の総人数の８割が参加する実践活動の実施 </t>
    <rPh sb="4" eb="6">
      <t>キョウドウ</t>
    </rPh>
    <rPh sb="6" eb="8">
      <t>カツドウ</t>
    </rPh>
    <rPh sb="9" eb="11">
      <t>サンカ</t>
    </rPh>
    <rPh sb="13" eb="16">
      <t>コウセイイン</t>
    </rPh>
    <rPh sb="17" eb="20">
      <t>ソウニンズウ</t>
    </rPh>
    <rPh sb="22" eb="23">
      <t>ワリ</t>
    </rPh>
    <rPh sb="24" eb="26">
      <t>サンカ</t>
    </rPh>
    <rPh sb="28" eb="30">
      <t>ジッセン</t>
    </rPh>
    <rPh sb="30" eb="32">
      <t>カツドウ</t>
    </rPh>
    <rPh sb="33" eb="35">
      <t>ジッシ</t>
    </rPh>
    <phoneticPr fontId="4"/>
  </si>
  <si>
    <t>③－２　あるいは、役員に女性が</t>
    <rPh sb="9" eb="11">
      <t>ヤクイン</t>
    </rPh>
    <rPh sb="12" eb="14">
      <t>ジョセイ</t>
    </rPh>
    <phoneticPr fontId="4"/>
  </si>
  <si>
    <t>③－１、２いずれの場合も、共同活動に参加する構成員の総人数の内訳がわかる名簿（様式自由）を添付してください。</t>
    <phoneticPr fontId="4"/>
  </si>
  <si>
    <t>3 事務・組織運営等に関する研修、機械の安全使用に関する研修</t>
    <phoneticPr fontId="4"/>
  </si>
  <si>
    <t>57 やすらぎ・福祉及び教育機能の活用</t>
    <phoneticPr fontId="4"/>
  </si>
  <si>
    <t>57　やすらぎ・福祉及び教育機能の活用</t>
    <rPh sb="8" eb="10">
      <t>フクシ</t>
    </rPh>
    <rPh sb="10" eb="11">
      <t>オヨ</t>
    </rPh>
    <rPh sb="12" eb="14">
      <t>キョウイク</t>
    </rPh>
    <rPh sb="14" eb="16">
      <t>キノウ</t>
    </rPh>
    <rPh sb="17" eb="19">
      <t>カツヨウ</t>
    </rPh>
    <phoneticPr fontId="2"/>
  </si>
  <si>
    <t>※１　 多面支払の認定農用地面積は、集落が管理する農用地面積を記載する。
※２ 　環境直払に取り組む場合は、Ⅳの４の交付金額の取組面積の合計及び年当たり交付金額上限の合計
         を記載するものとする。</t>
    <rPh sb="4" eb="6">
      <t>タメン</t>
    </rPh>
    <rPh sb="6" eb="8">
      <t>シハライ</t>
    </rPh>
    <rPh sb="9" eb="11">
      <t>ニンテイ</t>
    </rPh>
    <rPh sb="11" eb="14">
      <t>ノウヨウチ</t>
    </rPh>
    <rPh sb="14" eb="16">
      <t>メンセキ</t>
    </rPh>
    <rPh sb="18" eb="20">
      <t>シュウラク</t>
    </rPh>
    <rPh sb="21" eb="23">
      <t>カンリ</t>
    </rPh>
    <rPh sb="25" eb="28">
      <t>ノウヨウチ</t>
    </rPh>
    <rPh sb="28" eb="30">
      <t>メンセキ</t>
    </rPh>
    <rPh sb="31" eb="33">
      <t>キサイ</t>
    </rPh>
    <rPh sb="41" eb="43">
      <t>カンキョウ</t>
    </rPh>
    <rPh sb="43" eb="44">
      <t>チョク</t>
    </rPh>
    <rPh sb="44" eb="45">
      <t>バライ</t>
    </rPh>
    <rPh sb="46" eb="47">
      <t>ト</t>
    </rPh>
    <rPh sb="48" eb="49">
      <t>ク</t>
    </rPh>
    <rPh sb="50" eb="52">
      <t>バアイ</t>
    </rPh>
    <rPh sb="58" eb="60">
      <t>コウフ</t>
    </rPh>
    <rPh sb="60" eb="62">
      <t>キンガク</t>
    </rPh>
    <rPh sb="63" eb="65">
      <t>トリクミ</t>
    </rPh>
    <rPh sb="65" eb="67">
      <t>メンセキ</t>
    </rPh>
    <rPh sb="68" eb="70">
      <t>ゴウケイ</t>
    </rPh>
    <rPh sb="70" eb="71">
      <t>オヨ</t>
    </rPh>
    <rPh sb="72" eb="73">
      <t>トシ</t>
    </rPh>
    <rPh sb="73" eb="74">
      <t>ア</t>
    </rPh>
    <rPh sb="76" eb="78">
      <t>コウフ</t>
    </rPh>
    <rPh sb="83" eb="85">
      <t>ゴウケイ</t>
    </rPh>
    <rPh sb="96" eb="98">
      <t>キサイ</t>
    </rPh>
    <phoneticPr fontId="4"/>
  </si>
  <si>
    <t>注４：中山間地域等直接支払の場合には、「分類記号」を分類記号リストのA～Mから選択するとともに、「年齢分類記号」を年齢分類記号リストの
         ア～コから選択。</t>
    <rPh sb="22" eb="24">
      <t>キゴウ</t>
    </rPh>
    <rPh sb="28" eb="30">
      <t>キゴウ</t>
    </rPh>
    <phoneticPr fontId="4"/>
  </si>
  <si>
    <t>20．集落外の住民・組織や地域住民との意見交
       換・ワークショップ・交流会の開催</t>
    <rPh sb="3" eb="5">
      <t>シュウラク</t>
    </rPh>
    <rPh sb="5" eb="6">
      <t>ガイ</t>
    </rPh>
    <rPh sb="7" eb="9">
      <t>ジュウミン</t>
    </rPh>
    <rPh sb="10" eb="12">
      <t>ソシキ</t>
    </rPh>
    <rPh sb="13" eb="15">
      <t>チイキ</t>
    </rPh>
    <rPh sb="15" eb="17">
      <t>ジュウミン</t>
    </rPh>
    <rPh sb="19" eb="21">
      <t>イケン</t>
    </rPh>
    <rPh sb="21" eb="22">
      <t>コウ</t>
    </rPh>
    <rPh sb="30" eb="31">
      <t>カン</t>
    </rPh>
    <rPh sb="40" eb="43">
      <t>コウリュウカイ</t>
    </rPh>
    <rPh sb="44" eb="46">
      <t>カイサイ</t>
    </rPh>
    <phoneticPr fontId="4"/>
  </si>
  <si>
    <t>21．地域住民等に対する意向調査、地
       域住民等との集落内調査</t>
    <rPh sb="3" eb="5">
      <t>チイキ</t>
    </rPh>
    <rPh sb="5" eb="7">
      <t>ジュウミン</t>
    </rPh>
    <rPh sb="7" eb="8">
      <t>トウ</t>
    </rPh>
    <rPh sb="9" eb="10">
      <t>タイ</t>
    </rPh>
    <rPh sb="12" eb="14">
      <t>イコウ</t>
    </rPh>
    <rPh sb="14" eb="16">
      <t>チョウサ</t>
    </rPh>
    <rPh sb="17" eb="18">
      <t>チ</t>
    </rPh>
    <rPh sb="26" eb="27">
      <t>イキ</t>
    </rPh>
    <rPh sb="27" eb="28">
      <t>ミン</t>
    </rPh>
    <rPh sb="28" eb="29">
      <t>トウ</t>
    </rPh>
    <rPh sb="31" eb="33">
      <t>シュウラク</t>
    </rPh>
    <rPh sb="33" eb="34">
      <t>ナイ</t>
    </rPh>
    <rPh sb="34" eb="36">
      <t>チョウサ</t>
    </rPh>
    <phoneticPr fontId="4"/>
  </si>
  <si>
    <r>
      <t>③</t>
    </r>
    <r>
      <rPr>
        <sz val="9.5"/>
        <rFont val="HG丸ｺﾞｼｯｸM-PRO"/>
        <family val="3"/>
        <charset val="128"/>
      </rPr>
      <t>地域外の経営体との協力・役割分担による保全管理</t>
    </r>
    <phoneticPr fontId="4"/>
  </si>
  <si>
    <t>選任されていて、共同活動に参加する構成員の総人数の６割が</t>
    <rPh sb="0" eb="2">
      <t>センニン</t>
    </rPh>
    <rPh sb="8" eb="10">
      <t>キョウドウ</t>
    </rPh>
    <rPh sb="10" eb="12">
      <t>カツドウ</t>
    </rPh>
    <rPh sb="13" eb="15">
      <t>サンカ</t>
    </rPh>
    <rPh sb="17" eb="20">
      <t>コウセイイン</t>
    </rPh>
    <rPh sb="21" eb="24">
      <t>ソウニンズウ</t>
    </rPh>
    <rPh sb="26" eb="27">
      <t>ワリ</t>
    </rPh>
    <phoneticPr fontId="4"/>
  </si>
  <si>
    <t>　　　　参加する実践活動を、２種以上、それぞれ別の日に実施</t>
    <rPh sb="4" eb="6">
      <t>サンカ</t>
    </rPh>
    <rPh sb="8" eb="10">
      <t>ジッセン</t>
    </rPh>
    <rPh sb="10" eb="12">
      <t>カツドウ</t>
    </rPh>
    <rPh sb="15" eb="16">
      <t>シュ</t>
    </rPh>
    <rPh sb="16" eb="18">
      <t>イジョウ</t>
    </rPh>
    <rPh sb="23" eb="24">
      <t>ベツ</t>
    </rPh>
    <rPh sb="25" eb="26">
      <t>ヒ</t>
    </rPh>
    <rPh sb="27" eb="29">
      <t>ジッシ</t>
    </rPh>
    <phoneticPr fontId="4"/>
  </si>
  <si>
    <t>　個人</t>
    <phoneticPr fontId="4"/>
  </si>
  <si>
    <r>
      <rPr>
        <u/>
        <sz val="9"/>
        <rFont val="HG丸ｺﾞｼｯｸM-PRO"/>
        <family val="3"/>
        <charset val="128"/>
      </rPr>
      <t>★ 農村協働力の深化に向けた活動への支援の適用条件</t>
    </r>
    <r>
      <rPr>
        <sz val="9"/>
        <rFont val="HG丸ｺﾞｼｯｸM-PRO"/>
        <family val="3"/>
        <charset val="128"/>
      </rPr>
      <t xml:space="preserve">
○多面的機能の更なる増進に向けた活動への支援を受けること
○構成員の農業者以外の割合　４割以上
○共同活動に参加する構成員の総人数（※）の８割以上が参加する実践活動を行うこと、あるいは女性役員が２名以上の組織で構成員の総人数の６割以上が参加する実践活動を複数回行うこと
※構成員個人と、団体の構成員のうち共同活動に参加する人数の合計</t>
    </r>
    <rPh sb="28" eb="31">
      <t>タメンテキ</t>
    </rPh>
    <rPh sb="31" eb="33">
      <t>キノウ</t>
    </rPh>
    <rPh sb="34" eb="35">
      <t>サラ</t>
    </rPh>
    <rPh sb="37" eb="39">
      <t>ゾウシン</t>
    </rPh>
    <rPh sb="40" eb="41">
      <t>ム</t>
    </rPh>
    <rPh sb="43" eb="45">
      <t>カツドウ</t>
    </rPh>
    <rPh sb="47" eb="49">
      <t>シエン</t>
    </rPh>
    <rPh sb="50" eb="51">
      <t>ウ</t>
    </rPh>
    <rPh sb="65" eb="67">
      <t>イガイ</t>
    </rPh>
    <rPh sb="100" eb="102">
      <t>イジョウ</t>
    </rPh>
    <rPh sb="107" eb="109">
      <t>ジッセン</t>
    </rPh>
    <rPh sb="121" eb="123">
      <t>ジョセイ</t>
    </rPh>
    <rPh sb="123" eb="125">
      <t>ヤクイン</t>
    </rPh>
    <rPh sb="127" eb="128">
      <t>メイ</t>
    </rPh>
    <rPh sb="128" eb="130">
      <t>イジョウ</t>
    </rPh>
    <rPh sb="131" eb="133">
      <t>ソシキ</t>
    </rPh>
    <rPh sb="134" eb="137">
      <t>コウセイイン</t>
    </rPh>
    <rPh sb="138" eb="141">
      <t>ソウニンズウ</t>
    </rPh>
    <rPh sb="143" eb="144">
      <t>ワリ</t>
    </rPh>
    <rPh sb="144" eb="146">
      <t>イジョウ</t>
    </rPh>
    <rPh sb="147" eb="149">
      <t>サンカ</t>
    </rPh>
    <rPh sb="151" eb="153">
      <t>ジッセン</t>
    </rPh>
    <rPh sb="153" eb="155">
      <t>カツドウ</t>
    </rPh>
    <rPh sb="165" eb="168">
      <t>コウセイイン</t>
    </rPh>
    <phoneticPr fontId="4"/>
  </si>
  <si>
    <t>※北海道にあっては、３集落以上又は1,500ha以上3,000ha未満のとき40,000円／年・組織、3,000ha
以上15,000ha未満又は特定非営利活動法人のとき80,000円／年・組織、15,000ha以上のとき
160,000円／年・組織に置き換える。</t>
    <rPh sb="1" eb="4">
      <t>ホッカイドウ</t>
    </rPh>
    <rPh sb="11" eb="13">
      <t>シュウラク</t>
    </rPh>
    <rPh sb="13" eb="15">
      <t>イジョウ</t>
    </rPh>
    <rPh sb="15" eb="16">
      <t>マタ</t>
    </rPh>
    <rPh sb="24" eb="26">
      <t>イジョウ</t>
    </rPh>
    <rPh sb="33" eb="35">
      <t>ミマン</t>
    </rPh>
    <rPh sb="46" eb="47">
      <t>ネン</t>
    </rPh>
    <rPh sb="48" eb="50">
      <t>ソシキ</t>
    </rPh>
    <rPh sb="69" eb="71">
      <t>ミマン</t>
    </rPh>
    <rPh sb="71" eb="72">
      <t>マタ</t>
    </rPh>
    <rPh sb="73" eb="75">
      <t>トクテイ</t>
    </rPh>
    <rPh sb="75" eb="78">
      <t>ヒエイリ</t>
    </rPh>
    <rPh sb="78" eb="80">
      <t>カツドウ</t>
    </rPh>
    <rPh sb="80" eb="82">
      <t>ホウジン</t>
    </rPh>
    <rPh sb="93" eb="94">
      <t>ネン</t>
    </rPh>
    <rPh sb="106" eb="108">
      <t>イジョウ</t>
    </rPh>
    <rPh sb="119" eb="120">
      <t>エン</t>
    </rPh>
    <rPh sb="121" eb="122">
      <t>ネン</t>
    </rPh>
    <rPh sb="123" eb="125">
      <t>ソシキ</t>
    </rPh>
    <rPh sb="126" eb="127">
      <t>オ</t>
    </rPh>
    <rPh sb="128" eb="129">
      <t>カ</t>
    </rPh>
    <phoneticPr fontId="4"/>
  </si>
  <si>
    <t>全対象農用地面積</t>
    <rPh sb="0" eb="1">
      <t>ゼン</t>
    </rPh>
    <rPh sb="1" eb="3">
      <t>タイショウ</t>
    </rPh>
    <rPh sb="3" eb="6">
      <t>ノウヨウチ</t>
    </rPh>
    <rPh sb="6" eb="8">
      <t>メンセキ</t>
    </rPh>
    <phoneticPr fontId="4"/>
  </si>
  <si>
    <t>（５）水田の雨水貯留機能の強化（田んぼダム）を推進する活動への支援</t>
    <rPh sb="3" eb="5">
      <t>スイデン</t>
    </rPh>
    <rPh sb="6" eb="8">
      <t>ウスイ</t>
    </rPh>
    <rPh sb="8" eb="10">
      <t>チョリュウ</t>
    </rPh>
    <rPh sb="10" eb="12">
      <t>キノウ</t>
    </rPh>
    <rPh sb="13" eb="15">
      <t>キョウカ</t>
    </rPh>
    <rPh sb="16" eb="17">
      <t>タ</t>
    </rPh>
    <rPh sb="23" eb="25">
      <t>スイシン</t>
    </rPh>
    <rPh sb="27" eb="29">
      <t>カツドウ</t>
    </rPh>
    <rPh sb="31" eb="33">
      <t>シエン</t>
    </rPh>
    <phoneticPr fontId="4"/>
  </si>
  <si>
    <t>年度</t>
    <rPh sb="0" eb="2">
      <t>ネンド</t>
    </rPh>
    <phoneticPr fontId="4"/>
  </si>
  <si>
    <t>活動組織名称：</t>
    <rPh sb="0" eb="2">
      <t>カツドウ</t>
    </rPh>
    <rPh sb="2" eb="4">
      <t>ソシキ</t>
    </rPh>
    <rPh sb="4" eb="6">
      <t>メイショウ</t>
    </rPh>
    <phoneticPr fontId="4"/>
  </si>
  <si>
    <t>ｂ　実施計画</t>
    <rPh sb="2" eb="4">
      <t>ジッシ</t>
    </rPh>
    <rPh sb="4" eb="6">
      <t>ケイカク</t>
    </rPh>
    <phoneticPr fontId="4"/>
  </si>
  <si>
    <t>年度</t>
    <rPh sb="0" eb="2">
      <t>ネンド</t>
    </rPh>
    <phoneticPr fontId="4"/>
  </si>
  <si>
    <t>年当たりの
加算額</t>
    <rPh sb="0" eb="1">
      <t>ネン</t>
    </rPh>
    <rPh sb="1" eb="2">
      <t>ア</t>
    </rPh>
    <rPh sb="6" eb="8">
      <t>カサン</t>
    </rPh>
    <rPh sb="8" eb="9">
      <t>ガク</t>
    </rPh>
    <phoneticPr fontId="4"/>
  </si>
  <si>
    <t>年次計画・実施体制等</t>
    <rPh sb="0" eb="2">
      <t>ネンジ</t>
    </rPh>
    <rPh sb="2" eb="4">
      <t>ケイカク</t>
    </rPh>
    <rPh sb="5" eb="7">
      <t>ジッシ</t>
    </rPh>
    <rPh sb="7" eb="9">
      <t>タイセイ</t>
    </rPh>
    <rPh sb="9" eb="10">
      <t>ナド</t>
    </rPh>
    <phoneticPr fontId="4"/>
  </si>
  <si>
    <t>d　活動実施区域位置図</t>
    <rPh sb="2" eb="4">
      <t>カツドウ</t>
    </rPh>
    <rPh sb="4" eb="6">
      <t>ジッシ</t>
    </rPh>
    <rPh sb="6" eb="8">
      <t>クイキ</t>
    </rPh>
    <rPh sb="8" eb="10">
      <t>イチ</t>
    </rPh>
    <rPh sb="10" eb="11">
      <t>ズ</t>
    </rPh>
    <phoneticPr fontId="4"/>
  </si>
  <si>
    <t>うち、実施面積</t>
    <rPh sb="3" eb="5">
      <t>ジッシ</t>
    </rPh>
    <rPh sb="5" eb="7">
      <t>メンセキ</t>
    </rPh>
    <phoneticPr fontId="4"/>
  </si>
  <si>
    <t>a　実施期間</t>
    <rPh sb="2" eb="4">
      <t>ジッシ</t>
    </rPh>
    <rPh sb="4" eb="6">
      <t>キカン</t>
    </rPh>
    <phoneticPr fontId="4"/>
  </si>
  <si>
    <t>c　最終年度における実施面積及び加算額</t>
    <rPh sb="2" eb="4">
      <t>サイシュウ</t>
    </rPh>
    <rPh sb="4" eb="6">
      <t>ネンド</t>
    </rPh>
    <rPh sb="10" eb="12">
      <t>ジッシ</t>
    </rPh>
    <rPh sb="12" eb="14">
      <t>メンセキ</t>
    </rPh>
    <rPh sb="14" eb="15">
      <t>オヨ</t>
    </rPh>
    <rPh sb="16" eb="18">
      <t>カサン</t>
    </rPh>
    <rPh sb="18" eb="19">
      <t>ガク</t>
    </rPh>
    <phoneticPr fontId="4"/>
  </si>
  <si>
    <t>田んぼダム実施区域位置図</t>
    <rPh sb="0" eb="1">
      <t>タ</t>
    </rPh>
    <rPh sb="5" eb="7">
      <t>ジッシ</t>
    </rPh>
    <rPh sb="7" eb="9">
      <t>クイキ</t>
    </rPh>
    <rPh sb="9" eb="11">
      <t>イチ</t>
    </rPh>
    <rPh sb="11" eb="12">
      <t>ズ</t>
    </rPh>
    <phoneticPr fontId="4"/>
  </si>
  <si>
    <t>注１）　別添１「実施区域位置図」に田んぼダム実施区域位置を記載している場合、本様式は省略ができる。</t>
    <rPh sb="0" eb="1">
      <t>チュウ</t>
    </rPh>
    <rPh sb="4" eb="6">
      <t>ベッテン</t>
    </rPh>
    <rPh sb="8" eb="10">
      <t>ジッシ</t>
    </rPh>
    <rPh sb="10" eb="12">
      <t>クイキ</t>
    </rPh>
    <rPh sb="12" eb="14">
      <t>イチ</t>
    </rPh>
    <rPh sb="14" eb="15">
      <t>ズ</t>
    </rPh>
    <rPh sb="17" eb="18">
      <t>タ</t>
    </rPh>
    <rPh sb="22" eb="24">
      <t>ジッシ</t>
    </rPh>
    <rPh sb="24" eb="26">
      <t>クイキ</t>
    </rPh>
    <rPh sb="26" eb="28">
      <t>イチ</t>
    </rPh>
    <rPh sb="29" eb="31">
      <t>キサイ</t>
    </rPh>
    <rPh sb="35" eb="37">
      <t>バアイ</t>
    </rPh>
    <rPh sb="38" eb="39">
      <t>ホン</t>
    </rPh>
    <rPh sb="39" eb="41">
      <t>ヨウシキ</t>
    </rPh>
    <rPh sb="42" eb="44">
      <t>ショウリャク</t>
    </rPh>
    <phoneticPr fontId="4"/>
  </si>
  <si>
    <t>集落名</t>
    <rPh sb="0" eb="2">
      <t>シュウラク</t>
    </rPh>
    <rPh sb="2" eb="3">
      <t>メイ</t>
    </rPh>
    <phoneticPr fontId="4"/>
  </si>
  <si>
    <t>実施面積の
割合</t>
    <phoneticPr fontId="4"/>
  </si>
  <si>
    <t>対象農用地面積</t>
    <phoneticPr fontId="4"/>
  </si>
  <si>
    <t>活動区分</t>
    <rPh sb="0" eb="2">
      <t>カツドウ</t>
    </rPh>
    <rPh sb="2" eb="4">
      <t>クブン</t>
    </rPh>
    <phoneticPr fontId="4"/>
  </si>
  <si>
    <t>２）今後、地域で取り組んでいくべき保全管理の内容を①～⑤から1項目以上選んでください。</t>
    <phoneticPr fontId="4"/>
  </si>
  <si>
    <t>加算措置に取り組む場合は以下を記入してください。取り組まない場合、この先３枚は提出不要です。</t>
    <rPh sb="0" eb="2">
      <t>カサン</t>
    </rPh>
    <rPh sb="2" eb="4">
      <t>ソチ</t>
    </rPh>
    <rPh sb="5" eb="6">
      <t>ト</t>
    </rPh>
    <rPh sb="7" eb="8">
      <t>ク</t>
    </rPh>
    <rPh sb="9" eb="11">
      <t>バアイ</t>
    </rPh>
    <rPh sb="12" eb="14">
      <t>イカ</t>
    </rPh>
    <rPh sb="15" eb="17">
      <t>キニュウ</t>
    </rPh>
    <rPh sb="24" eb="25">
      <t>ト</t>
    </rPh>
    <rPh sb="26" eb="27">
      <t>ク</t>
    </rPh>
    <rPh sb="30" eb="32">
      <t>バアイ</t>
    </rPh>
    <rPh sb="35" eb="36">
      <t>サキ</t>
    </rPh>
    <rPh sb="37" eb="38">
      <t>マイ</t>
    </rPh>
    <rPh sb="39" eb="41">
      <t>テイシュツ</t>
    </rPh>
    <rPh sb="41" eb="43">
      <t>フヨウ</t>
    </rPh>
    <phoneticPr fontId="4"/>
  </si>
  <si>
    <t>（別添３）</t>
    <rPh sb="1" eb="3">
      <t>ベッテン</t>
    </rPh>
    <phoneticPr fontId="4"/>
  </si>
  <si>
    <t>開始年度</t>
    <rPh sb="0" eb="2">
      <t>カイシ</t>
    </rPh>
    <rPh sb="2" eb="4">
      <t>ネンド</t>
    </rPh>
    <phoneticPr fontId="4"/>
  </si>
  <si>
    <t>最終年度</t>
    <rPh sb="0" eb="2">
      <t>サイシュウ</t>
    </rPh>
    <rPh sb="2" eb="4">
      <t>ネンド</t>
    </rPh>
    <phoneticPr fontId="4"/>
  </si>
  <si>
    <t>別添３「田んぼダム実施区域位置図」のとおり</t>
    <rPh sb="0" eb="2">
      <t>ベッテン</t>
    </rPh>
    <rPh sb="4" eb="5">
      <t>タ</t>
    </rPh>
    <rPh sb="9" eb="11">
      <t>ジッシ</t>
    </rPh>
    <rPh sb="11" eb="13">
      <t>クイキ</t>
    </rPh>
    <rPh sb="13" eb="15">
      <t>イチ</t>
    </rPh>
    <rPh sb="15" eb="16">
      <t>ズ</t>
    </rPh>
    <phoneticPr fontId="4"/>
  </si>
  <si>
    <t>　※なお、別添１「実施区域位置図」に田んぼダム実施区域位置を記載している場合、別添３は省略できる。</t>
    <rPh sb="39" eb="41">
      <t>ベッテン</t>
    </rPh>
    <phoneticPr fontId="4"/>
  </si>
  <si>
    <t>○年○月○日</t>
    <rPh sb="1" eb="2">
      <t>ネン</t>
    </rPh>
    <rPh sb="3" eb="4">
      <t>ガツ</t>
    </rPh>
    <rPh sb="5" eb="6">
      <t>ニチ</t>
    </rPh>
    <phoneticPr fontId="4"/>
  </si>
  <si>
    <t xml:space="preserve">      　　　年　　　月　　　日</t>
    <rPh sb="9" eb="10">
      <t>ネン</t>
    </rPh>
    <rPh sb="13" eb="14">
      <t>ガツ</t>
    </rPh>
    <rPh sb="17" eb="18">
      <t>ニチ</t>
    </rPh>
    <phoneticPr fontId="4"/>
  </si>
  <si>
    <t>56．農村環境保全活動の幅広い展開　を選択した場合、以下の太枠内も記入してください。</t>
    <phoneticPr fontId="4"/>
  </si>
  <si>
    <t>※増進を図る活動を実施する場合は、活動項目を選択した上で、毎年度実施するとともに、広報活動を毎年度実施してください。
　ただし、農業地域類型区分の「中間農業地域」または「山間農業地域」、地域振興立法８法地域においては広報活動は必須ではありません。</t>
    <rPh sb="1" eb="3">
      <t>ゾウシン</t>
    </rPh>
    <rPh sb="4" eb="5">
      <t>ハカ</t>
    </rPh>
    <rPh sb="6" eb="8">
      <t>カツドウ</t>
    </rPh>
    <rPh sb="9" eb="11">
      <t>ジッシ</t>
    </rPh>
    <rPh sb="13" eb="15">
      <t>バアイ</t>
    </rPh>
    <rPh sb="17" eb="19">
      <t>カツドウ</t>
    </rPh>
    <rPh sb="19" eb="21">
      <t>コウモク</t>
    </rPh>
    <rPh sb="22" eb="24">
      <t>センタク</t>
    </rPh>
    <rPh sb="26" eb="27">
      <t>ウエ</t>
    </rPh>
    <rPh sb="29" eb="32">
      <t>マイネンド</t>
    </rPh>
    <rPh sb="32" eb="34">
      <t>ジッシ</t>
    </rPh>
    <rPh sb="41" eb="43">
      <t>コウホウ</t>
    </rPh>
    <rPh sb="43" eb="45">
      <t>カツドウ</t>
    </rPh>
    <rPh sb="46" eb="49">
      <t>マイネンド</t>
    </rPh>
    <rPh sb="49" eb="51">
      <t>ジッシ</t>
    </rPh>
    <rPh sb="108" eb="110">
      <t>コウホウ</t>
    </rPh>
    <rPh sb="110" eb="112">
      <t>カツドウ</t>
    </rPh>
    <rPh sb="113" eb="115">
      <t>ヒッス</t>
    </rPh>
    <phoneticPr fontId="4"/>
  </si>
  <si>
    <t>高度な保全活動の活動項目</t>
    <rPh sb="0" eb="2">
      <t>コウド</t>
    </rPh>
    <rPh sb="3" eb="5">
      <t>ホゼン</t>
    </rPh>
    <rPh sb="5" eb="7">
      <t>カツドウ</t>
    </rPh>
    <rPh sb="8" eb="10">
      <t>カツドウ</t>
    </rPh>
    <rPh sb="10" eb="12">
      <t>コウモク</t>
    </rPh>
    <phoneticPr fontId="4"/>
  </si>
  <si>
    <t>①資源向上支払（共同）の交付を受ける田面積のうち５割以上において、雨水貯留機能の強化 （田んぼ
   ダム）を推進する活動を行っていること。</t>
    <rPh sb="1" eb="3">
      <t>シゲン</t>
    </rPh>
    <rPh sb="3" eb="5">
      <t>コウジョウ</t>
    </rPh>
    <rPh sb="5" eb="7">
      <t>シハラ</t>
    </rPh>
    <rPh sb="8" eb="10">
      <t>キョウドウ</t>
    </rPh>
    <rPh sb="12" eb="14">
      <t>コウフ</t>
    </rPh>
    <rPh sb="15" eb="16">
      <t>ウ</t>
    </rPh>
    <rPh sb="18" eb="19">
      <t>タ</t>
    </rPh>
    <rPh sb="19" eb="21">
      <t>メンセキ</t>
    </rPh>
    <rPh sb="25" eb="26">
      <t>ワリ</t>
    </rPh>
    <rPh sb="26" eb="28">
      <t>イジョウ</t>
    </rPh>
    <rPh sb="33" eb="35">
      <t>ウスイ</t>
    </rPh>
    <rPh sb="35" eb="37">
      <t>チョリュウ</t>
    </rPh>
    <rPh sb="37" eb="39">
      <t>キノウ</t>
    </rPh>
    <rPh sb="40" eb="42">
      <t>キョウカ</t>
    </rPh>
    <rPh sb="44" eb="45">
      <t>タ</t>
    </rPh>
    <rPh sb="55" eb="57">
      <t>スイシン</t>
    </rPh>
    <rPh sb="59" eb="61">
      <t>カツドウ</t>
    </rPh>
    <rPh sb="62" eb="63">
      <t>オコナ</t>
    </rPh>
    <phoneticPr fontId="4"/>
  </si>
  <si>
    <t>②広域活動組織にあっては、本活動を実施する集落ごとに、資源向上支払（共同）の交付を受ける水田面積の
　うち５割以上において、雨水貯留機能の強化 （田んぼダム）を推進する活動を行っていること。
　（実施しない集落の面積は対象農用地面積より除くこと。）</t>
    <rPh sb="1" eb="3">
      <t>コウイキ</t>
    </rPh>
    <rPh sb="3" eb="5">
      <t>カツドウ</t>
    </rPh>
    <rPh sb="5" eb="7">
      <t>ソシキ</t>
    </rPh>
    <rPh sb="13" eb="14">
      <t>ホン</t>
    </rPh>
    <rPh sb="14" eb="16">
      <t>カツドウ</t>
    </rPh>
    <rPh sb="17" eb="19">
      <t>ジッシ</t>
    </rPh>
    <rPh sb="21" eb="23">
      <t>シュウラク</t>
    </rPh>
    <rPh sb="27" eb="29">
      <t>シゲン</t>
    </rPh>
    <rPh sb="29" eb="31">
      <t>コウジョウ</t>
    </rPh>
    <rPh sb="31" eb="33">
      <t>シハラ</t>
    </rPh>
    <rPh sb="34" eb="36">
      <t>キョウドウ</t>
    </rPh>
    <rPh sb="38" eb="40">
      <t>コウフ</t>
    </rPh>
    <rPh sb="41" eb="42">
      <t>ウ</t>
    </rPh>
    <rPh sb="44" eb="46">
      <t>スイデン</t>
    </rPh>
    <rPh sb="46" eb="48">
      <t>メンセキ</t>
    </rPh>
    <rPh sb="54" eb="55">
      <t>ワリ</t>
    </rPh>
    <rPh sb="55" eb="57">
      <t>イジョウ</t>
    </rPh>
    <rPh sb="62" eb="64">
      <t>ウスイ</t>
    </rPh>
    <rPh sb="64" eb="66">
      <t>チョリュウ</t>
    </rPh>
    <rPh sb="66" eb="68">
      <t>キノウ</t>
    </rPh>
    <rPh sb="69" eb="71">
      <t>キョウカ</t>
    </rPh>
    <rPh sb="73" eb="74">
      <t>タ</t>
    </rPh>
    <rPh sb="80" eb="82">
      <t>スイシン</t>
    </rPh>
    <rPh sb="84" eb="86">
      <t>カツドウ</t>
    </rPh>
    <rPh sb="87" eb="88">
      <t>オコナ</t>
    </rPh>
    <rPh sb="98" eb="100">
      <t>ジッシ</t>
    </rPh>
    <rPh sb="103" eb="105">
      <t>シュウラク</t>
    </rPh>
    <rPh sb="106" eb="108">
      <t>メンセキ</t>
    </rPh>
    <rPh sb="109" eb="111">
      <t>タイショウ</t>
    </rPh>
    <rPh sb="111" eb="114">
      <t>ノウヨウチ</t>
    </rPh>
    <rPh sb="114" eb="116">
      <t>メンセキ</t>
    </rPh>
    <rPh sb="118" eb="119">
      <t>ノゾ</t>
    </rPh>
    <phoneticPr fontId="4"/>
  </si>
  <si>
    <t>（参考）広域活動組織における集落ごとの実施面積と割合</t>
    <rPh sb="1" eb="3">
      <t>サンコウ</t>
    </rPh>
    <rPh sb="4" eb="6">
      <t>コウイキ</t>
    </rPh>
    <rPh sb="6" eb="8">
      <t>カツドウ</t>
    </rPh>
    <rPh sb="8" eb="10">
      <t>ソシキ</t>
    </rPh>
    <rPh sb="14" eb="16">
      <t>シュウラク</t>
    </rPh>
    <rPh sb="19" eb="21">
      <t>ジッシ</t>
    </rPh>
    <rPh sb="21" eb="23">
      <t>メンセキ</t>
    </rPh>
    <rPh sb="24" eb="26">
      <t>ワリアイ</t>
    </rPh>
    <phoneticPr fontId="4"/>
  </si>
  <si>
    <t>注１：「多面的機能支払」及び「環境保全型農業直接支払」の欄は、各支払に取り組む者に○印を記入。
　　　「中山間地域等直接支払」の欄は、署名。</t>
    <rPh sb="12" eb="13">
      <t>オヨ</t>
    </rPh>
    <rPh sb="64" eb="65">
      <t>ラン</t>
    </rPh>
    <rPh sb="67" eb="69">
      <t>ショメイ</t>
    </rPh>
    <phoneticPr fontId="4"/>
  </si>
  <si>
    <t>53 鳥獣被害防止対策及び環境改善活動の強化</t>
    <rPh sb="3" eb="5">
      <t>チョウジュウ</t>
    </rPh>
    <rPh sb="5" eb="7">
      <t>ヒガイ</t>
    </rPh>
    <rPh sb="7" eb="9">
      <t>ボウシ</t>
    </rPh>
    <rPh sb="9" eb="11">
      <t>タイサク</t>
    </rPh>
    <rPh sb="11" eb="12">
      <t>オヨ</t>
    </rPh>
    <phoneticPr fontId="4"/>
  </si>
  <si>
    <t>多面的機能の増進を図る活動の活動項目数</t>
    <rPh sb="14" eb="16">
      <t>カツドウ</t>
    </rPh>
    <phoneticPr fontId="4"/>
  </si>
  <si>
    <r>
      <rPr>
        <sz val="11"/>
        <color theme="1"/>
        <rFont val="メイリオ"/>
        <family val="3"/>
        <charset val="128"/>
      </rPr>
      <t xml:space="preserve">↓ </t>
    </r>
    <r>
      <rPr>
        <sz val="9"/>
        <color theme="1"/>
        <rFont val="メイリオ"/>
        <family val="3"/>
        <charset val="128"/>
      </rPr>
      <t>活動を継続中の組織のみ記入</t>
    </r>
    <rPh sb="2" eb="4">
      <t>カツドウ</t>
    </rPh>
    <rPh sb="5" eb="7">
      <t>ケイゾク</t>
    </rPh>
    <rPh sb="7" eb="8">
      <t>チュウ</t>
    </rPh>
    <rPh sb="9" eb="11">
      <t>ソシキ</t>
    </rPh>
    <rPh sb="13" eb="15">
      <t>キニュウ</t>
    </rPh>
    <phoneticPr fontId="4"/>
  </si>
  <si>
    <t>鳥獣被害防止対策及び環境改善活動の強化</t>
    <rPh sb="0" eb="2">
      <t>チョウジュウ</t>
    </rPh>
    <rPh sb="2" eb="4">
      <t>ヒガイ</t>
    </rPh>
    <rPh sb="4" eb="6">
      <t>ボウシ</t>
    </rPh>
    <rPh sb="6" eb="8">
      <t>タイサク</t>
    </rPh>
    <rPh sb="8" eb="9">
      <t>オヨ</t>
    </rPh>
    <rPh sb="10" eb="12">
      <t>カンキョウ</t>
    </rPh>
    <rPh sb="12" eb="14">
      <t>カイゼン</t>
    </rPh>
    <rPh sb="14" eb="16">
      <t>カツドウ</t>
    </rPh>
    <rPh sb="17" eb="19">
      <t>キョウカ</t>
    </rPh>
    <phoneticPr fontId="4"/>
  </si>
  <si>
    <t>60 広報活動・農的関係人口の拡大</t>
    <rPh sb="8" eb="14">
      <t>ノウテキカンケイジンコウ</t>
    </rPh>
    <rPh sb="15" eb="17">
      <t>カクダイ</t>
    </rPh>
    <phoneticPr fontId="4"/>
  </si>
  <si>
    <t>※資源向上支払（共同）の交付単価の減額条件に該当する場合は、加算措置の交付単価も同様に減額する。</t>
  </si>
  <si>
    <t>※交付単価は以下①、②への取組状況によって単価が異なりますので、乗じた額を記入してください。</t>
    <rPh sb="1" eb="5">
      <t>コウフタンカ</t>
    </rPh>
    <rPh sb="6" eb="8">
      <t>イカ</t>
    </rPh>
    <rPh sb="13" eb="15">
      <t>トリクミ</t>
    </rPh>
    <rPh sb="15" eb="17">
      <t>ジョウキョウ</t>
    </rPh>
    <rPh sb="21" eb="23">
      <t>タンカ</t>
    </rPh>
    <rPh sb="24" eb="25">
      <t>コト</t>
    </rPh>
    <rPh sb="32" eb="33">
      <t>ジョウ</t>
    </rPh>
    <rPh sb="35" eb="36">
      <t>ガク</t>
    </rPh>
    <rPh sb="37" eb="39">
      <t>キニュウ</t>
    </rPh>
    <phoneticPr fontId="4"/>
  </si>
  <si>
    <t>他の市町村で環境保
全型農業直接支払を
実施している場合は、
その市町村名を全て記載</t>
    <rPh sb="0" eb="1">
      <t>タ</t>
    </rPh>
    <rPh sb="2" eb="5">
      <t>シチョウソン</t>
    </rPh>
    <rPh sb="6" eb="8">
      <t>カンキョウ</t>
    </rPh>
    <rPh sb="8" eb="9">
      <t>ホ</t>
    </rPh>
    <rPh sb="10" eb="11">
      <t>ゼン</t>
    </rPh>
    <rPh sb="11" eb="12">
      <t>ガタ</t>
    </rPh>
    <rPh sb="12" eb="14">
      <t>ノウギョウ</t>
    </rPh>
    <rPh sb="14" eb="16">
      <t>チョクセツ</t>
    </rPh>
    <rPh sb="16" eb="18">
      <t>シハライ</t>
    </rPh>
    <rPh sb="20" eb="22">
      <t>ジッシ</t>
    </rPh>
    <rPh sb="26" eb="28">
      <t>バアイ</t>
    </rPh>
    <rPh sb="33" eb="36">
      <t>シチョウソン</t>
    </rPh>
    <rPh sb="36" eb="37">
      <t>メイ</t>
    </rPh>
    <rPh sb="38" eb="39">
      <t>スベ</t>
    </rPh>
    <rPh sb="40" eb="41">
      <t>キ</t>
    </rPh>
    <rPh sb="41" eb="42">
      <t>サイ</t>
    </rPh>
    <phoneticPr fontId="4"/>
  </si>
  <si>
    <t>注5：他の市町村で環境保全型農業直接支払を実施している場合は、その市町村名を全て記載すること。</t>
    <phoneticPr fontId="4"/>
  </si>
  <si>
    <t>（様式第１－３号）</t>
    <rPh sb="1" eb="3">
      <t>ヨウシキ</t>
    </rPh>
    <phoneticPr fontId="4"/>
  </si>
  <si>
    <t>【活動組織から市町村に提出するもの】</t>
    <phoneticPr fontId="4"/>
  </si>
  <si>
    <t>農林水産省様式</t>
    <phoneticPr fontId="4"/>
  </si>
  <si>
    <t>３）２）で選んだ内容に取り組むため、今後進めていく活動の方向性を①～⑦から1項目以上選んでください。</t>
    <rPh sb="5" eb="6">
      <t>エラ</t>
    </rPh>
    <rPh sb="8" eb="10">
      <t>ナイヨウ</t>
    </rPh>
    <rPh sb="11" eb="12">
      <t>ト</t>
    </rPh>
    <rPh sb="13" eb="14">
      <t>ク</t>
    </rPh>
    <rPh sb="18" eb="20">
      <t>コンゴ</t>
    </rPh>
    <rPh sb="20" eb="21">
      <t>スス</t>
    </rPh>
    <rPh sb="30" eb="31">
      <t>セイ</t>
    </rPh>
    <phoneticPr fontId="4"/>
  </si>
  <si>
    <t>４） ２）で選んだ内容に取り組むため、毎年実践する活動を17～23から1項目以上選んでください。</t>
    <rPh sb="19" eb="21">
      <t>マイトシ</t>
    </rPh>
    <rPh sb="21" eb="23">
      <t>ジッセン</t>
    </rPh>
    <phoneticPr fontId="4"/>
  </si>
  <si>
    <r>
      <t>60　</t>
    </r>
    <r>
      <rPr>
        <sz val="10"/>
        <color theme="1"/>
        <rFont val="メイリオ"/>
        <family val="3"/>
        <charset val="128"/>
      </rPr>
      <t>広報活動・農的関係人口の拡大</t>
    </r>
    <rPh sb="3" eb="5">
      <t>コウホウ</t>
    </rPh>
    <rPh sb="5" eb="7">
      <t>カツドウ</t>
    </rPh>
    <rPh sb="8" eb="14">
      <t>ノウテキカンケイジンコウ</t>
    </rPh>
    <rPh sb="15" eb="17">
      <t>カクダイ</t>
    </rPh>
    <phoneticPr fontId="4"/>
  </si>
  <si>
    <r>
      <t>工事１件当たり200万円以上となることが明らかな場合は、様式第１－４号「長寿命化整備計画書」を作成し、添付してください。なお、１つの</t>
    </r>
    <r>
      <rPr>
        <sz val="10"/>
        <color theme="1"/>
        <rFont val="HG丸ｺﾞｼｯｸM-PRO"/>
        <family val="3"/>
        <charset val="128"/>
      </rPr>
      <t>活動項目を分けて実施する場合は、それぞれを１件として考えます。
※延べ数量の延長は小数点以下第２位まで記入してください。</t>
    </r>
    <rPh sb="0" eb="2">
      <t>コウジ</t>
    </rPh>
    <rPh sb="3" eb="4">
      <t>ケン</t>
    </rPh>
    <rPh sb="4" eb="5">
      <t>ア</t>
    </rPh>
    <rPh sb="10" eb="12">
      <t>マンエン</t>
    </rPh>
    <rPh sb="12" eb="14">
      <t>イジョウ</t>
    </rPh>
    <rPh sb="20" eb="21">
      <t>アキ</t>
    </rPh>
    <rPh sb="24" eb="26">
      <t>バアイ</t>
    </rPh>
    <rPh sb="28" eb="30">
      <t>ヨウシキ</t>
    </rPh>
    <rPh sb="30" eb="31">
      <t>ダイ</t>
    </rPh>
    <rPh sb="34" eb="35">
      <t>ゴウ</t>
    </rPh>
    <rPh sb="36" eb="40">
      <t>チョウジュミョウカ</t>
    </rPh>
    <rPh sb="40" eb="42">
      <t>セイビ</t>
    </rPh>
    <rPh sb="42" eb="45">
      <t>ケイカクショ</t>
    </rPh>
    <rPh sb="47" eb="49">
      <t>サクセイ</t>
    </rPh>
    <rPh sb="51" eb="53">
      <t>テンプ</t>
    </rPh>
    <rPh sb="66" eb="70">
      <t>カツドウコウモク</t>
    </rPh>
    <rPh sb="71" eb="72">
      <t>ワ</t>
    </rPh>
    <rPh sb="74" eb="76">
      <t>ジッシ</t>
    </rPh>
    <rPh sb="78" eb="80">
      <t>バアイ</t>
    </rPh>
    <rPh sb="88" eb="89">
      <t>ケン</t>
    </rPh>
    <rPh sb="92" eb="93">
      <t>カンガ</t>
    </rPh>
    <phoneticPr fontId="4"/>
  </si>
  <si>
    <r>
      <t>本事業計画の</t>
    </r>
    <r>
      <rPr>
        <sz val="9"/>
        <color theme="1"/>
        <rFont val="メイリオ"/>
        <family val="3"/>
        <charset val="128"/>
      </rPr>
      <t>活動</t>
    </r>
    <rPh sb="0" eb="1">
      <t>ホン</t>
    </rPh>
    <rPh sb="1" eb="3">
      <t>ジギョウ</t>
    </rPh>
    <rPh sb="3" eb="5">
      <t>ケイカク</t>
    </rPh>
    <phoneticPr fontId="4"/>
  </si>
  <si>
    <t>前年度又は変更前の活動</t>
    <rPh sb="0" eb="3">
      <t>ゼンネンド</t>
    </rPh>
    <rPh sb="3" eb="4">
      <t>マタ</t>
    </rPh>
    <rPh sb="5" eb="7">
      <t>ヘンコウ</t>
    </rPh>
    <rPh sb="7" eb="8">
      <t>マエ</t>
    </rPh>
    <phoneticPr fontId="4"/>
  </si>
  <si>
    <r>
      <rPr>
        <u/>
        <sz val="9"/>
        <color theme="1"/>
        <rFont val="HG丸ｺﾞｼｯｸM-PRO"/>
        <family val="3"/>
        <charset val="128"/>
      </rPr>
      <t>★ 多面的機能の更なる増進に向けた活動への支援の適用条件</t>
    </r>
    <r>
      <rPr>
        <sz val="9"/>
        <color theme="1"/>
        <rFont val="HG丸ｺﾞｼｯｸM-PRO"/>
        <family val="3"/>
        <charset val="128"/>
      </rPr>
      <t xml:space="preserve">
○活動を継続する活動組織又は広域活動組織
　本事業計画の活動項目数
　　　　　＞前年度又は変更前の活動項目数
○新規の活動組織又は広域活動組織
　本事業計画の活動項目数　２つ以上</t>
    </r>
    <rPh sb="8" eb="9">
      <t>サラ</t>
    </rPh>
    <rPh sb="17" eb="19">
      <t>カツドウ</t>
    </rPh>
    <rPh sb="24" eb="26">
      <t>テキヨウ</t>
    </rPh>
    <rPh sb="26" eb="28">
      <t>ジョウケン</t>
    </rPh>
    <rPh sb="31" eb="33">
      <t>カツドウ</t>
    </rPh>
    <rPh sb="34" eb="36">
      <t>ケイゾク</t>
    </rPh>
    <rPh sb="38" eb="40">
      <t>カツドウ</t>
    </rPh>
    <rPh sb="40" eb="42">
      <t>ソシキ</t>
    </rPh>
    <rPh sb="42" eb="43">
      <t>マタ</t>
    </rPh>
    <rPh sb="44" eb="46">
      <t>コウイキ</t>
    </rPh>
    <rPh sb="46" eb="48">
      <t>カツドウ</t>
    </rPh>
    <rPh sb="48" eb="50">
      <t>ソシキ</t>
    </rPh>
    <rPh sb="58" eb="60">
      <t>カツドウカツドウカツドウ</t>
    </rPh>
    <phoneticPr fontId="4"/>
  </si>
  <si>
    <t>（様式第１－２号）</t>
    <rPh sb="1" eb="3">
      <t>ヨウシキ</t>
    </rPh>
    <phoneticPr fontId="4"/>
  </si>
  <si>
    <t>多面的機能発揮促進事業に関する計画</t>
    <rPh sb="9" eb="11">
      <t>ジギョウ</t>
    </rPh>
    <phoneticPr fontId="77"/>
  </si>
  <si>
    <t>○○○○組織</t>
    <rPh sb="4" eb="6">
      <t>ソシキ</t>
    </rPh>
    <phoneticPr fontId="4"/>
  </si>
  <si>
    <t>１ 多面的機能発揮促進事業の目標</t>
    <phoneticPr fontId="77"/>
  </si>
  <si>
    <t>１．現況</t>
    <rPh sb="2" eb="4">
      <t>ゲンキョウ</t>
    </rPh>
    <phoneticPr fontId="77"/>
  </si>
  <si>
    <t>（例）本地域は、水資源に恵まれ、良質な米を生産している。今後とも農業振興を図るためには、農業用用排水路を適切に保全管理することが必要である。</t>
    <rPh sb="1" eb="2">
      <t>レイ</t>
    </rPh>
    <rPh sb="3" eb="4">
      <t>ホン</t>
    </rPh>
    <rPh sb="4" eb="6">
      <t>チイキ</t>
    </rPh>
    <rPh sb="8" eb="11">
      <t>ミズシゲン</t>
    </rPh>
    <rPh sb="12" eb="13">
      <t>メグ</t>
    </rPh>
    <rPh sb="16" eb="18">
      <t>リョウシツ</t>
    </rPh>
    <rPh sb="19" eb="20">
      <t>コメ</t>
    </rPh>
    <rPh sb="21" eb="23">
      <t>セイサン</t>
    </rPh>
    <rPh sb="28" eb="30">
      <t>コンゴ</t>
    </rPh>
    <rPh sb="32" eb="34">
      <t>ノウギョウ</t>
    </rPh>
    <rPh sb="34" eb="36">
      <t>シンコウ</t>
    </rPh>
    <rPh sb="37" eb="38">
      <t>ハカ</t>
    </rPh>
    <rPh sb="44" eb="47">
      <t>ノウギョウヨウ</t>
    </rPh>
    <rPh sb="47" eb="48">
      <t>ヨウ</t>
    </rPh>
    <rPh sb="48" eb="51">
      <t>ハイスイロ</t>
    </rPh>
    <rPh sb="52" eb="54">
      <t>テキセツ</t>
    </rPh>
    <rPh sb="55" eb="57">
      <t>ホゼン</t>
    </rPh>
    <rPh sb="57" eb="59">
      <t>カンリ</t>
    </rPh>
    <rPh sb="64" eb="66">
      <t>ヒツヨウ</t>
    </rPh>
    <phoneticPr fontId="4"/>
  </si>
  <si>
    <t>２．目標</t>
    <rPh sb="2" eb="4">
      <t>モクヒョウ</t>
    </rPh>
    <phoneticPr fontId="77"/>
  </si>
  <si>
    <t>（例）１を踏まえ、本地域では、地域住民と協力して農業用用排水路の清掃等を行うことにより、多面的機能の発揮の促進を図ることとしている。</t>
    <rPh sb="1" eb="2">
      <t>レイ</t>
    </rPh>
    <rPh sb="5" eb="6">
      <t>フ</t>
    </rPh>
    <rPh sb="9" eb="10">
      <t>ホン</t>
    </rPh>
    <rPh sb="10" eb="12">
      <t>チイキ</t>
    </rPh>
    <rPh sb="15" eb="17">
      <t>チイキ</t>
    </rPh>
    <rPh sb="17" eb="19">
      <t>ジュウミン</t>
    </rPh>
    <rPh sb="20" eb="22">
      <t>キョウリョク</t>
    </rPh>
    <rPh sb="24" eb="27">
      <t>ノウギョウヨウ</t>
    </rPh>
    <rPh sb="27" eb="28">
      <t>ヨウ</t>
    </rPh>
    <rPh sb="28" eb="31">
      <t>ハイスイロ</t>
    </rPh>
    <rPh sb="32" eb="34">
      <t>セイソウ</t>
    </rPh>
    <rPh sb="34" eb="35">
      <t>トウ</t>
    </rPh>
    <rPh sb="36" eb="37">
      <t>オコナ</t>
    </rPh>
    <rPh sb="44" eb="47">
      <t>タメンテキ</t>
    </rPh>
    <rPh sb="47" eb="49">
      <t>キノウ</t>
    </rPh>
    <rPh sb="50" eb="52">
      <t>ハッキ</t>
    </rPh>
    <rPh sb="53" eb="55">
      <t>ソクシン</t>
    </rPh>
    <rPh sb="56" eb="57">
      <t>ハカ</t>
    </rPh>
    <phoneticPr fontId="4"/>
  </si>
  <si>
    <t>２ 多面的機能発揮促進事業の内容</t>
    <phoneticPr fontId="77"/>
  </si>
  <si>
    <t>　（１）多面的機能発揮促進事業の種類及び実施区域</t>
    <phoneticPr fontId="77"/>
  </si>
  <si>
    <t>　　① 種類（実施するものに○を付すこと。）</t>
    <phoneticPr fontId="77"/>
  </si>
  <si>
    <r>
      <t>１号事業</t>
    </r>
    <r>
      <rPr>
        <sz val="12"/>
        <color indexed="8"/>
        <rFont val="ＭＳ 明朝"/>
        <family val="1"/>
        <charset val="128"/>
      </rPr>
      <t>（多面的機能支払交付金）</t>
    </r>
    <phoneticPr fontId="77"/>
  </si>
  <si>
    <t>○</t>
  </si>
  <si>
    <r>
      <t xml:space="preserve">法第３条第３項第１号ロに掲げる施設の改良その他の主として当該施設の機能の増進を図る活動（以下「ロの活動」という。）
</t>
    </r>
    <r>
      <rPr>
        <sz val="11"/>
        <color indexed="8"/>
        <rFont val="ＭＳ 明朝"/>
        <family val="1"/>
        <charset val="128"/>
      </rPr>
      <t>（資源向上支払交付金）</t>
    </r>
    <rPh sb="33" eb="35">
      <t>キノウ</t>
    </rPh>
    <phoneticPr fontId="77"/>
  </si>
  <si>
    <r>
      <t>２号事業</t>
    </r>
    <r>
      <rPr>
        <sz val="12"/>
        <color indexed="8"/>
        <rFont val="ＭＳ 明朝"/>
        <family val="1"/>
        <charset val="128"/>
      </rPr>
      <t>（中山間地域等直接支払交付金）</t>
    </r>
    <phoneticPr fontId="77"/>
  </si>
  <si>
    <r>
      <t>３号事業</t>
    </r>
    <r>
      <rPr>
        <sz val="12"/>
        <color indexed="8"/>
        <rFont val="ＭＳ 明朝"/>
        <family val="1"/>
        <charset val="128"/>
      </rPr>
      <t>（環境保全型農業直接支払交付金）</t>
    </r>
    <phoneticPr fontId="77"/>
  </si>
  <si>
    <r>
      <t>４号事業</t>
    </r>
    <r>
      <rPr>
        <sz val="12"/>
        <color indexed="8"/>
        <rFont val="ＭＳ 明朝"/>
        <family val="1"/>
        <charset val="128"/>
      </rPr>
      <t>（その他農業の有する多面的機能の発揮の促進に資する事業）</t>
    </r>
    <phoneticPr fontId="77"/>
  </si>
  <si>
    <t>　　② 実施区域</t>
    <phoneticPr fontId="77"/>
  </si>
  <si>
    <t>　（例）農業の有する多面的機能の発揮の促進に関する活動計画書（以下「活動計画書」という。）「（別添１）実施区域位置図」のとおり。</t>
    <rPh sb="2" eb="3">
      <t>レイ</t>
    </rPh>
    <rPh sb="47" eb="49">
      <t>ベッテン</t>
    </rPh>
    <phoneticPr fontId="4"/>
  </si>
  <si>
    <t>　（２）活動の内容等</t>
    <rPh sb="4" eb="6">
      <t>カツドウ</t>
    </rPh>
    <rPh sb="7" eb="9">
      <t>ナイヨウ</t>
    </rPh>
    <rPh sb="9" eb="10">
      <t>トウ</t>
    </rPh>
    <phoneticPr fontId="77"/>
  </si>
  <si>
    <t>　　① １号事業</t>
    <rPh sb="5" eb="6">
      <t>ゴウ</t>
    </rPh>
    <rPh sb="6" eb="8">
      <t>ジギョウ</t>
    </rPh>
    <phoneticPr fontId="77"/>
  </si>
  <si>
    <t xml:space="preserve">  　 １）事業に係る施設の所在及び施設の種類、活動の別</t>
    <rPh sb="6" eb="8">
      <t>ジギョウ</t>
    </rPh>
    <rPh sb="9" eb="10">
      <t>カカ</t>
    </rPh>
    <rPh sb="11" eb="13">
      <t>シセツ</t>
    </rPh>
    <rPh sb="14" eb="16">
      <t>ショザイ</t>
    </rPh>
    <rPh sb="16" eb="17">
      <t>オヨ</t>
    </rPh>
    <rPh sb="18" eb="20">
      <t>シセツ</t>
    </rPh>
    <rPh sb="21" eb="23">
      <t>シュルイ</t>
    </rPh>
    <rPh sb="24" eb="26">
      <t>カツドウ</t>
    </rPh>
    <rPh sb="27" eb="28">
      <t>ベツ</t>
    </rPh>
    <phoneticPr fontId="77"/>
  </si>
  <si>
    <t>（例）　活動計画書「Ⅰ．地区の概要」の「１．活動期間」及び「２．実施区域内の農用地、施設」並びに「（別添１）実施区域位置図」のとおり。</t>
    <rPh sb="1" eb="2">
      <t>レイ</t>
    </rPh>
    <rPh sb="32" eb="34">
      <t>ジッシ</t>
    </rPh>
    <phoneticPr fontId="77"/>
  </si>
  <si>
    <t xml:space="preserve">  　 ２）活動の内容</t>
    <rPh sb="6" eb="8">
      <t>カツドウ</t>
    </rPh>
    <rPh sb="9" eb="11">
      <t>ナイヨウ</t>
    </rPh>
    <phoneticPr fontId="77"/>
  </si>
  <si>
    <t>（例）　イ　イの活動</t>
    <rPh sb="1" eb="2">
      <t>レイ</t>
    </rPh>
    <phoneticPr fontId="4"/>
  </si>
  <si>
    <t>活動計画書「３．活動の計画」の「（１）農地維持支払」に記載のとおり。</t>
    <phoneticPr fontId="4"/>
  </si>
  <si>
    <t xml:space="preserve"> 　 　　ロ　ロの活動</t>
    <phoneticPr fontId="4"/>
  </si>
  <si>
    <t>活動計画書「３．活動の計画」の「（２）資源向上支払（共同）」及び「（３）資源向上支払（長寿命化）」に記載のとおり。</t>
    <rPh sb="26" eb="28">
      <t>キョウドウ</t>
    </rPh>
    <rPh sb="30" eb="31">
      <t>オヨ</t>
    </rPh>
    <rPh sb="36" eb="38">
      <t>シゲン</t>
    </rPh>
    <rPh sb="38" eb="40">
      <t>コウジョウ</t>
    </rPh>
    <rPh sb="40" eb="42">
      <t>シハライ</t>
    </rPh>
    <rPh sb="43" eb="47">
      <t>チョウジュミョウカ</t>
    </rPh>
    <phoneticPr fontId="4"/>
  </si>
  <si>
    <t>３ 多面的機能発揮促進事業の実施期間</t>
  </si>
  <si>
    <t>　（例）活動計画書「Ⅰ．地区の概要」の「１．活動期間」のとおり。</t>
    <rPh sb="2" eb="3">
      <t>レイ</t>
    </rPh>
    <phoneticPr fontId="77"/>
  </si>
  <si>
    <t>４ 農業者団体等の構成員に係る事項</t>
  </si>
  <si>
    <t>（例）「（別添２）構成員一覧」に記載のとおり。多面的機能支払交付金実施要領「別記６－１活動組織規約」の「（別紙）構成員一覧」に代えることもできる。</t>
    <rPh sb="1" eb="2">
      <t>レイ</t>
    </rPh>
    <rPh sb="5" eb="7">
      <t>ベッテン</t>
    </rPh>
    <rPh sb="9" eb="12">
      <t>コウセイイン</t>
    </rPh>
    <rPh sb="12" eb="14">
      <t>イチラン</t>
    </rPh>
    <rPh sb="16" eb="18">
      <t>キサイ</t>
    </rPh>
    <rPh sb="56" eb="59">
      <t>コウセイイン</t>
    </rPh>
    <rPh sb="59" eb="61">
      <t>イチラン</t>
    </rPh>
    <rPh sb="63" eb="64">
      <t>カ</t>
    </rPh>
    <phoneticPr fontId="77"/>
  </si>
  <si>
    <t>　記入内容が様式第１－３号と重複する場合は、「２（１）②実施区域」、「２（２）活動の内容等」、「３　多面的機能発揮促進事業の実施期間」及び「４　農業者団体等の構成員に係る事項」の記入を省略することも可能とする。</t>
    <rPh sb="1" eb="3">
      <t>キニュウ</t>
    </rPh>
    <rPh sb="3" eb="5">
      <t>ナイヨウ</t>
    </rPh>
    <rPh sb="6" eb="8">
      <t>ヨウシキ</t>
    </rPh>
    <rPh sb="8" eb="9">
      <t>ダイ</t>
    </rPh>
    <rPh sb="12" eb="13">
      <t>ゴウ</t>
    </rPh>
    <rPh sb="14" eb="16">
      <t>チョウフク</t>
    </rPh>
    <rPh sb="18" eb="20">
      <t>バアイ</t>
    </rPh>
    <rPh sb="28" eb="30">
      <t>ジッシ</t>
    </rPh>
    <rPh sb="30" eb="32">
      <t>クイキ</t>
    </rPh>
    <rPh sb="39" eb="41">
      <t>カツドウ</t>
    </rPh>
    <rPh sb="42" eb="44">
      <t>ナイヨウ</t>
    </rPh>
    <rPh sb="44" eb="45">
      <t>ナド</t>
    </rPh>
    <rPh sb="50" eb="53">
      <t>タメンテキ</t>
    </rPh>
    <rPh sb="53" eb="55">
      <t>キノウ</t>
    </rPh>
    <rPh sb="55" eb="57">
      <t>ハッキ</t>
    </rPh>
    <rPh sb="57" eb="59">
      <t>ソクシン</t>
    </rPh>
    <rPh sb="59" eb="61">
      <t>ジギョウ</t>
    </rPh>
    <rPh sb="62" eb="64">
      <t>ジッシ</t>
    </rPh>
    <rPh sb="64" eb="66">
      <t>キカン</t>
    </rPh>
    <rPh sb="67" eb="68">
      <t>オヨ</t>
    </rPh>
    <rPh sb="72" eb="75">
      <t>ノウギョウシャ</t>
    </rPh>
    <rPh sb="75" eb="77">
      <t>ダンタイ</t>
    </rPh>
    <rPh sb="77" eb="78">
      <t>ナド</t>
    </rPh>
    <rPh sb="79" eb="82">
      <t>コウセイイン</t>
    </rPh>
    <rPh sb="83" eb="84">
      <t>カカ</t>
    </rPh>
    <rPh sb="85" eb="87">
      <t>ジコウ</t>
    </rPh>
    <rPh sb="89" eb="91">
      <t>キニュウ</t>
    </rPh>
    <rPh sb="92" eb="94">
      <t>ショウリャク</t>
    </rPh>
    <rPh sb="99" eb="101">
      <t>カノウ</t>
    </rPh>
    <rPh sb="100" eb="101">
      <t>ノウ</t>
    </rPh>
    <phoneticPr fontId="4"/>
  </si>
  <si>
    <t>（様式第１－１号）</t>
    <phoneticPr fontId="4"/>
  </si>
  <si>
    <t>〇</t>
    <phoneticPr fontId="4"/>
  </si>
  <si>
    <t>農林水産省様式　　</t>
    <rPh sb="0" eb="2">
      <t>ノウリン</t>
    </rPh>
    <rPh sb="2" eb="5">
      <t>スイサンショウ</t>
    </rPh>
    <rPh sb="5" eb="7">
      <t>ヨウシキ</t>
    </rPh>
    <phoneticPr fontId="4"/>
  </si>
  <si>
    <t>市町村</t>
    <rPh sb="0" eb="3">
      <t>シチョウソン</t>
    </rPh>
    <phoneticPr fontId="4"/>
  </si>
  <si>
    <t>長　殿</t>
    <rPh sb="0" eb="1">
      <t>チョウ</t>
    </rPh>
    <rPh sb="2" eb="3">
      <t>ドノ</t>
    </rPh>
    <phoneticPr fontId="4"/>
  </si>
  <si>
    <t>代表者の氏名</t>
    <rPh sb="0" eb="3">
      <t>ダイヒョウシャ</t>
    </rPh>
    <rPh sb="4" eb="6">
      <t>シメイ</t>
    </rPh>
    <phoneticPr fontId="4"/>
  </si>
  <si>
    <t>多面的機能発揮促進事業に関する計画の認定の申請について</t>
    <phoneticPr fontId="4"/>
  </si>
  <si>
    <t>　このことについて、農業の有する多面的機能の発揮の促進に関する法律（平成26年法律第78号）第７条第１項の規定に基づき、下記関係書類を添えて認定を申請する。</t>
    <phoneticPr fontId="4"/>
  </si>
  <si>
    <t>記</t>
    <phoneticPr fontId="4"/>
  </si>
  <si>
    <t>１　事業計画</t>
  </si>
  <si>
    <t>２　農業の有する多面的機能の発揮の促進に関する活動計画書</t>
  </si>
  <si>
    <t>■</t>
  </si>
  <si>
    <t>１号事業（多面的機能支払交付金）</t>
    <phoneticPr fontId="4"/>
  </si>
  <si>
    <t>□</t>
  </si>
  <si>
    <t>２号事業（中山間地域等直接支払交付金）</t>
    <phoneticPr fontId="4"/>
  </si>
  <si>
    <t>３号事業（環境保全型農業直接支払交付金）</t>
    <phoneticPr fontId="4"/>
  </si>
  <si>
    <t>３　その他</t>
  </si>
  <si>
    <t>都道府県の同意書の写し（都道府県営土地改良施設の管理）</t>
    <phoneticPr fontId="4"/>
  </si>
  <si>
    <t>（様式第１－４号）</t>
    <phoneticPr fontId="86"/>
  </si>
  <si>
    <t>農林水産省様式</t>
    <phoneticPr fontId="86"/>
  </si>
  <si>
    <t>【活動組織から市町村に提出するもの】</t>
    <phoneticPr fontId="86"/>
  </si>
  <si>
    <t>組織名：</t>
    <rPh sb="0" eb="3">
      <t>ソシキメイ</t>
    </rPh>
    <phoneticPr fontId="4"/>
  </si>
  <si>
    <t>長寿命化整備計画書</t>
    <rPh sb="0" eb="4">
      <t>チョウジュミョウカ</t>
    </rPh>
    <rPh sb="4" eb="6">
      <t>セイビ</t>
    </rPh>
    <rPh sb="6" eb="9">
      <t>ケイカクショ</t>
    </rPh>
    <phoneticPr fontId="4"/>
  </si>
  <si>
    <t>＜留意事項＞</t>
    <phoneticPr fontId="4"/>
  </si>
  <si>
    <t>活動計画書の資源向上支払（長寿命化）において、工事１件あたり200万円以上となることが明らかな活動について、下記に記載してください。</t>
    <rPh sb="0" eb="2">
      <t>カツドウ</t>
    </rPh>
    <rPh sb="2" eb="5">
      <t>ケイカクショ</t>
    </rPh>
    <rPh sb="6" eb="8">
      <t>シゲン</t>
    </rPh>
    <rPh sb="8" eb="10">
      <t>コウジョウ</t>
    </rPh>
    <rPh sb="10" eb="12">
      <t>シハラ</t>
    </rPh>
    <rPh sb="13" eb="17">
      <t>チョウジュミョウカ</t>
    </rPh>
    <rPh sb="47" eb="49">
      <t>カツドウ</t>
    </rPh>
    <rPh sb="51" eb="53">
      <t>キサイ</t>
    </rPh>
    <phoneticPr fontId="4"/>
  </si>
  <si>
    <t>なお、１つの活動を分けて実施する場合は、それぞれを１件として考え、１件ずつ記載してください。</t>
    <rPh sb="6" eb="8">
      <t>カツドウ</t>
    </rPh>
    <rPh sb="9" eb="10">
      <t>ワ</t>
    </rPh>
    <rPh sb="12" eb="14">
      <t>ジッシ</t>
    </rPh>
    <rPh sb="16" eb="18">
      <t>バアイ</t>
    </rPh>
    <rPh sb="26" eb="27">
      <t>ケン</t>
    </rPh>
    <rPh sb="30" eb="31">
      <t>カンガ</t>
    </rPh>
    <rPh sb="34" eb="35">
      <t>ケン</t>
    </rPh>
    <rPh sb="37" eb="39">
      <t>キサイ</t>
    </rPh>
    <phoneticPr fontId="4"/>
  </si>
  <si>
    <t>また、概算事業費の根拠となる資料（積算根拠や見積書）を整理してください。</t>
    <rPh sb="3" eb="5">
      <t>ガイサン</t>
    </rPh>
    <rPh sb="5" eb="8">
      <t>ジギョウヒ</t>
    </rPh>
    <rPh sb="9" eb="11">
      <t>コンキョ</t>
    </rPh>
    <rPh sb="14" eb="16">
      <t>シリョウ</t>
    </rPh>
    <rPh sb="17" eb="19">
      <t>セキサン</t>
    </rPh>
    <rPh sb="19" eb="21">
      <t>コンキョ</t>
    </rPh>
    <rPh sb="22" eb="24">
      <t>ミツ</t>
    </rPh>
    <rPh sb="24" eb="25">
      <t>ショ</t>
    </rPh>
    <rPh sb="27" eb="29">
      <t>セイリ</t>
    </rPh>
    <phoneticPr fontId="4"/>
  </si>
  <si>
    <t>（１）施設の機能診断結果及び長寿命化対策の計画等</t>
    <rPh sb="3" eb="5">
      <t>シセツ</t>
    </rPh>
    <rPh sb="6" eb="8">
      <t>キノウ</t>
    </rPh>
    <rPh sb="8" eb="10">
      <t>シンダン</t>
    </rPh>
    <rPh sb="10" eb="12">
      <t>ケッカ</t>
    </rPh>
    <rPh sb="12" eb="13">
      <t>オヨ</t>
    </rPh>
    <rPh sb="14" eb="18">
      <t>チョウジュミョウカ</t>
    </rPh>
    <rPh sb="18" eb="20">
      <t>タイサク</t>
    </rPh>
    <rPh sb="21" eb="23">
      <t>ケイカク</t>
    </rPh>
    <rPh sb="23" eb="24">
      <t>ナド</t>
    </rPh>
    <phoneticPr fontId="4"/>
  </si>
  <si>
    <t>番号</t>
    <rPh sb="0" eb="2">
      <t>バンゴウ</t>
    </rPh>
    <phoneticPr fontId="4"/>
  </si>
  <si>
    <t>施設名</t>
    <rPh sb="0" eb="2">
      <t>シセツ</t>
    </rPh>
    <rPh sb="2" eb="3">
      <t>メイ</t>
    </rPh>
    <phoneticPr fontId="4"/>
  </si>
  <si>
    <t>設置
年度</t>
    <rPh sb="0" eb="2">
      <t>セッチ</t>
    </rPh>
    <rPh sb="3" eb="5">
      <t>ネンド</t>
    </rPh>
    <phoneticPr fontId="4"/>
  </si>
  <si>
    <t>改修
年度</t>
    <rPh sb="0" eb="2">
      <t>カイシュウ</t>
    </rPh>
    <rPh sb="3" eb="5">
      <t>ネンド</t>
    </rPh>
    <phoneticPr fontId="4"/>
  </si>
  <si>
    <t>施設の概要</t>
    <rPh sb="0" eb="2">
      <t>シセツ</t>
    </rPh>
    <rPh sb="3" eb="5">
      <t>ガイヨウ</t>
    </rPh>
    <phoneticPr fontId="4"/>
  </si>
  <si>
    <t>機能診断結果
（劣化状況等）</t>
    <phoneticPr fontId="4"/>
  </si>
  <si>
    <t>長寿命化対策の内容</t>
    <rPh sb="0" eb="4">
      <t>チョウジュミョウカ</t>
    </rPh>
    <rPh sb="4" eb="6">
      <t>タイサク</t>
    </rPh>
    <rPh sb="7" eb="9">
      <t>ナイヨウ</t>
    </rPh>
    <phoneticPr fontId="4"/>
  </si>
  <si>
    <t>数量</t>
    <rPh sb="0" eb="2">
      <t>スウリョウ</t>
    </rPh>
    <phoneticPr fontId="4"/>
  </si>
  <si>
    <t>実施年度</t>
    <rPh sb="0" eb="2">
      <t>ジッシ</t>
    </rPh>
    <rPh sb="2" eb="4">
      <t>ネンド</t>
    </rPh>
    <phoneticPr fontId="4"/>
  </si>
  <si>
    <t>工事１件あたりの概算事業費</t>
    <rPh sb="0" eb="2">
      <t>コウジ</t>
    </rPh>
    <rPh sb="3" eb="4">
      <t>ケン</t>
    </rPh>
    <rPh sb="8" eb="10">
      <t>ガイサン</t>
    </rPh>
    <rPh sb="10" eb="13">
      <t>ジギョウヒ</t>
    </rPh>
    <phoneticPr fontId="4"/>
  </si>
  <si>
    <t>※　改修年度欄には、施設の改修又は災害復旧等によって更新が行われた最近の年度を記入してください。</t>
    <rPh sb="2" eb="4">
      <t>カイシュウ</t>
    </rPh>
    <rPh sb="4" eb="6">
      <t>ネンド</t>
    </rPh>
    <rPh sb="6" eb="7">
      <t>ラン</t>
    </rPh>
    <rPh sb="10" eb="12">
      <t>シセツ</t>
    </rPh>
    <rPh sb="13" eb="15">
      <t>カイシュウ</t>
    </rPh>
    <rPh sb="15" eb="16">
      <t>マタ</t>
    </rPh>
    <rPh sb="17" eb="19">
      <t>サイガイ</t>
    </rPh>
    <rPh sb="19" eb="21">
      <t>フッキュウ</t>
    </rPh>
    <rPh sb="21" eb="22">
      <t>トウ</t>
    </rPh>
    <rPh sb="26" eb="28">
      <t>コウシン</t>
    </rPh>
    <rPh sb="29" eb="30">
      <t>オコナ</t>
    </rPh>
    <rPh sb="33" eb="35">
      <t>サイキン</t>
    </rPh>
    <rPh sb="36" eb="38">
      <t>ネンド</t>
    </rPh>
    <rPh sb="39" eb="41">
      <t>キニュウ</t>
    </rPh>
    <phoneticPr fontId="4"/>
  </si>
  <si>
    <t>※　延長は小数点以下第２位まで、概算事業費は10万円単位で記入してください。</t>
    <rPh sb="2" eb="4">
      <t>エンチョウ</t>
    </rPh>
    <rPh sb="5" eb="8">
      <t>ショウスウテン</t>
    </rPh>
    <rPh sb="8" eb="10">
      <t>イカ</t>
    </rPh>
    <rPh sb="10" eb="11">
      <t>ダイ</t>
    </rPh>
    <rPh sb="12" eb="13">
      <t>イ</t>
    </rPh>
    <rPh sb="16" eb="18">
      <t>ガイサン</t>
    </rPh>
    <rPh sb="18" eb="21">
      <t>ジギョウヒ</t>
    </rPh>
    <rPh sb="24" eb="26">
      <t>マンエン</t>
    </rPh>
    <rPh sb="26" eb="28">
      <t>タンイ</t>
    </rPh>
    <rPh sb="29" eb="31">
      <t>キニュウ</t>
    </rPh>
    <phoneticPr fontId="4"/>
  </si>
  <si>
    <t>（２）　施設の位置図</t>
    <rPh sb="4" eb="6">
      <t>シセツ</t>
    </rPh>
    <rPh sb="7" eb="10">
      <t>イチズ</t>
    </rPh>
    <phoneticPr fontId="4"/>
  </si>
  <si>
    <t>　対象施設の位置図を添付し、長寿命化対策を行う施設について、活動内容、数量等を記載すること。</t>
    <rPh sb="14" eb="18">
      <t>チョウジュミョウカ</t>
    </rPh>
    <phoneticPr fontId="4"/>
  </si>
  <si>
    <t>（様式第１－５号）</t>
    <phoneticPr fontId="4"/>
  </si>
  <si>
    <t>工事に関する確認書</t>
  </si>
  <si>
    <r>
      <t>　多面的機能支払交付金実施要綱（平成26年４月１日付け25農振第2254号農林水産事務次官依命通知)別紙２の第５の５の（１）のエに基づき、</t>
    </r>
    <r>
      <rPr>
        <sz val="11"/>
        <color indexed="12"/>
        <rFont val="ＭＳ 明朝"/>
        <family val="1"/>
        <charset val="128"/>
      </rPr>
      <t>○○活動組織</t>
    </r>
    <r>
      <rPr>
        <sz val="11"/>
        <rFont val="ＭＳ 明朝"/>
        <family val="1"/>
        <charset val="128"/>
      </rPr>
      <t>（以下「活動組織」という。）と</t>
    </r>
    <r>
      <rPr>
        <sz val="11"/>
        <color indexed="12"/>
        <rFont val="ＭＳ 明朝"/>
        <family val="1"/>
        <charset val="128"/>
      </rPr>
      <t>○○土地改良区</t>
    </r>
    <r>
      <rPr>
        <sz val="11"/>
        <rFont val="ＭＳ 明朝"/>
        <family val="1"/>
        <charset val="128"/>
      </rPr>
      <t>（以下「</t>
    </r>
    <r>
      <rPr>
        <sz val="11"/>
        <color indexed="12"/>
        <rFont val="ＭＳ 明朝"/>
        <family val="1"/>
        <charset val="128"/>
      </rPr>
      <t>土地改良区</t>
    </r>
    <r>
      <rPr>
        <sz val="11"/>
        <rFont val="ＭＳ 明朝"/>
        <family val="1"/>
        <charset val="128"/>
      </rPr>
      <t>」という。）は、</t>
    </r>
    <r>
      <rPr>
        <sz val="11"/>
        <color indexed="12"/>
        <rFont val="ＭＳ 明朝"/>
        <family val="1"/>
        <charset val="128"/>
      </rPr>
      <t>○○</t>
    </r>
    <r>
      <rPr>
        <sz val="11"/>
        <rFont val="ＭＳ 明朝"/>
        <family val="1"/>
        <charset val="128"/>
      </rPr>
      <t>に存する</t>
    </r>
    <r>
      <rPr>
        <sz val="11"/>
        <color indexed="12"/>
        <rFont val="ＭＳ 明朝"/>
        <family val="1"/>
        <charset val="128"/>
      </rPr>
      <t>水路、農道等の地域資源の質的向上を図る共同活動並びに施設の長寿命化のための活動</t>
    </r>
    <r>
      <rPr>
        <sz val="11"/>
        <rFont val="ＭＳ 明朝"/>
        <family val="1"/>
        <charset val="128"/>
      </rPr>
      <t>が円滑に実施できるよう、下記のとおり工事に関して確認する。</t>
    </r>
    <phoneticPr fontId="4"/>
  </si>
  <si>
    <t>記</t>
  </si>
  <si>
    <t>（活動の対象となる施設及び内容）</t>
  </si>
  <si>
    <t>第１条　活動組織が行う多面的機能支払交付金に係る活動の対象となる施設及び活動期間は、別添
　　　「多面的機能支払交付金に係る活動計画書」のⅠに定めるとおりとする。</t>
    <phoneticPr fontId="4"/>
  </si>
  <si>
    <t>　　２　活動組織が資源向上支払交付金により行う活動は、別添「多面的機能支払交付金に係る活
　　　動計画書」のⅡに定めるとおりとする。</t>
    <phoneticPr fontId="4"/>
  </si>
  <si>
    <t>（工事の施行に関する条件）</t>
  </si>
  <si>
    <t>第２条　活動組織は、工事の施行に当たって、常に災害等の防止に努めるものとし、当該工事が原
　　　因で、第三者に損害を与え、若しくは与えるおそれのあるときは、活動組織の負担において
　　　必要な措置を講ずるものとする。</t>
    <phoneticPr fontId="4"/>
  </si>
  <si>
    <r>
      <t>　 ２　</t>
    </r>
    <r>
      <rPr>
        <sz val="11"/>
        <color indexed="12"/>
        <rFont val="ＭＳ 明朝"/>
        <family val="1"/>
        <charset val="128"/>
      </rPr>
      <t>土地改良区</t>
    </r>
    <r>
      <rPr>
        <sz val="11"/>
        <rFont val="ＭＳ 明朝"/>
        <family val="1"/>
        <charset val="128"/>
      </rPr>
      <t xml:space="preserve">が管理する施設に関し、活動組織が実施する工事によって生じた工作物等は、
     </t>
    </r>
    <r>
      <rPr>
        <sz val="11"/>
        <color indexed="12"/>
        <rFont val="ＭＳ 明朝"/>
        <family val="1"/>
        <charset val="128"/>
      </rPr>
      <t>土地改良区</t>
    </r>
    <r>
      <rPr>
        <sz val="11"/>
        <rFont val="ＭＳ 明朝"/>
        <family val="1"/>
        <charset val="128"/>
      </rPr>
      <t>に無償で譲渡するものとする。その際には、あらかじめ</t>
    </r>
    <r>
      <rPr>
        <sz val="11"/>
        <color indexed="12"/>
        <rFont val="ＭＳ 明朝"/>
        <family val="1"/>
        <charset val="128"/>
      </rPr>
      <t>土地改良区</t>
    </r>
    <r>
      <rPr>
        <sz val="11"/>
        <rFont val="ＭＳ 明朝"/>
        <family val="1"/>
        <charset val="128"/>
      </rPr>
      <t>と協議し、工
     作物等の譲渡に必要となる工作物等の所在、構造、規模、数量等が明示された図面等の書類
     の作成、譲渡の時期及びその他必要となる手続について、</t>
    </r>
    <r>
      <rPr>
        <sz val="11"/>
        <color indexed="12"/>
        <rFont val="ＭＳ 明朝"/>
        <family val="1"/>
        <charset val="128"/>
      </rPr>
      <t>土地改良区</t>
    </r>
    <r>
      <rPr>
        <sz val="11"/>
        <rFont val="ＭＳ 明朝"/>
        <family val="1"/>
        <charset val="128"/>
      </rPr>
      <t>の指示を受けるものと
     する。</t>
    </r>
    <phoneticPr fontId="4"/>
  </si>
  <si>
    <r>
      <t>　 ３　活動組織は、</t>
    </r>
    <r>
      <rPr>
        <sz val="11"/>
        <color indexed="12"/>
        <rFont val="ＭＳ 明朝"/>
        <family val="1"/>
        <charset val="128"/>
      </rPr>
      <t>土地改良区</t>
    </r>
    <r>
      <rPr>
        <sz val="11"/>
        <rFont val="ＭＳ 明朝"/>
        <family val="1"/>
        <charset val="128"/>
      </rPr>
      <t xml:space="preserve">が管理する施設に関し、工事に当たって詳細な工事内容について
     </t>
    </r>
    <r>
      <rPr>
        <sz val="11"/>
        <color indexed="12"/>
        <rFont val="ＭＳ 明朝"/>
        <family val="1"/>
        <charset val="128"/>
      </rPr>
      <t>土地改良区</t>
    </r>
    <r>
      <rPr>
        <sz val="11"/>
        <rFont val="ＭＳ 明朝"/>
        <family val="1"/>
        <charset val="128"/>
      </rPr>
      <t>に提出し、工事内容に変更が生じた場合には、あらかじめ、</t>
    </r>
    <r>
      <rPr>
        <sz val="11"/>
        <color indexed="12"/>
        <rFont val="ＭＳ 明朝"/>
        <family val="1"/>
        <charset val="128"/>
      </rPr>
      <t>土地改良区</t>
    </r>
    <r>
      <rPr>
        <sz val="11"/>
        <rFont val="ＭＳ 明朝"/>
        <family val="1"/>
        <charset val="128"/>
      </rPr>
      <t>に協議
     し、その指示を受けるとともに、工事が完了したときは、</t>
    </r>
    <r>
      <rPr>
        <sz val="11"/>
        <color indexed="12"/>
        <rFont val="ＭＳ 明朝"/>
        <family val="1"/>
        <charset val="128"/>
      </rPr>
      <t>土地改良区</t>
    </r>
    <r>
      <rPr>
        <sz val="11"/>
        <rFont val="ＭＳ 明朝"/>
        <family val="1"/>
        <charset val="128"/>
      </rPr>
      <t>にその旨を報告し、</t>
    </r>
    <r>
      <rPr>
        <sz val="11"/>
        <color indexed="12"/>
        <rFont val="ＭＳ 明朝"/>
        <family val="1"/>
        <charset val="128"/>
      </rPr>
      <t>土
     地改良区</t>
    </r>
    <r>
      <rPr>
        <sz val="11"/>
        <rFont val="ＭＳ 明朝"/>
        <family val="1"/>
        <charset val="128"/>
      </rPr>
      <t>は書類確認を行うとともに、必要に応じて現地確認を行うものとする。</t>
    </r>
    <phoneticPr fontId="4"/>
  </si>
  <si>
    <t>（その他）</t>
  </si>
  <si>
    <r>
      <t>第３条　この確認書に定めのない事項、又は疑義が生じた場合には、</t>
    </r>
    <r>
      <rPr>
        <sz val="11"/>
        <color indexed="12"/>
        <rFont val="ＭＳ 明朝"/>
        <family val="1"/>
        <charset val="128"/>
      </rPr>
      <t>土地改良区</t>
    </r>
    <r>
      <rPr>
        <sz val="11"/>
        <rFont val="ＭＳ 明朝"/>
        <family val="1"/>
        <charset val="128"/>
      </rPr>
      <t>と活動組織が協
      議をして定めるものとする。</t>
    </r>
    <phoneticPr fontId="4"/>
  </si>
  <si>
    <r>
      <t>　上記確認書の締結を証するため、</t>
    </r>
    <r>
      <rPr>
        <sz val="11"/>
        <color indexed="12"/>
        <rFont val="ＭＳ 明朝"/>
        <family val="1"/>
        <charset val="128"/>
      </rPr>
      <t>土地改良区</t>
    </r>
    <r>
      <rPr>
        <sz val="11"/>
        <rFont val="ＭＳ 明朝"/>
        <family val="1"/>
        <charset val="128"/>
      </rPr>
      <t>と活動組織は、本書２通を作成し記名の上、そ
れぞれ１通を保有するものとする。</t>
    </r>
    <phoneticPr fontId="4"/>
  </si>
  <si>
    <t>住　所　</t>
    <phoneticPr fontId="4"/>
  </si>
  <si>
    <r>
      <rPr>
        <sz val="11"/>
        <color indexed="12"/>
        <rFont val="ＭＳ 明朝"/>
        <family val="1"/>
        <charset val="128"/>
      </rPr>
      <t>代　表　　○○○○</t>
    </r>
    <r>
      <rPr>
        <sz val="11"/>
        <rFont val="ＭＳ 明朝"/>
        <family val="1"/>
        <charset val="128"/>
      </rPr>
      <t>　　　</t>
    </r>
    <phoneticPr fontId="4"/>
  </si>
  <si>
    <t>○○土地改良区</t>
  </si>
  <si>
    <r>
      <rPr>
        <sz val="11"/>
        <color indexed="12"/>
        <rFont val="ＭＳ 明朝"/>
        <family val="1"/>
        <charset val="128"/>
      </rPr>
      <t>理事長　　　○○○○</t>
    </r>
    <r>
      <rPr>
        <sz val="11"/>
        <rFont val="ＭＳ 明朝"/>
        <family val="1"/>
        <charset val="128"/>
      </rPr>
      <t xml:space="preserve">　　　　 </t>
    </r>
    <phoneticPr fontId="4"/>
  </si>
  <si>
    <t>（様式第１－６号）</t>
    <phoneticPr fontId="86"/>
  </si>
  <si>
    <t>○○</t>
    <phoneticPr fontId="4"/>
  </si>
  <si>
    <t>年度　多面的機能支払交付金　活動記録</t>
    <phoneticPr fontId="4"/>
  </si>
  <si>
    <t>★「実施時間」には休憩時間を含めず、実働時間を記入してください。</t>
    <rPh sb="2" eb="4">
      <t>ジッシ</t>
    </rPh>
    <rPh sb="4" eb="6">
      <t>ジカン</t>
    </rPh>
    <rPh sb="9" eb="11">
      <t>キュウケイ</t>
    </rPh>
    <rPh sb="11" eb="13">
      <t>ジカン</t>
    </rPh>
    <rPh sb="14" eb="15">
      <t>フク</t>
    </rPh>
    <rPh sb="18" eb="20">
      <t>ジツドウ</t>
    </rPh>
    <rPh sb="20" eb="22">
      <t>ジカン</t>
    </rPh>
    <rPh sb="23" eb="25">
      <t>キニュウ</t>
    </rPh>
    <phoneticPr fontId="4"/>
  </si>
  <si>
    <r>
      <t>★「活動項目番号」欄には、実施要領別記1-2の国が定める活動指針における</t>
    </r>
    <r>
      <rPr>
        <sz val="10"/>
        <color theme="1"/>
        <rFont val="HG丸ｺﾞｼｯｸM-PRO"/>
        <family val="3"/>
        <charset val="128"/>
      </rPr>
      <t>活動項目</t>
    </r>
    <r>
      <rPr>
        <sz val="10"/>
        <rFont val="HG丸ｺﾞｼｯｸM-PRO"/>
        <family val="3"/>
        <charset val="128"/>
      </rPr>
      <t>の番号及び要領第1の２の(1)に基づき都道府県が定める要綱基本方針において追加された
   活動項目の番号を記入します。その他、事務処理は200番、会議等は300番を記入します。
　同一日に複数の活動を行った場合は、該当する全ての活動項目番号を左詰めで一行に記入してください。番号欄が足りない場合は、複数行に分けて記入してください。
　　</t>
    </r>
    <rPh sb="6" eb="8">
      <t>バンゴウ</t>
    </rPh>
    <rPh sb="9" eb="10">
      <t>ラン</t>
    </rPh>
    <rPh sb="13" eb="15">
      <t>ジッシ</t>
    </rPh>
    <rPh sb="15" eb="17">
      <t>ヨウリョウ</t>
    </rPh>
    <rPh sb="17" eb="19">
      <t>ベッキ</t>
    </rPh>
    <rPh sb="23" eb="24">
      <t>クニ</t>
    </rPh>
    <rPh sb="25" eb="26">
      <t>サダ</t>
    </rPh>
    <rPh sb="28" eb="30">
      <t>カツドウ</t>
    </rPh>
    <rPh sb="30" eb="32">
      <t>シシン</t>
    </rPh>
    <rPh sb="41" eb="43">
      <t>バンゴウ</t>
    </rPh>
    <rPh sb="43" eb="44">
      <t>オヨ</t>
    </rPh>
    <rPh sb="45" eb="47">
      <t>ヨウリョウ</t>
    </rPh>
    <rPh sb="47" eb="48">
      <t>ダイ</t>
    </rPh>
    <rPh sb="56" eb="57">
      <t>モト</t>
    </rPh>
    <rPh sb="59" eb="63">
      <t>トドウフケン</t>
    </rPh>
    <rPh sb="64" eb="65">
      <t>サダ</t>
    </rPh>
    <rPh sb="67" eb="69">
      <t>ヨウコウ</t>
    </rPh>
    <rPh sb="69" eb="71">
      <t>キホン</t>
    </rPh>
    <rPh sb="71" eb="73">
      <t>ホウシン</t>
    </rPh>
    <rPh sb="77" eb="79">
      <t>ツイカ</t>
    </rPh>
    <rPh sb="91" eb="93">
      <t>バンゴウ</t>
    </rPh>
    <rPh sb="94" eb="96">
      <t>キニュウ</t>
    </rPh>
    <rPh sb="102" eb="103">
      <t>タ</t>
    </rPh>
    <rPh sb="104" eb="106">
      <t>ジム</t>
    </rPh>
    <rPh sb="106" eb="108">
      <t>ショリ</t>
    </rPh>
    <rPh sb="112" eb="113">
      <t>バン</t>
    </rPh>
    <rPh sb="114" eb="116">
      <t>カイギ</t>
    </rPh>
    <rPh sb="116" eb="117">
      <t>トウ</t>
    </rPh>
    <rPh sb="121" eb="122">
      <t>バン</t>
    </rPh>
    <rPh sb="123" eb="125">
      <t>キニュウ</t>
    </rPh>
    <rPh sb="131" eb="133">
      <t>ドウイツ</t>
    </rPh>
    <rPh sb="133" eb="134">
      <t>ヒ</t>
    </rPh>
    <rPh sb="135" eb="137">
      <t>フクスウ</t>
    </rPh>
    <rPh sb="138" eb="140">
      <t>カツドウ</t>
    </rPh>
    <rPh sb="141" eb="142">
      <t>オコナ</t>
    </rPh>
    <rPh sb="144" eb="146">
      <t>バアイ</t>
    </rPh>
    <rPh sb="148" eb="150">
      <t>ガイトウ</t>
    </rPh>
    <rPh sb="152" eb="153">
      <t>スベ</t>
    </rPh>
    <rPh sb="155" eb="157">
      <t>カツドウ</t>
    </rPh>
    <rPh sb="157" eb="159">
      <t>コウモク</t>
    </rPh>
    <rPh sb="159" eb="161">
      <t>バンゴウ</t>
    </rPh>
    <rPh sb="162" eb="164">
      <t>ヒダリヅ</t>
    </rPh>
    <rPh sb="166" eb="167">
      <t>イチ</t>
    </rPh>
    <rPh sb="167" eb="168">
      <t>ギョウ</t>
    </rPh>
    <rPh sb="169" eb="171">
      <t>キニュウ</t>
    </rPh>
    <rPh sb="178" eb="180">
      <t>バンゴウ</t>
    </rPh>
    <rPh sb="180" eb="181">
      <t>ラン</t>
    </rPh>
    <rPh sb="182" eb="183">
      <t>タ</t>
    </rPh>
    <rPh sb="186" eb="188">
      <t>バアイ</t>
    </rPh>
    <rPh sb="190" eb="193">
      <t>フクスウギョウ</t>
    </rPh>
    <rPh sb="194" eb="195">
      <t>ワ</t>
    </rPh>
    <rPh sb="197" eb="199">
      <t>キニュウ</t>
    </rPh>
    <phoneticPr fontId="4"/>
  </si>
  <si>
    <t>活動実施日時</t>
    <rPh sb="0" eb="2">
      <t>カツドウ</t>
    </rPh>
    <rPh sb="2" eb="4">
      <t>ジッシ</t>
    </rPh>
    <rPh sb="4" eb="6">
      <t>ニチジ</t>
    </rPh>
    <phoneticPr fontId="4"/>
  </si>
  <si>
    <t>活動参加人数</t>
    <rPh sb="0" eb="2">
      <t>カツドウ</t>
    </rPh>
    <rPh sb="2" eb="4">
      <t>サンカ</t>
    </rPh>
    <rPh sb="4" eb="6">
      <t>ニンズウ</t>
    </rPh>
    <phoneticPr fontId="4"/>
  </si>
  <si>
    <t>備考（具体的な活動内容を記入）</t>
    <rPh sb="0" eb="2">
      <t>ビコウ</t>
    </rPh>
    <rPh sb="3" eb="6">
      <t>グタイテキ</t>
    </rPh>
    <rPh sb="7" eb="9">
      <t>カツドウ</t>
    </rPh>
    <rPh sb="9" eb="11">
      <t>ナイヨウ</t>
    </rPh>
    <rPh sb="12" eb="14">
      <t>キニュウ</t>
    </rPh>
    <phoneticPr fontId="4"/>
  </si>
  <si>
    <t>日付</t>
    <rPh sb="0" eb="2">
      <t>ヒヅケ</t>
    </rPh>
    <phoneticPr fontId="4"/>
  </si>
  <si>
    <t>実施時間</t>
    <rPh sb="0" eb="2">
      <t>ジッシ</t>
    </rPh>
    <rPh sb="2" eb="4">
      <t>ジカン</t>
    </rPh>
    <phoneticPr fontId="4"/>
  </si>
  <si>
    <t>農業者
以外</t>
    <rPh sb="0" eb="3">
      <t>ノウギョウシャ</t>
    </rPh>
    <rPh sb="4" eb="6">
      <t>イガイ</t>
    </rPh>
    <phoneticPr fontId="4"/>
  </si>
  <si>
    <t>総参加
人数</t>
    <rPh sb="0" eb="1">
      <t>ソウ</t>
    </rPh>
    <rPh sb="1" eb="3">
      <t>サンカ</t>
    </rPh>
    <rPh sb="4" eb="6">
      <t>ニンズウ</t>
    </rPh>
    <phoneticPr fontId="4"/>
  </si>
  <si>
    <t>開始時刻</t>
    <rPh sb="0" eb="2">
      <t>カイシ</t>
    </rPh>
    <rPh sb="2" eb="4">
      <t>ジコク</t>
    </rPh>
    <phoneticPr fontId="4"/>
  </si>
  <si>
    <t>活動に参加した最大人数</t>
    <rPh sb="0" eb="2">
      <t>カツドウ</t>
    </rPh>
    <rPh sb="3" eb="5">
      <t>サンカ</t>
    </rPh>
    <rPh sb="7" eb="9">
      <t>サイダイ</t>
    </rPh>
    <rPh sb="9" eb="11">
      <t>ニンズウ</t>
    </rPh>
    <phoneticPr fontId="4"/>
  </si>
  <si>
    <t>活動項目番号表</t>
    <rPh sb="0" eb="2">
      <t>カツドウ</t>
    </rPh>
    <rPh sb="2" eb="4">
      <t>コウモク</t>
    </rPh>
    <rPh sb="4" eb="6">
      <t>バンゴウ</t>
    </rPh>
    <rPh sb="6" eb="7">
      <t>ヒョウ</t>
    </rPh>
    <phoneticPr fontId="4"/>
  </si>
  <si>
    <t>活動項目番号</t>
    <rPh sb="0" eb="6">
      <t>カツドウコウモクバンゴウ</t>
    </rPh>
    <phoneticPr fontId="4"/>
  </si>
  <si>
    <t>会議など</t>
    <rPh sb="0" eb="2">
      <t>カイギ</t>
    </rPh>
    <phoneticPr fontId="4"/>
  </si>
  <si>
    <t>【農地維持活動】</t>
    <rPh sb="1" eb="3">
      <t>ノウチ</t>
    </rPh>
    <rPh sb="3" eb="5">
      <t>イジ</t>
    </rPh>
    <rPh sb="5" eb="7">
      <t>カツドウ</t>
    </rPh>
    <phoneticPr fontId="4"/>
  </si>
  <si>
    <t>（地域資源の基礎的な保全活動）</t>
    <phoneticPr fontId="4"/>
  </si>
  <si>
    <t>活動区分</t>
    <rPh sb="2" eb="4">
      <t>クブン</t>
    </rPh>
    <phoneticPr fontId="86"/>
  </si>
  <si>
    <t>活動項目番号</t>
    <rPh sb="0" eb="2">
      <t>カツドウ</t>
    </rPh>
    <rPh sb="2" eb="4">
      <t>コウモク</t>
    </rPh>
    <rPh sb="4" eb="6">
      <t>バンゴウ</t>
    </rPh>
    <phoneticPr fontId="4"/>
  </si>
  <si>
    <t>取組の内容（平成30年度までの取組名）</t>
    <rPh sb="0" eb="2">
      <t>トリクミ</t>
    </rPh>
    <rPh sb="3" eb="5">
      <t>ナイヨウ</t>
    </rPh>
    <rPh sb="6" eb="8">
      <t>ヘイセイ</t>
    </rPh>
    <rPh sb="10" eb="12">
      <t>ネンド</t>
    </rPh>
    <rPh sb="15" eb="17">
      <t>トリクミ</t>
    </rPh>
    <rPh sb="17" eb="18">
      <t>メイ</t>
    </rPh>
    <phoneticPr fontId="4"/>
  </si>
  <si>
    <t>１（農地維持）</t>
    <phoneticPr fontId="4"/>
  </si>
  <si>
    <t>点検・
計画
策定</t>
    <rPh sb="0" eb="2">
      <t>テンケン</t>
    </rPh>
    <rPh sb="4" eb="6">
      <t>ケイカク</t>
    </rPh>
    <rPh sb="7" eb="9">
      <t>サクテイ</t>
    </rPh>
    <phoneticPr fontId="4"/>
  </si>
  <si>
    <t>点検</t>
  </si>
  <si>
    <t>遊休農地等の発生状況の把握</t>
    <rPh sb="0" eb="2">
      <t>ユウキュウ</t>
    </rPh>
    <rPh sb="2" eb="4">
      <t>ノウチ</t>
    </rPh>
    <rPh sb="4" eb="5">
      <t>トウ</t>
    </rPh>
    <rPh sb="6" eb="8">
      <t>ハッセイ</t>
    </rPh>
    <rPh sb="8" eb="10">
      <t>ジョウキョウ</t>
    </rPh>
    <rPh sb="11" eb="13">
      <t>ハアク</t>
    </rPh>
    <phoneticPr fontId="4"/>
  </si>
  <si>
    <t>施設の点検（水路、農道、ため池）</t>
    <rPh sb="0" eb="2">
      <t>シセツ</t>
    </rPh>
    <rPh sb="3" eb="5">
      <t>テンケン</t>
    </rPh>
    <rPh sb="6" eb="8">
      <t>スイロ</t>
    </rPh>
    <rPh sb="9" eb="11">
      <t>ノウドウ</t>
    </rPh>
    <rPh sb="14" eb="15">
      <t>イケ</t>
    </rPh>
    <phoneticPr fontId="4"/>
  </si>
  <si>
    <t>年度活動計画の策定</t>
    <rPh sb="0" eb="2">
      <t>ネンド</t>
    </rPh>
    <rPh sb="2" eb="4">
      <t>カツドウ</t>
    </rPh>
    <rPh sb="4" eb="6">
      <t>ケイカク</t>
    </rPh>
    <rPh sb="7" eb="9">
      <t>サクテイ</t>
    </rPh>
    <phoneticPr fontId="4"/>
  </si>
  <si>
    <t>事務・組織運営等に関する研修、
機械の安全使用に関する研修</t>
    <rPh sb="0" eb="2">
      <t>ジム</t>
    </rPh>
    <rPh sb="3" eb="5">
      <t>ソシキ</t>
    </rPh>
    <rPh sb="5" eb="7">
      <t>ウンエイ</t>
    </rPh>
    <rPh sb="7" eb="8">
      <t>トウ</t>
    </rPh>
    <rPh sb="9" eb="10">
      <t>カン</t>
    </rPh>
    <rPh sb="12" eb="14">
      <t>ケンシュウ</t>
    </rPh>
    <rPh sb="16" eb="18">
      <t>キカイ</t>
    </rPh>
    <rPh sb="19" eb="21">
      <t>アンゼン</t>
    </rPh>
    <rPh sb="21" eb="23">
      <t>シヨウ</t>
    </rPh>
    <rPh sb="24" eb="25">
      <t>カン</t>
    </rPh>
    <rPh sb="27" eb="29">
      <t>ケンシュウ</t>
    </rPh>
    <phoneticPr fontId="4"/>
  </si>
  <si>
    <t>活動に関する事務（書類作成、申請手続き等）や組織の運営に関する研修</t>
    <rPh sb="0" eb="2">
      <t>カツドウ</t>
    </rPh>
    <rPh sb="3" eb="4">
      <t>カン</t>
    </rPh>
    <rPh sb="6" eb="8">
      <t>ジム</t>
    </rPh>
    <rPh sb="9" eb="11">
      <t>ショルイ</t>
    </rPh>
    <rPh sb="11" eb="13">
      <t>サクセイ</t>
    </rPh>
    <rPh sb="14" eb="16">
      <t>シンセイ</t>
    </rPh>
    <rPh sb="16" eb="18">
      <t>テツヅ</t>
    </rPh>
    <rPh sb="19" eb="20">
      <t>トウ</t>
    </rPh>
    <rPh sb="22" eb="24">
      <t>ソシキ</t>
    </rPh>
    <rPh sb="25" eb="27">
      <t>ウンエイ</t>
    </rPh>
    <rPh sb="28" eb="29">
      <t>カン</t>
    </rPh>
    <rPh sb="31" eb="33">
      <t>ケンシュウ</t>
    </rPh>
    <phoneticPr fontId="4"/>
  </si>
  <si>
    <t>農用地</t>
    <rPh sb="1" eb="3">
      <t>ヨウチ</t>
    </rPh>
    <phoneticPr fontId="4"/>
  </si>
  <si>
    <t>遊休農地発生防止の
ための保全管理</t>
    <phoneticPr fontId="4"/>
  </si>
  <si>
    <t>遊休農地発生防止のための保全管理</t>
    <rPh sb="0" eb="2">
      <t>ユウキュウ</t>
    </rPh>
    <rPh sb="2" eb="4">
      <t>ノウチ</t>
    </rPh>
    <rPh sb="4" eb="6">
      <t>ハッセイ</t>
    </rPh>
    <rPh sb="6" eb="8">
      <t>ボウシ</t>
    </rPh>
    <rPh sb="12" eb="14">
      <t>ホゼン</t>
    </rPh>
    <rPh sb="14" eb="16">
      <t>カンリ</t>
    </rPh>
    <phoneticPr fontId="4"/>
  </si>
  <si>
    <t>畦畔・法面・防風林の
草刈り</t>
    <rPh sb="0" eb="2">
      <t>ケイハン</t>
    </rPh>
    <rPh sb="3" eb="5">
      <t>ノリメン</t>
    </rPh>
    <rPh sb="6" eb="9">
      <t>ボウフウリン</t>
    </rPh>
    <rPh sb="11" eb="13">
      <t>クサカ</t>
    </rPh>
    <phoneticPr fontId="4"/>
  </si>
  <si>
    <t>畦畔・農用地法面等の草刈り</t>
    <rPh sb="0" eb="2">
      <t>ケイハン</t>
    </rPh>
    <rPh sb="3" eb="6">
      <t>ノウヨウチ</t>
    </rPh>
    <rPh sb="6" eb="8">
      <t>ノリメン</t>
    </rPh>
    <rPh sb="8" eb="9">
      <t>トウ</t>
    </rPh>
    <rPh sb="10" eb="12">
      <t>クサカ</t>
    </rPh>
    <phoneticPr fontId="4"/>
  </si>
  <si>
    <t>防風林の枝払い・下草の草刈り</t>
    <rPh sb="0" eb="3">
      <t>ボウフウリン</t>
    </rPh>
    <rPh sb="4" eb="5">
      <t>エダ</t>
    </rPh>
    <rPh sb="5" eb="6">
      <t>ハラ</t>
    </rPh>
    <rPh sb="8" eb="10">
      <t>シタクサ</t>
    </rPh>
    <rPh sb="11" eb="13">
      <t>クサカ</t>
    </rPh>
    <phoneticPr fontId="4"/>
  </si>
  <si>
    <t>鳥獣害防護柵等の
保守管理</t>
    <rPh sb="0" eb="2">
      <t>チョウジュウ</t>
    </rPh>
    <rPh sb="2" eb="3">
      <t>ガイ</t>
    </rPh>
    <rPh sb="3" eb="6">
      <t>ボウゴサク</t>
    </rPh>
    <rPh sb="6" eb="7">
      <t>トウ</t>
    </rPh>
    <rPh sb="9" eb="11">
      <t>ホシュ</t>
    </rPh>
    <rPh sb="11" eb="13">
      <t>カンリ</t>
    </rPh>
    <phoneticPr fontId="4"/>
  </si>
  <si>
    <t>鳥獣害防護柵の適正管理</t>
    <rPh sb="0" eb="2">
      <t>チョウジュウ</t>
    </rPh>
    <rPh sb="2" eb="3">
      <t>ガイ</t>
    </rPh>
    <rPh sb="3" eb="6">
      <t>ボウゴサク</t>
    </rPh>
    <rPh sb="7" eb="9">
      <t>テキセイ</t>
    </rPh>
    <rPh sb="9" eb="11">
      <t>カンリ</t>
    </rPh>
    <phoneticPr fontId="4"/>
  </si>
  <si>
    <t>防風ネットの適正管理</t>
    <rPh sb="0" eb="2">
      <t>ボウフウ</t>
    </rPh>
    <rPh sb="6" eb="8">
      <t>テキセイ</t>
    </rPh>
    <rPh sb="8" eb="10">
      <t>カンリ</t>
    </rPh>
    <phoneticPr fontId="4"/>
  </si>
  <si>
    <t>水路</t>
    <phoneticPr fontId="4"/>
  </si>
  <si>
    <t>水路の草刈り</t>
    <phoneticPr fontId="4"/>
  </si>
  <si>
    <t>水路の草刈り</t>
    <rPh sb="0" eb="2">
      <t>スイロ</t>
    </rPh>
    <rPh sb="3" eb="5">
      <t>クサカ</t>
    </rPh>
    <phoneticPr fontId="4"/>
  </si>
  <si>
    <t>ポンプ場、調整施設等の草刈り</t>
    <rPh sb="3" eb="4">
      <t>ジョウ</t>
    </rPh>
    <rPh sb="5" eb="7">
      <t>チョウセイ</t>
    </rPh>
    <rPh sb="7" eb="9">
      <t>シセツ</t>
    </rPh>
    <rPh sb="9" eb="10">
      <t>トウ</t>
    </rPh>
    <rPh sb="11" eb="13">
      <t>クサカ</t>
    </rPh>
    <phoneticPr fontId="4"/>
  </si>
  <si>
    <t>水路の泥上げ</t>
    <phoneticPr fontId="4"/>
  </si>
  <si>
    <t>水路の泥上げ</t>
    <rPh sb="0" eb="2">
      <t>スイロ</t>
    </rPh>
    <rPh sb="3" eb="4">
      <t>ドロ</t>
    </rPh>
    <rPh sb="4" eb="5">
      <t>ア</t>
    </rPh>
    <phoneticPr fontId="4"/>
  </si>
  <si>
    <t>ポンプ吸水槽等の泥上げ</t>
    <rPh sb="3" eb="5">
      <t>キュウスイ</t>
    </rPh>
    <rPh sb="5" eb="6">
      <t>ソウ</t>
    </rPh>
    <rPh sb="6" eb="7">
      <t>トウ</t>
    </rPh>
    <rPh sb="8" eb="9">
      <t>ドロ</t>
    </rPh>
    <rPh sb="9" eb="10">
      <t>ア</t>
    </rPh>
    <phoneticPr fontId="4"/>
  </si>
  <si>
    <t>水路附帯施設の
保守管理</t>
    <rPh sb="0" eb="2">
      <t>スイロ</t>
    </rPh>
    <rPh sb="2" eb="4">
      <t>フタイ</t>
    </rPh>
    <rPh sb="4" eb="6">
      <t>シセツ</t>
    </rPh>
    <rPh sb="8" eb="10">
      <t>ホシュ</t>
    </rPh>
    <rPh sb="10" eb="12">
      <t>カンリ</t>
    </rPh>
    <phoneticPr fontId="4"/>
  </si>
  <si>
    <t>かんがい期前の注油</t>
    <rPh sb="4" eb="5">
      <t>キ</t>
    </rPh>
    <rPh sb="5" eb="6">
      <t>マエ</t>
    </rPh>
    <rPh sb="7" eb="9">
      <t>チュウユ</t>
    </rPh>
    <phoneticPr fontId="4"/>
  </si>
  <si>
    <t>ゲート類等の保守管理</t>
    <rPh sb="3" eb="4">
      <t>ルイ</t>
    </rPh>
    <rPh sb="4" eb="5">
      <t>トウ</t>
    </rPh>
    <rPh sb="6" eb="8">
      <t>ホシュ</t>
    </rPh>
    <rPh sb="8" eb="10">
      <t>カンリ</t>
    </rPh>
    <phoneticPr fontId="4"/>
  </si>
  <si>
    <t>遮光施設の適正管理</t>
    <rPh sb="0" eb="2">
      <t>シャコウ</t>
    </rPh>
    <rPh sb="2" eb="4">
      <t>シセツ</t>
    </rPh>
    <rPh sb="5" eb="7">
      <t>テキセイ</t>
    </rPh>
    <rPh sb="7" eb="9">
      <t>カンリ</t>
    </rPh>
    <phoneticPr fontId="4"/>
  </si>
  <si>
    <t>農道</t>
    <rPh sb="1" eb="2">
      <t>ミチ</t>
    </rPh>
    <phoneticPr fontId="4"/>
  </si>
  <si>
    <t>農道の草刈り</t>
    <rPh sb="0" eb="2">
      <t>ノウドウ</t>
    </rPh>
    <phoneticPr fontId="4"/>
  </si>
  <si>
    <t>路肩・法面の草刈り</t>
    <rPh sb="0" eb="2">
      <t>ロカタ</t>
    </rPh>
    <rPh sb="3" eb="5">
      <t>ノリメン</t>
    </rPh>
    <rPh sb="6" eb="8">
      <t>クサカ</t>
    </rPh>
    <phoneticPr fontId="4"/>
  </si>
  <si>
    <t>農道側溝の泥上げ</t>
    <rPh sb="0" eb="2">
      <t>ノウドウ</t>
    </rPh>
    <rPh sb="2" eb="4">
      <t>ソッコウ</t>
    </rPh>
    <phoneticPr fontId="4"/>
  </si>
  <si>
    <t>側溝の泥上げ</t>
    <rPh sb="0" eb="2">
      <t>ソッコウ</t>
    </rPh>
    <rPh sb="3" eb="4">
      <t>ドロ</t>
    </rPh>
    <rPh sb="4" eb="5">
      <t>ア</t>
    </rPh>
    <phoneticPr fontId="4"/>
  </si>
  <si>
    <t>路面の維持</t>
    <rPh sb="0" eb="2">
      <t>ロメン</t>
    </rPh>
    <rPh sb="3" eb="5">
      <t>イジ</t>
    </rPh>
    <phoneticPr fontId="4"/>
  </si>
  <si>
    <t>ため池の草刈り</t>
    <phoneticPr fontId="4"/>
  </si>
  <si>
    <t>ため池の草刈り</t>
    <rPh sb="2" eb="3">
      <t>イケ</t>
    </rPh>
    <rPh sb="4" eb="6">
      <t>クサカ</t>
    </rPh>
    <phoneticPr fontId="4"/>
  </si>
  <si>
    <t>ため池の泥上げ</t>
    <phoneticPr fontId="4"/>
  </si>
  <si>
    <t>ため池の泥上げ</t>
    <rPh sb="2" eb="3">
      <t>イケ</t>
    </rPh>
    <rPh sb="4" eb="5">
      <t>ドロ</t>
    </rPh>
    <rPh sb="5" eb="6">
      <t>ア</t>
    </rPh>
    <phoneticPr fontId="4"/>
  </si>
  <si>
    <t>ため池附帯施設の
保守管理</t>
    <rPh sb="2" eb="3">
      <t>イケ</t>
    </rPh>
    <rPh sb="3" eb="5">
      <t>フタイ</t>
    </rPh>
    <rPh sb="5" eb="7">
      <t>シセツ</t>
    </rPh>
    <rPh sb="9" eb="11">
      <t>ホシュ</t>
    </rPh>
    <phoneticPr fontId="4"/>
  </si>
  <si>
    <t>かんがい期前の施設の清掃・防塵</t>
    <rPh sb="4" eb="5">
      <t>キ</t>
    </rPh>
    <rPh sb="5" eb="6">
      <t>マエ</t>
    </rPh>
    <rPh sb="7" eb="9">
      <t>シセツ</t>
    </rPh>
    <rPh sb="10" eb="12">
      <t>セイソウ</t>
    </rPh>
    <rPh sb="13" eb="15">
      <t>ボウジン</t>
    </rPh>
    <phoneticPr fontId="4"/>
  </si>
  <si>
    <t>管理道路の管理</t>
    <rPh sb="0" eb="2">
      <t>カンリ</t>
    </rPh>
    <rPh sb="2" eb="4">
      <t>ドウロ</t>
    </rPh>
    <rPh sb="5" eb="7">
      <t>カンリ</t>
    </rPh>
    <phoneticPr fontId="4"/>
  </si>
  <si>
    <t>ゲート類の保守管理</t>
    <rPh sb="3" eb="4">
      <t>ルイ</t>
    </rPh>
    <rPh sb="5" eb="7">
      <t>ホシュ</t>
    </rPh>
    <rPh sb="7" eb="9">
      <t>カンリ</t>
    </rPh>
    <phoneticPr fontId="4"/>
  </si>
  <si>
    <t>異常気象時の対応</t>
    <rPh sb="0" eb="2">
      <t>イジョウ</t>
    </rPh>
    <rPh sb="2" eb="5">
      <t>キショウジ</t>
    </rPh>
    <rPh sb="6" eb="8">
      <t>タイオウ</t>
    </rPh>
    <phoneticPr fontId="4"/>
  </si>
  <si>
    <t>異常気象後の見回り（農用地、水路、農道、ため池）</t>
    <rPh sb="0" eb="2">
      <t>イジョウ</t>
    </rPh>
    <rPh sb="2" eb="4">
      <t>キショウ</t>
    </rPh>
    <rPh sb="4" eb="5">
      <t>ゴ</t>
    </rPh>
    <rPh sb="6" eb="8">
      <t>ミマワ</t>
    </rPh>
    <rPh sb="10" eb="13">
      <t>ノウヨウチ</t>
    </rPh>
    <rPh sb="14" eb="16">
      <t>スイロ</t>
    </rPh>
    <rPh sb="17" eb="19">
      <t>ノウドウ</t>
    </rPh>
    <rPh sb="22" eb="23">
      <t>イケ</t>
    </rPh>
    <phoneticPr fontId="4"/>
  </si>
  <si>
    <t>異常気象後の応急措置（農用地、水路、農道、ため池）</t>
    <rPh sb="0" eb="2">
      <t>イジョウ</t>
    </rPh>
    <rPh sb="2" eb="4">
      <t>キショウ</t>
    </rPh>
    <rPh sb="4" eb="5">
      <t>ゴ</t>
    </rPh>
    <rPh sb="6" eb="8">
      <t>オウキュウ</t>
    </rPh>
    <rPh sb="8" eb="10">
      <t>ソチ</t>
    </rPh>
    <rPh sb="11" eb="14">
      <t>ノウヨウチ</t>
    </rPh>
    <rPh sb="15" eb="17">
      <t>スイロ</t>
    </rPh>
    <rPh sb="18" eb="20">
      <t>ノウドウ</t>
    </rPh>
    <rPh sb="23" eb="24">
      <t>イケ</t>
    </rPh>
    <phoneticPr fontId="4"/>
  </si>
  <si>
    <t>（地域資源の適切な保全管理のための推進活動）</t>
    <phoneticPr fontId="4"/>
  </si>
  <si>
    <t>１（農地維持）</t>
    <rPh sb="2" eb="4">
      <t>ノウチ</t>
    </rPh>
    <rPh sb="4" eb="6">
      <t>イジ</t>
    </rPh>
    <phoneticPr fontId="4"/>
  </si>
  <si>
    <t>推進活動</t>
    <phoneticPr fontId="4"/>
  </si>
  <si>
    <t>農業者の検討会の開催</t>
    <phoneticPr fontId="4"/>
  </si>
  <si>
    <t>農業者（入り作農家、土地持ち非農家を含む）による検討会の開催</t>
  </si>
  <si>
    <t>農業者に対する意向調査、現地調査</t>
    <phoneticPr fontId="4"/>
  </si>
  <si>
    <t>農業者に対する意向調査、農業者による現地調査</t>
    <phoneticPr fontId="4"/>
  </si>
  <si>
    <t>不在村地主との連絡体制の整備等</t>
    <rPh sb="14" eb="15">
      <t>トウ</t>
    </rPh>
    <phoneticPr fontId="4"/>
  </si>
  <si>
    <t>不在村地主との連絡体制の整備、調整、それに必要な調査</t>
    <phoneticPr fontId="4"/>
  </si>
  <si>
    <t>集落外住民や地域住民との意見交換等</t>
    <rPh sb="0" eb="2">
      <t>シュウラク</t>
    </rPh>
    <rPh sb="2" eb="3">
      <t>ガイ</t>
    </rPh>
    <rPh sb="3" eb="5">
      <t>ジュウミン</t>
    </rPh>
    <rPh sb="6" eb="8">
      <t>チイキ</t>
    </rPh>
    <rPh sb="8" eb="10">
      <t>ジュウミン</t>
    </rPh>
    <rPh sb="12" eb="14">
      <t>イケン</t>
    </rPh>
    <rPh sb="14" eb="16">
      <t>コウカン</t>
    </rPh>
    <rPh sb="16" eb="17">
      <t>トウ</t>
    </rPh>
    <phoneticPr fontId="4"/>
  </si>
  <si>
    <t>地域住民等（集落外の住民・組織等も含む）との意見交換・ワークショップ・交流会の開催</t>
    <phoneticPr fontId="4"/>
  </si>
  <si>
    <t>地域住民等に対する意向調査等</t>
    <rPh sb="0" eb="2">
      <t>チイキ</t>
    </rPh>
    <rPh sb="2" eb="4">
      <t>ジュウミン</t>
    </rPh>
    <rPh sb="4" eb="5">
      <t>トウ</t>
    </rPh>
    <rPh sb="6" eb="7">
      <t>タイ</t>
    </rPh>
    <rPh sb="9" eb="11">
      <t>イコウ</t>
    </rPh>
    <rPh sb="11" eb="13">
      <t>チョウサ</t>
    </rPh>
    <rPh sb="13" eb="14">
      <t>トウ</t>
    </rPh>
    <phoneticPr fontId="4"/>
  </si>
  <si>
    <t>地域住民等に対する意向調査、地域住民等との集落内調査</t>
    <phoneticPr fontId="4"/>
  </si>
  <si>
    <t>有識者等による研修会、検討会の開催</t>
    <phoneticPr fontId="4"/>
  </si>
  <si>
    <t>有識者等による研修会、有識者を交えた検討会の開催</t>
    <phoneticPr fontId="4"/>
  </si>
  <si>
    <t>その他</t>
    <rPh sb="2" eb="3">
      <t>タ</t>
    </rPh>
    <phoneticPr fontId="4"/>
  </si>
  <si>
    <t>【資源向上活動（地域資源の質的向上を図る共同活動）】</t>
    <phoneticPr fontId="4"/>
  </si>
  <si>
    <t>（施設の軽微な補修）</t>
    <phoneticPr fontId="4"/>
  </si>
  <si>
    <t>２（資源向上）</t>
    <rPh sb="2" eb="4">
      <t>シゲン</t>
    </rPh>
    <rPh sb="4" eb="6">
      <t>コウジョウ</t>
    </rPh>
    <phoneticPr fontId="4"/>
  </si>
  <si>
    <t>機能診断</t>
  </si>
  <si>
    <t>農用地の機能診断</t>
    <rPh sb="4" eb="6">
      <t>キノウ</t>
    </rPh>
    <rPh sb="6" eb="8">
      <t>シンダン</t>
    </rPh>
    <phoneticPr fontId="4"/>
  </si>
  <si>
    <t>施設の機能診断（農用地）</t>
    <rPh sb="0" eb="2">
      <t>シセツ</t>
    </rPh>
    <rPh sb="3" eb="5">
      <t>キノウ</t>
    </rPh>
    <rPh sb="5" eb="7">
      <t>シンダン</t>
    </rPh>
    <rPh sb="8" eb="11">
      <t>ノウヨウチ</t>
    </rPh>
    <phoneticPr fontId="4"/>
  </si>
  <si>
    <t>診断結果の記録管理（農用地）</t>
    <rPh sb="0" eb="2">
      <t>シンダン</t>
    </rPh>
    <rPh sb="2" eb="4">
      <t>ケッカ</t>
    </rPh>
    <rPh sb="5" eb="7">
      <t>キロク</t>
    </rPh>
    <rPh sb="7" eb="9">
      <t>カンリ</t>
    </rPh>
    <rPh sb="10" eb="13">
      <t>ノウヨウチ</t>
    </rPh>
    <phoneticPr fontId="4"/>
  </si>
  <si>
    <t>水路の機能診断</t>
    <rPh sb="3" eb="5">
      <t>キノウ</t>
    </rPh>
    <rPh sb="5" eb="7">
      <t>シンダン</t>
    </rPh>
    <phoneticPr fontId="4"/>
  </si>
  <si>
    <t>施設の機能診断（水路）</t>
    <rPh sb="0" eb="2">
      <t>シセツ</t>
    </rPh>
    <rPh sb="3" eb="5">
      <t>キノウ</t>
    </rPh>
    <rPh sb="5" eb="7">
      <t>シンダン</t>
    </rPh>
    <rPh sb="8" eb="10">
      <t>スイロ</t>
    </rPh>
    <phoneticPr fontId="4"/>
  </si>
  <si>
    <t>診断結果の記録管理（水路）</t>
    <rPh sb="0" eb="2">
      <t>シンダン</t>
    </rPh>
    <rPh sb="2" eb="4">
      <t>ケッカ</t>
    </rPh>
    <rPh sb="5" eb="7">
      <t>キロク</t>
    </rPh>
    <rPh sb="7" eb="9">
      <t>カンリ</t>
    </rPh>
    <rPh sb="10" eb="12">
      <t>スイロ</t>
    </rPh>
    <phoneticPr fontId="4"/>
  </si>
  <si>
    <t>農道の機能診断</t>
    <rPh sb="3" eb="5">
      <t>キノウ</t>
    </rPh>
    <rPh sb="5" eb="7">
      <t>シンダン</t>
    </rPh>
    <phoneticPr fontId="4"/>
  </si>
  <si>
    <t>施設の機能診断（農道）</t>
    <rPh sb="0" eb="2">
      <t>シセツ</t>
    </rPh>
    <rPh sb="3" eb="5">
      <t>キノウ</t>
    </rPh>
    <rPh sb="5" eb="7">
      <t>シンダン</t>
    </rPh>
    <rPh sb="8" eb="10">
      <t>ノウドウ</t>
    </rPh>
    <phoneticPr fontId="4"/>
  </si>
  <si>
    <t>診断結果の記録管理（農道）</t>
    <rPh sb="0" eb="2">
      <t>シンダン</t>
    </rPh>
    <rPh sb="2" eb="4">
      <t>ケッカ</t>
    </rPh>
    <rPh sb="5" eb="7">
      <t>キロク</t>
    </rPh>
    <rPh sb="7" eb="9">
      <t>カンリ</t>
    </rPh>
    <rPh sb="10" eb="12">
      <t>ノウドウ</t>
    </rPh>
    <phoneticPr fontId="4"/>
  </si>
  <si>
    <t>ため池の機能診断</t>
    <rPh sb="4" eb="6">
      <t>キノウ</t>
    </rPh>
    <rPh sb="6" eb="8">
      <t>シンダン</t>
    </rPh>
    <phoneticPr fontId="4"/>
  </si>
  <si>
    <t>施設の機能診断（ため池）</t>
    <rPh sb="0" eb="2">
      <t>シセツ</t>
    </rPh>
    <rPh sb="3" eb="5">
      <t>キノウ</t>
    </rPh>
    <rPh sb="5" eb="7">
      <t>シンダン</t>
    </rPh>
    <rPh sb="10" eb="11">
      <t>イケ</t>
    </rPh>
    <phoneticPr fontId="4"/>
  </si>
  <si>
    <t>診断結果の記録管理（ため池）</t>
    <rPh sb="0" eb="2">
      <t>シンダン</t>
    </rPh>
    <rPh sb="2" eb="4">
      <t>ケッカ</t>
    </rPh>
    <rPh sb="5" eb="7">
      <t>キロク</t>
    </rPh>
    <rPh sb="7" eb="9">
      <t>カンリ</t>
    </rPh>
    <rPh sb="12" eb="13">
      <t>イケ</t>
    </rPh>
    <phoneticPr fontId="4"/>
  </si>
  <si>
    <t>機能診断・補修技術等に関する研修</t>
    <rPh sb="0" eb="2">
      <t>キノウ</t>
    </rPh>
    <rPh sb="2" eb="4">
      <t>シンダン</t>
    </rPh>
    <rPh sb="5" eb="7">
      <t>ホシュウ</t>
    </rPh>
    <rPh sb="7" eb="9">
      <t>ギジュツ</t>
    </rPh>
    <rPh sb="9" eb="10">
      <t>トウ</t>
    </rPh>
    <rPh sb="11" eb="12">
      <t>カン</t>
    </rPh>
    <rPh sb="14" eb="16">
      <t>ケンシュウ</t>
    </rPh>
    <phoneticPr fontId="4"/>
  </si>
  <si>
    <t>対象組織による自主的な機能診断及び簡単な補修に関する研修</t>
    <rPh sb="0" eb="2">
      <t>タイショウ</t>
    </rPh>
    <rPh sb="2" eb="4">
      <t>ソシキ</t>
    </rPh>
    <rPh sb="7" eb="10">
      <t>ジシュテキ</t>
    </rPh>
    <rPh sb="11" eb="13">
      <t>キノウ</t>
    </rPh>
    <rPh sb="13" eb="15">
      <t>シンダン</t>
    </rPh>
    <rPh sb="15" eb="16">
      <t>オヨ</t>
    </rPh>
    <rPh sb="17" eb="19">
      <t>カンタン</t>
    </rPh>
    <rPh sb="20" eb="22">
      <t>ホシュウ</t>
    </rPh>
    <rPh sb="23" eb="24">
      <t>カン</t>
    </rPh>
    <rPh sb="26" eb="28">
      <t>ケンシュウ</t>
    </rPh>
    <phoneticPr fontId="4"/>
  </si>
  <si>
    <t>老朽化が進む施設の長寿命化のための補修、更新等に関する研修</t>
    <rPh sb="0" eb="3">
      <t>ロウキュウカ</t>
    </rPh>
    <rPh sb="4" eb="5">
      <t>スス</t>
    </rPh>
    <rPh sb="6" eb="8">
      <t>シセツ</t>
    </rPh>
    <rPh sb="9" eb="13">
      <t>チョウジュミョウカ</t>
    </rPh>
    <rPh sb="17" eb="19">
      <t>ホシュウ</t>
    </rPh>
    <rPh sb="20" eb="22">
      <t>コウシン</t>
    </rPh>
    <rPh sb="22" eb="23">
      <t>トウ</t>
    </rPh>
    <rPh sb="24" eb="25">
      <t>カン</t>
    </rPh>
    <rPh sb="27" eb="29">
      <t>ケンシュウ</t>
    </rPh>
    <phoneticPr fontId="4"/>
  </si>
  <si>
    <t>農業用水の保全、農地の保全や地域環境の保全に資する
新たな施設の設置等に関する研修</t>
    <rPh sb="0" eb="2">
      <t>ノウギョウ</t>
    </rPh>
    <rPh sb="2" eb="4">
      <t>ヨウスイ</t>
    </rPh>
    <rPh sb="5" eb="7">
      <t>ホゼン</t>
    </rPh>
    <rPh sb="8" eb="10">
      <t>ノウチ</t>
    </rPh>
    <rPh sb="11" eb="13">
      <t>ホゼン</t>
    </rPh>
    <rPh sb="14" eb="16">
      <t>チイキ</t>
    </rPh>
    <rPh sb="16" eb="18">
      <t>カンキョウ</t>
    </rPh>
    <rPh sb="19" eb="21">
      <t>ホゼン</t>
    </rPh>
    <rPh sb="22" eb="23">
      <t>シ</t>
    </rPh>
    <rPh sb="26" eb="27">
      <t>アラ</t>
    </rPh>
    <rPh sb="29" eb="31">
      <t>シセツ</t>
    </rPh>
    <rPh sb="32" eb="34">
      <t>セッチ</t>
    </rPh>
    <rPh sb="34" eb="35">
      <t>トウ</t>
    </rPh>
    <rPh sb="36" eb="37">
      <t>カン</t>
    </rPh>
    <rPh sb="39" eb="41">
      <t>ケンシュウ</t>
    </rPh>
    <phoneticPr fontId="4"/>
  </si>
  <si>
    <t>農用地の軽微な補修等</t>
    <rPh sb="0" eb="3">
      <t>ノウヨウチ</t>
    </rPh>
    <rPh sb="4" eb="6">
      <t>ケイビ</t>
    </rPh>
    <rPh sb="7" eb="9">
      <t>ホシュウ</t>
    </rPh>
    <rPh sb="9" eb="10">
      <t>トウ</t>
    </rPh>
    <phoneticPr fontId="4"/>
  </si>
  <si>
    <t>畦畔の再構築</t>
    <rPh sb="0" eb="2">
      <t>ケイハン</t>
    </rPh>
    <rPh sb="3" eb="6">
      <t>サイコウチク</t>
    </rPh>
    <phoneticPr fontId="4"/>
  </si>
  <si>
    <t>農用地法面の初期補修</t>
    <rPh sb="0" eb="3">
      <t>ノウヨウチ</t>
    </rPh>
    <rPh sb="3" eb="5">
      <t>ノリメン</t>
    </rPh>
    <rPh sb="6" eb="8">
      <t>ショキ</t>
    </rPh>
    <rPh sb="8" eb="10">
      <t>ホシュウ</t>
    </rPh>
    <phoneticPr fontId="4"/>
  </si>
  <si>
    <t>暗渠施設の清掃</t>
    <rPh sb="0" eb="2">
      <t>アンキョ</t>
    </rPh>
    <rPh sb="2" eb="4">
      <t>シセツ</t>
    </rPh>
    <rPh sb="5" eb="7">
      <t>セイソウ</t>
    </rPh>
    <phoneticPr fontId="4"/>
  </si>
  <si>
    <t>農用地の除れき</t>
    <rPh sb="0" eb="3">
      <t>ノウヨウチ</t>
    </rPh>
    <rPh sb="4" eb="5">
      <t>ジョ</t>
    </rPh>
    <phoneticPr fontId="4"/>
  </si>
  <si>
    <t>鳥獣害防護柵の補修・設置</t>
    <rPh sb="0" eb="2">
      <t>チョウジュウ</t>
    </rPh>
    <rPh sb="2" eb="3">
      <t>ガイ</t>
    </rPh>
    <rPh sb="3" eb="6">
      <t>ボウゴサク</t>
    </rPh>
    <rPh sb="7" eb="9">
      <t>ホシュウ</t>
    </rPh>
    <rPh sb="10" eb="12">
      <t>セッチ</t>
    </rPh>
    <phoneticPr fontId="4"/>
  </si>
  <si>
    <t>防風ネットの補修・設置</t>
    <rPh sb="0" eb="2">
      <t>ボウフウ</t>
    </rPh>
    <rPh sb="6" eb="8">
      <t>ホシュウ</t>
    </rPh>
    <rPh sb="9" eb="11">
      <t>セッチ</t>
    </rPh>
    <phoneticPr fontId="4"/>
  </si>
  <si>
    <t>きめ細やかな雑草対策</t>
    <rPh sb="2" eb="3">
      <t>コマ</t>
    </rPh>
    <rPh sb="6" eb="8">
      <t>ザッソウ</t>
    </rPh>
    <rPh sb="8" eb="10">
      <t>タイサク</t>
    </rPh>
    <phoneticPr fontId="4"/>
  </si>
  <si>
    <t>水路の軽微な補修等</t>
    <rPh sb="0" eb="2">
      <t>スイロ</t>
    </rPh>
    <rPh sb="3" eb="5">
      <t>ケイビ</t>
    </rPh>
    <rPh sb="6" eb="8">
      <t>ホシュウ</t>
    </rPh>
    <rPh sb="8" eb="9">
      <t>トウ</t>
    </rPh>
    <phoneticPr fontId="4"/>
  </si>
  <si>
    <t>水路側壁のはらみ修正</t>
    <rPh sb="0" eb="2">
      <t>スイロ</t>
    </rPh>
    <rPh sb="2" eb="4">
      <t>ソクヘキ</t>
    </rPh>
    <rPh sb="8" eb="10">
      <t>シュウセイ</t>
    </rPh>
    <phoneticPr fontId="4"/>
  </si>
  <si>
    <t>目地詰め</t>
    <rPh sb="0" eb="2">
      <t>メジ</t>
    </rPh>
    <rPh sb="2" eb="3">
      <t>ヅ</t>
    </rPh>
    <phoneticPr fontId="4"/>
  </si>
  <si>
    <t>表面劣化に対するコーティング等</t>
    <rPh sb="0" eb="2">
      <t>ヒョウメン</t>
    </rPh>
    <rPh sb="2" eb="4">
      <t>レッカ</t>
    </rPh>
    <rPh sb="5" eb="6">
      <t>タイ</t>
    </rPh>
    <rPh sb="14" eb="15">
      <t>トウ</t>
    </rPh>
    <phoneticPr fontId="4"/>
  </si>
  <si>
    <t>不同沈下に対する早期対応</t>
    <rPh sb="0" eb="2">
      <t>フドウ</t>
    </rPh>
    <rPh sb="2" eb="4">
      <t>チンカ</t>
    </rPh>
    <rPh sb="5" eb="6">
      <t>タイ</t>
    </rPh>
    <rPh sb="8" eb="10">
      <t>ソウキ</t>
    </rPh>
    <rPh sb="10" eb="12">
      <t>タイオウ</t>
    </rPh>
    <phoneticPr fontId="4"/>
  </si>
  <si>
    <t>側壁の裏込材の充填、水路耕畔の補修</t>
    <rPh sb="0" eb="2">
      <t>ソクヘキ</t>
    </rPh>
    <rPh sb="3" eb="4">
      <t>ウラ</t>
    </rPh>
    <rPh sb="4" eb="5">
      <t>コ</t>
    </rPh>
    <rPh sb="5" eb="6">
      <t>ザイ</t>
    </rPh>
    <rPh sb="7" eb="9">
      <t>ジュウテン</t>
    </rPh>
    <rPh sb="10" eb="12">
      <t>スイロ</t>
    </rPh>
    <rPh sb="12" eb="13">
      <t>コウ</t>
    </rPh>
    <rPh sb="13" eb="14">
      <t>アゼ</t>
    </rPh>
    <rPh sb="15" eb="17">
      <t>ホシュウ</t>
    </rPh>
    <phoneticPr fontId="4"/>
  </si>
  <si>
    <t>水路に付着した藻等の除去</t>
    <rPh sb="0" eb="2">
      <t>スイロ</t>
    </rPh>
    <rPh sb="3" eb="5">
      <t>フチャク</t>
    </rPh>
    <rPh sb="7" eb="8">
      <t>モ</t>
    </rPh>
    <rPh sb="8" eb="9">
      <t>トウ</t>
    </rPh>
    <rPh sb="10" eb="12">
      <t>ジョキョ</t>
    </rPh>
    <phoneticPr fontId="4"/>
  </si>
  <si>
    <t>水路法面の初期補修</t>
    <rPh sb="0" eb="2">
      <t>スイロ</t>
    </rPh>
    <rPh sb="2" eb="4">
      <t>ノリメン</t>
    </rPh>
    <rPh sb="5" eb="7">
      <t>ショキ</t>
    </rPh>
    <rPh sb="7" eb="9">
      <t>ホシュウ</t>
    </rPh>
    <phoneticPr fontId="4"/>
  </si>
  <si>
    <t>破損施設の補修（水路）</t>
    <rPh sb="0" eb="2">
      <t>ハソン</t>
    </rPh>
    <rPh sb="2" eb="4">
      <t>シセツ</t>
    </rPh>
    <rPh sb="5" eb="7">
      <t>ホシュウ</t>
    </rPh>
    <rPh sb="8" eb="10">
      <t>スイロ</t>
    </rPh>
    <phoneticPr fontId="4"/>
  </si>
  <si>
    <t>きめ細やかな雑草対策（水路）</t>
    <rPh sb="2" eb="3">
      <t>コマ</t>
    </rPh>
    <rPh sb="6" eb="8">
      <t>ザッソウ</t>
    </rPh>
    <rPh sb="8" eb="10">
      <t>タイサク</t>
    </rPh>
    <rPh sb="11" eb="13">
      <t>スイロ</t>
    </rPh>
    <phoneticPr fontId="4"/>
  </si>
  <si>
    <t>パイプラインの破損施設の補修</t>
    <rPh sb="7" eb="9">
      <t>ハソン</t>
    </rPh>
    <rPh sb="9" eb="11">
      <t>シセツ</t>
    </rPh>
    <rPh sb="12" eb="14">
      <t>ホシュウ</t>
    </rPh>
    <phoneticPr fontId="4"/>
  </si>
  <si>
    <t>パイプ内の清掃</t>
    <rPh sb="3" eb="4">
      <t>ナイ</t>
    </rPh>
    <rPh sb="5" eb="7">
      <t>セイソウ</t>
    </rPh>
    <phoneticPr fontId="4"/>
  </si>
  <si>
    <t>給水栓ボックス基礎部の補強</t>
    <rPh sb="0" eb="3">
      <t>キュウスイセン</t>
    </rPh>
    <rPh sb="7" eb="10">
      <t>キソブ</t>
    </rPh>
    <rPh sb="11" eb="13">
      <t>ホキョウ</t>
    </rPh>
    <phoneticPr fontId="4"/>
  </si>
  <si>
    <t>破損施設の補修（水路の附帯施設）</t>
    <rPh sb="0" eb="2">
      <t>ハソン</t>
    </rPh>
    <rPh sb="2" eb="4">
      <t>シセツ</t>
    </rPh>
    <rPh sb="5" eb="7">
      <t>ホシュウ</t>
    </rPh>
    <rPh sb="8" eb="10">
      <t>スイロ</t>
    </rPh>
    <rPh sb="11" eb="13">
      <t>フタイ</t>
    </rPh>
    <rPh sb="13" eb="15">
      <t>シセツ</t>
    </rPh>
    <phoneticPr fontId="4"/>
  </si>
  <si>
    <t>給水栓に対する凍結防止対策</t>
    <rPh sb="0" eb="3">
      <t>キュウスイセン</t>
    </rPh>
    <rPh sb="4" eb="5">
      <t>タイ</t>
    </rPh>
    <rPh sb="7" eb="9">
      <t>トウケツ</t>
    </rPh>
    <rPh sb="9" eb="11">
      <t>ボウシ</t>
    </rPh>
    <rPh sb="11" eb="13">
      <t>タイサク</t>
    </rPh>
    <phoneticPr fontId="4"/>
  </si>
  <si>
    <t>空気弁等への腐食防止剤の塗布等</t>
    <rPh sb="0" eb="3">
      <t>クウキベン</t>
    </rPh>
    <rPh sb="3" eb="4">
      <t>トウ</t>
    </rPh>
    <rPh sb="6" eb="8">
      <t>フショク</t>
    </rPh>
    <rPh sb="8" eb="10">
      <t>ボウシ</t>
    </rPh>
    <rPh sb="10" eb="11">
      <t>ザイ</t>
    </rPh>
    <rPh sb="12" eb="14">
      <t>トフ</t>
    </rPh>
    <rPh sb="14" eb="15">
      <t>トウ</t>
    </rPh>
    <phoneticPr fontId="4"/>
  </si>
  <si>
    <t>遮光施設の補修等</t>
    <rPh sb="0" eb="2">
      <t>シャコウ</t>
    </rPh>
    <rPh sb="2" eb="4">
      <t>シセツ</t>
    </rPh>
    <rPh sb="5" eb="7">
      <t>ホシュウ</t>
    </rPh>
    <rPh sb="7" eb="8">
      <t>トウ</t>
    </rPh>
    <phoneticPr fontId="4"/>
  </si>
  <si>
    <t>農道の軽微な補修等</t>
    <rPh sb="3" eb="5">
      <t>ケイビ</t>
    </rPh>
    <rPh sb="6" eb="8">
      <t>ホシュウ</t>
    </rPh>
    <rPh sb="8" eb="9">
      <t>トウ</t>
    </rPh>
    <phoneticPr fontId="4"/>
  </si>
  <si>
    <t>路肩、法面の初期補修</t>
    <rPh sb="0" eb="2">
      <t>ロカタ</t>
    </rPh>
    <rPh sb="3" eb="5">
      <t>ノリメン</t>
    </rPh>
    <rPh sb="6" eb="8">
      <t>ショキ</t>
    </rPh>
    <rPh sb="8" eb="10">
      <t>ホシュウ</t>
    </rPh>
    <phoneticPr fontId="4"/>
  </si>
  <si>
    <t>軌道等の運搬施設の維持補修</t>
    <rPh sb="0" eb="2">
      <t>キドウ</t>
    </rPh>
    <rPh sb="2" eb="3">
      <t>トウ</t>
    </rPh>
    <rPh sb="4" eb="6">
      <t>ウンパン</t>
    </rPh>
    <rPh sb="6" eb="8">
      <t>シセツ</t>
    </rPh>
    <rPh sb="9" eb="11">
      <t>イジ</t>
    </rPh>
    <rPh sb="11" eb="13">
      <t>ホシュウ</t>
    </rPh>
    <phoneticPr fontId="4"/>
  </si>
  <si>
    <t>破損施設の補修（農道）</t>
    <rPh sb="0" eb="2">
      <t>ハソン</t>
    </rPh>
    <rPh sb="2" eb="4">
      <t>シセツ</t>
    </rPh>
    <rPh sb="5" eb="7">
      <t>ホシュウ</t>
    </rPh>
    <rPh sb="8" eb="10">
      <t>ノウドウ</t>
    </rPh>
    <phoneticPr fontId="4"/>
  </si>
  <si>
    <t>きめ細やかな雑草対策（農道）</t>
    <rPh sb="2" eb="3">
      <t>コマ</t>
    </rPh>
    <rPh sb="6" eb="8">
      <t>ザッソウ</t>
    </rPh>
    <rPh sb="8" eb="10">
      <t>タイサク</t>
    </rPh>
    <rPh sb="11" eb="13">
      <t>ノウドウ</t>
    </rPh>
    <phoneticPr fontId="4"/>
  </si>
  <si>
    <t>側溝の目地詰め</t>
    <rPh sb="0" eb="2">
      <t>ソッコウ</t>
    </rPh>
    <rPh sb="3" eb="5">
      <t>メジ</t>
    </rPh>
    <rPh sb="5" eb="6">
      <t>ヅ</t>
    </rPh>
    <phoneticPr fontId="4"/>
  </si>
  <si>
    <t>側溝の不同沈下への早期対応</t>
    <rPh sb="0" eb="2">
      <t>ソッコウ</t>
    </rPh>
    <rPh sb="3" eb="5">
      <t>フドウ</t>
    </rPh>
    <rPh sb="5" eb="7">
      <t>チンカ</t>
    </rPh>
    <rPh sb="9" eb="11">
      <t>ソウキ</t>
    </rPh>
    <rPh sb="11" eb="13">
      <t>タイオウ</t>
    </rPh>
    <phoneticPr fontId="4"/>
  </si>
  <si>
    <t>側溝の裏込材の充填</t>
    <rPh sb="0" eb="2">
      <t>ソッコウ</t>
    </rPh>
    <rPh sb="3" eb="4">
      <t>ウラ</t>
    </rPh>
    <rPh sb="4" eb="5">
      <t>コ</t>
    </rPh>
    <rPh sb="5" eb="6">
      <t>ザイ</t>
    </rPh>
    <rPh sb="7" eb="9">
      <t>ジュウテン</t>
    </rPh>
    <phoneticPr fontId="4"/>
  </si>
  <si>
    <t>破損施設の補修（農道の附帯施設）</t>
    <rPh sb="0" eb="2">
      <t>ハソン</t>
    </rPh>
    <rPh sb="2" eb="4">
      <t>シセツ</t>
    </rPh>
    <rPh sb="5" eb="7">
      <t>ホシュウ</t>
    </rPh>
    <rPh sb="8" eb="10">
      <t>ノウドウ</t>
    </rPh>
    <rPh sb="11" eb="13">
      <t>フタイ</t>
    </rPh>
    <rPh sb="13" eb="15">
      <t>シセツ</t>
    </rPh>
    <phoneticPr fontId="4"/>
  </si>
  <si>
    <t>ため池の軽微な補修等</t>
    <rPh sb="2" eb="3">
      <t>イケ</t>
    </rPh>
    <rPh sb="4" eb="6">
      <t>ケイビ</t>
    </rPh>
    <rPh sb="7" eb="9">
      <t>ホシュウ</t>
    </rPh>
    <rPh sb="9" eb="10">
      <t>トウ</t>
    </rPh>
    <phoneticPr fontId="4"/>
  </si>
  <si>
    <t>遮水シートの補修</t>
    <rPh sb="0" eb="2">
      <t>シャスイ</t>
    </rPh>
    <rPh sb="6" eb="8">
      <t>ホシュウ</t>
    </rPh>
    <phoneticPr fontId="4"/>
  </si>
  <si>
    <t>コンクリート構造物の目地詰め</t>
    <rPh sb="6" eb="9">
      <t>コウゾウブツ</t>
    </rPh>
    <rPh sb="10" eb="12">
      <t>メジ</t>
    </rPh>
    <rPh sb="12" eb="13">
      <t>ヅ</t>
    </rPh>
    <phoneticPr fontId="4"/>
  </si>
  <si>
    <t>コンクリート構造物の表面劣化への対応</t>
    <rPh sb="6" eb="9">
      <t>コウゾウブツ</t>
    </rPh>
    <rPh sb="10" eb="12">
      <t>ヒョウメン</t>
    </rPh>
    <rPh sb="12" eb="14">
      <t>レッカ</t>
    </rPh>
    <rPh sb="16" eb="18">
      <t>タイオウ</t>
    </rPh>
    <phoneticPr fontId="4"/>
  </si>
  <si>
    <t>堤体侵食の早期補修</t>
    <rPh sb="0" eb="2">
      <t>テイタイ</t>
    </rPh>
    <rPh sb="2" eb="4">
      <t>シンショク</t>
    </rPh>
    <rPh sb="5" eb="7">
      <t>ソウキ</t>
    </rPh>
    <rPh sb="7" eb="9">
      <t>ホシュウ</t>
    </rPh>
    <phoneticPr fontId="4"/>
  </si>
  <si>
    <t>破損施設の補修（ため池の堤体）</t>
    <rPh sb="0" eb="2">
      <t>ハソン</t>
    </rPh>
    <rPh sb="2" eb="4">
      <t>シセツ</t>
    </rPh>
    <rPh sb="5" eb="7">
      <t>ホシュウ</t>
    </rPh>
    <rPh sb="10" eb="11">
      <t>イケ</t>
    </rPh>
    <rPh sb="12" eb="14">
      <t>テイタイ</t>
    </rPh>
    <phoneticPr fontId="4"/>
  </si>
  <si>
    <t>きめ細やかな雑草対策（ため池の堤体）</t>
    <rPh sb="2" eb="3">
      <t>コマ</t>
    </rPh>
    <rPh sb="6" eb="8">
      <t>ザッソウ</t>
    </rPh>
    <rPh sb="8" eb="10">
      <t>タイサク</t>
    </rPh>
    <rPh sb="13" eb="14">
      <t>イケ</t>
    </rPh>
    <rPh sb="15" eb="17">
      <t>テイタイ</t>
    </rPh>
    <phoneticPr fontId="4"/>
  </si>
  <si>
    <t>破損施設の補修（ため池の附帯施設）</t>
    <rPh sb="0" eb="2">
      <t>ハソン</t>
    </rPh>
    <rPh sb="2" eb="4">
      <t>シセツ</t>
    </rPh>
    <rPh sb="5" eb="7">
      <t>ホシュウ</t>
    </rPh>
    <rPh sb="10" eb="11">
      <t>イケ</t>
    </rPh>
    <rPh sb="12" eb="14">
      <t>フタイ</t>
    </rPh>
    <rPh sb="14" eb="16">
      <t>シセツ</t>
    </rPh>
    <phoneticPr fontId="4"/>
  </si>
  <si>
    <t>（農村環境保全活動）</t>
    <phoneticPr fontId="4"/>
  </si>
  <si>
    <t>活動項目</t>
    <rPh sb="0" eb="2">
      <t>カツドウ</t>
    </rPh>
    <rPh sb="2" eb="4">
      <t>コウモク</t>
    </rPh>
    <phoneticPr fontId="86"/>
  </si>
  <si>
    <t>テーマ</t>
  </si>
  <si>
    <t>生態系保全</t>
  </si>
  <si>
    <t>生物多様性保全計画の策定</t>
  </si>
  <si>
    <t>生物多様性保全計画の策定</t>
    <rPh sb="0" eb="2">
      <t>セイブツ</t>
    </rPh>
    <rPh sb="2" eb="5">
      <t>タヨウセイ</t>
    </rPh>
    <rPh sb="5" eb="7">
      <t>ホゼン</t>
    </rPh>
    <rPh sb="7" eb="9">
      <t>ケイカク</t>
    </rPh>
    <rPh sb="10" eb="12">
      <t>サクテイ</t>
    </rPh>
    <phoneticPr fontId="4"/>
  </si>
  <si>
    <t>水質保全</t>
  </si>
  <si>
    <t>水質保全計画、農地保全計画の策定</t>
    <rPh sb="7" eb="9">
      <t>ノウチ</t>
    </rPh>
    <rPh sb="9" eb="11">
      <t>ホゼン</t>
    </rPh>
    <rPh sb="11" eb="13">
      <t>ケイカク</t>
    </rPh>
    <rPh sb="14" eb="16">
      <t>サクテイ</t>
    </rPh>
    <phoneticPr fontId="4"/>
  </si>
  <si>
    <t>水質保全計画の策定</t>
    <rPh sb="0" eb="2">
      <t>スイシツ</t>
    </rPh>
    <rPh sb="2" eb="4">
      <t>ホゼン</t>
    </rPh>
    <rPh sb="4" eb="6">
      <t>ケイカク</t>
    </rPh>
    <rPh sb="7" eb="9">
      <t>サクテイ</t>
    </rPh>
    <phoneticPr fontId="4"/>
  </si>
  <si>
    <t>農地の保全に係る計画の策定</t>
    <rPh sb="0" eb="2">
      <t>ノウチ</t>
    </rPh>
    <rPh sb="3" eb="5">
      <t>ホゼン</t>
    </rPh>
    <rPh sb="6" eb="7">
      <t>カカ</t>
    </rPh>
    <rPh sb="8" eb="10">
      <t>ケイカク</t>
    </rPh>
    <rPh sb="11" eb="13">
      <t>サクテイ</t>
    </rPh>
    <phoneticPr fontId="4"/>
  </si>
  <si>
    <t>景観形成・
生活環境保全</t>
    <phoneticPr fontId="4"/>
  </si>
  <si>
    <t>景観形成計画、
生活環境保全計画の策定</t>
    <rPh sb="4" eb="6">
      <t>ケイカク</t>
    </rPh>
    <phoneticPr fontId="4"/>
  </si>
  <si>
    <t>景観形成、生活環境保全計画の策定</t>
    <rPh sb="0" eb="2">
      <t>ケイカン</t>
    </rPh>
    <rPh sb="2" eb="4">
      <t>ケイセイ</t>
    </rPh>
    <rPh sb="5" eb="7">
      <t>セイカツ</t>
    </rPh>
    <rPh sb="7" eb="9">
      <t>カンキョウ</t>
    </rPh>
    <rPh sb="9" eb="11">
      <t>ホゼン</t>
    </rPh>
    <rPh sb="11" eb="13">
      <t>ケイカク</t>
    </rPh>
    <rPh sb="14" eb="16">
      <t>サクテイ</t>
    </rPh>
    <phoneticPr fontId="4"/>
  </si>
  <si>
    <t>水田貯留機能増進・
地下水かん養</t>
    <phoneticPr fontId="4"/>
  </si>
  <si>
    <t>水田貯留機能増進計画、
地下水かん養活動計画の策定</t>
    <rPh sb="6" eb="8">
      <t>ゾウシン</t>
    </rPh>
    <rPh sb="8" eb="10">
      <t>ケイカク</t>
    </rPh>
    <rPh sb="12" eb="15">
      <t>チカスイ</t>
    </rPh>
    <rPh sb="17" eb="18">
      <t>ヨウ</t>
    </rPh>
    <rPh sb="18" eb="20">
      <t>カツドウ</t>
    </rPh>
    <rPh sb="20" eb="22">
      <t>ケイカク</t>
    </rPh>
    <phoneticPr fontId="4"/>
  </si>
  <si>
    <t>水田貯留機能増進に係る地域計画の策定</t>
    <rPh sb="0" eb="2">
      <t>スイデン</t>
    </rPh>
    <rPh sb="2" eb="4">
      <t>チョリュウ</t>
    </rPh>
    <rPh sb="4" eb="6">
      <t>キノウ</t>
    </rPh>
    <rPh sb="6" eb="8">
      <t>ゾウシン</t>
    </rPh>
    <rPh sb="9" eb="10">
      <t>カカ</t>
    </rPh>
    <rPh sb="11" eb="13">
      <t>チイキ</t>
    </rPh>
    <rPh sb="13" eb="15">
      <t>ケイカク</t>
    </rPh>
    <rPh sb="16" eb="18">
      <t>サクテイ</t>
    </rPh>
    <phoneticPr fontId="4"/>
  </si>
  <si>
    <t>地下水かん養に係る地域計画の策定</t>
    <rPh sb="0" eb="3">
      <t>チカスイ</t>
    </rPh>
    <rPh sb="5" eb="6">
      <t>ヨウ</t>
    </rPh>
    <rPh sb="7" eb="8">
      <t>カカ</t>
    </rPh>
    <rPh sb="9" eb="11">
      <t>チイキ</t>
    </rPh>
    <rPh sb="11" eb="13">
      <t>ケイカク</t>
    </rPh>
    <rPh sb="14" eb="16">
      <t>サクテイ</t>
    </rPh>
    <phoneticPr fontId="4"/>
  </si>
  <si>
    <t>資源循環</t>
  </si>
  <si>
    <t>資源循環計画の策定</t>
  </si>
  <si>
    <t>資源循環に係る地域計画の策定</t>
    <rPh sb="0" eb="2">
      <t>シゲン</t>
    </rPh>
    <rPh sb="2" eb="4">
      <t>ジュンカン</t>
    </rPh>
    <rPh sb="5" eb="6">
      <t>カカ</t>
    </rPh>
    <rPh sb="7" eb="9">
      <t>チイキ</t>
    </rPh>
    <rPh sb="9" eb="11">
      <t>ケイカク</t>
    </rPh>
    <rPh sb="12" eb="14">
      <t>サクテイ</t>
    </rPh>
    <phoneticPr fontId="4"/>
  </si>
  <si>
    <t>生物の生息状況の把握</t>
  </si>
  <si>
    <t>生物の生息状況の把握</t>
    <rPh sb="0" eb="2">
      <t>セイブツ</t>
    </rPh>
    <rPh sb="3" eb="5">
      <t>セイソク</t>
    </rPh>
    <rPh sb="5" eb="7">
      <t>ジョウキョウ</t>
    </rPh>
    <rPh sb="8" eb="10">
      <t>ハアク</t>
    </rPh>
    <phoneticPr fontId="4"/>
  </si>
  <si>
    <t>外来種の駆除</t>
  </si>
  <si>
    <t>外来種の駆除</t>
    <rPh sb="0" eb="3">
      <t>ガイライシュ</t>
    </rPh>
    <rPh sb="4" eb="6">
      <t>クジョ</t>
    </rPh>
    <phoneticPr fontId="4"/>
  </si>
  <si>
    <t>その他（生態系保全）</t>
    <rPh sb="2" eb="3">
      <t>タ</t>
    </rPh>
    <rPh sb="4" eb="7">
      <t>セイタイケイ</t>
    </rPh>
    <rPh sb="7" eb="9">
      <t>ホゼン</t>
    </rPh>
    <phoneticPr fontId="4"/>
  </si>
  <si>
    <t>生物多様性保全に配慮した施設の適正管理</t>
    <rPh sb="0" eb="2">
      <t>セイブツ</t>
    </rPh>
    <rPh sb="2" eb="5">
      <t>タヨウセイ</t>
    </rPh>
    <rPh sb="5" eb="7">
      <t>ホゼン</t>
    </rPh>
    <rPh sb="8" eb="10">
      <t>ハイリョ</t>
    </rPh>
    <rPh sb="12" eb="14">
      <t>シセツ</t>
    </rPh>
    <rPh sb="15" eb="17">
      <t>テキセイ</t>
    </rPh>
    <rPh sb="17" eb="19">
      <t>カンリ</t>
    </rPh>
    <phoneticPr fontId="4"/>
  </si>
  <si>
    <t>水田を活用した生息環境の提供</t>
    <rPh sb="0" eb="2">
      <t>スイデン</t>
    </rPh>
    <rPh sb="3" eb="5">
      <t>カツヨウ</t>
    </rPh>
    <rPh sb="7" eb="9">
      <t>セイソク</t>
    </rPh>
    <rPh sb="9" eb="11">
      <t>カンキョウ</t>
    </rPh>
    <rPh sb="12" eb="14">
      <t>テイキョウ</t>
    </rPh>
    <phoneticPr fontId="4"/>
  </si>
  <si>
    <t>生物の生活史を考慮した適正管理</t>
    <rPh sb="0" eb="2">
      <t>セイブツ</t>
    </rPh>
    <rPh sb="3" eb="6">
      <t>セイカツシ</t>
    </rPh>
    <rPh sb="7" eb="9">
      <t>コウリョ</t>
    </rPh>
    <rPh sb="11" eb="13">
      <t>テキセイ</t>
    </rPh>
    <rPh sb="13" eb="15">
      <t>カンリ</t>
    </rPh>
    <phoneticPr fontId="4"/>
  </si>
  <si>
    <t>放流・植栽を通じた在来生物の育成</t>
    <rPh sb="0" eb="2">
      <t>ホウリュウ</t>
    </rPh>
    <rPh sb="3" eb="5">
      <t>ショクサイ</t>
    </rPh>
    <rPh sb="6" eb="7">
      <t>ツウ</t>
    </rPh>
    <rPh sb="9" eb="11">
      <t>ザイライ</t>
    </rPh>
    <rPh sb="11" eb="13">
      <t>セイブツ</t>
    </rPh>
    <rPh sb="14" eb="16">
      <t>イクセイ</t>
    </rPh>
    <phoneticPr fontId="4"/>
  </si>
  <si>
    <t>希少種の監視</t>
    <rPh sb="0" eb="3">
      <t>キショウシュ</t>
    </rPh>
    <rPh sb="4" eb="6">
      <t>カンシ</t>
    </rPh>
    <phoneticPr fontId="4"/>
  </si>
  <si>
    <t>水質モニタリングの実施・記録管理</t>
  </si>
  <si>
    <t>水質モニタリングの実施・記録管理</t>
    <rPh sb="0" eb="2">
      <t>スイシツ</t>
    </rPh>
    <rPh sb="9" eb="11">
      <t>ジッシ</t>
    </rPh>
    <rPh sb="12" eb="14">
      <t>キロク</t>
    </rPh>
    <rPh sb="14" eb="16">
      <t>カンリ</t>
    </rPh>
    <phoneticPr fontId="4"/>
  </si>
  <si>
    <t>畑からの土砂流出対策</t>
    <rPh sb="0" eb="1">
      <t>ハタケ</t>
    </rPh>
    <rPh sb="4" eb="6">
      <t>ドシャ</t>
    </rPh>
    <rPh sb="6" eb="8">
      <t>リュウシュツ</t>
    </rPh>
    <rPh sb="8" eb="10">
      <t>タイサク</t>
    </rPh>
    <phoneticPr fontId="4"/>
  </si>
  <si>
    <t>排水路沿いの林地帯等の適正管理</t>
    <rPh sb="0" eb="3">
      <t>ハイスイロ</t>
    </rPh>
    <rPh sb="3" eb="4">
      <t>ゾ</t>
    </rPh>
    <rPh sb="6" eb="7">
      <t>リン</t>
    </rPh>
    <rPh sb="7" eb="9">
      <t>チタイ</t>
    </rPh>
    <rPh sb="9" eb="10">
      <t>トウ</t>
    </rPh>
    <rPh sb="11" eb="13">
      <t>テキセイ</t>
    </rPh>
    <rPh sb="13" eb="15">
      <t>カンリ</t>
    </rPh>
    <phoneticPr fontId="4"/>
  </si>
  <si>
    <t>沈砂池の適正管理</t>
    <rPh sb="0" eb="1">
      <t>チン</t>
    </rPh>
    <rPh sb="1" eb="2">
      <t>サ</t>
    </rPh>
    <rPh sb="2" eb="3">
      <t>イケ</t>
    </rPh>
    <rPh sb="4" eb="6">
      <t>テキセイ</t>
    </rPh>
    <rPh sb="6" eb="8">
      <t>カンリ</t>
    </rPh>
    <phoneticPr fontId="4"/>
  </si>
  <si>
    <t>土壌流出防止のためのグリーンベルト等の適正管理</t>
    <rPh sb="0" eb="2">
      <t>ドジョウ</t>
    </rPh>
    <rPh sb="2" eb="4">
      <t>リュウシュツ</t>
    </rPh>
    <rPh sb="4" eb="6">
      <t>ボウシ</t>
    </rPh>
    <rPh sb="17" eb="18">
      <t>トウ</t>
    </rPh>
    <rPh sb="19" eb="21">
      <t>テキセイ</t>
    </rPh>
    <rPh sb="21" eb="23">
      <t>カンリ</t>
    </rPh>
    <phoneticPr fontId="4"/>
  </si>
  <si>
    <t>その他（水質保全）</t>
    <rPh sb="2" eb="3">
      <t>タ</t>
    </rPh>
    <rPh sb="4" eb="6">
      <t>スイシツ</t>
    </rPh>
    <rPh sb="6" eb="8">
      <t>ホゼン</t>
    </rPh>
    <phoneticPr fontId="4"/>
  </si>
  <si>
    <t>水質保全を考慮した施設の適正管理</t>
    <rPh sb="0" eb="2">
      <t>スイシツ</t>
    </rPh>
    <rPh sb="2" eb="4">
      <t>ホゼン</t>
    </rPh>
    <rPh sb="5" eb="7">
      <t>コウリョ</t>
    </rPh>
    <rPh sb="9" eb="11">
      <t>シセツ</t>
    </rPh>
    <rPh sb="12" eb="14">
      <t>テキセイ</t>
    </rPh>
    <rPh sb="14" eb="16">
      <t>カンリ</t>
    </rPh>
    <phoneticPr fontId="4"/>
  </si>
  <si>
    <t>水田からの排水（濁水）管理</t>
    <rPh sb="0" eb="2">
      <t>スイデン</t>
    </rPh>
    <rPh sb="5" eb="7">
      <t>ハイスイ</t>
    </rPh>
    <rPh sb="8" eb="10">
      <t>ダクスイ</t>
    </rPh>
    <rPh sb="11" eb="13">
      <t>カンリ</t>
    </rPh>
    <phoneticPr fontId="4"/>
  </si>
  <si>
    <t>循環かんがいの実施</t>
    <rPh sb="0" eb="2">
      <t>ジュンカン</t>
    </rPh>
    <rPh sb="7" eb="9">
      <t>ジッシ</t>
    </rPh>
    <phoneticPr fontId="4"/>
  </si>
  <si>
    <t>非かんがい期における通水</t>
    <rPh sb="0" eb="1">
      <t>ヒ</t>
    </rPh>
    <rPh sb="5" eb="6">
      <t>キ</t>
    </rPh>
    <rPh sb="10" eb="12">
      <t>ツウスイ</t>
    </rPh>
    <phoneticPr fontId="4"/>
  </si>
  <si>
    <t>管理作業の省力化による水資源の保全</t>
    <rPh sb="0" eb="2">
      <t>カンリ</t>
    </rPh>
    <rPh sb="2" eb="4">
      <t>サギョウ</t>
    </rPh>
    <rPh sb="5" eb="8">
      <t>ショウリョクカ</t>
    </rPh>
    <rPh sb="11" eb="14">
      <t>ミズシゲン</t>
    </rPh>
    <rPh sb="15" eb="17">
      <t>ホゼン</t>
    </rPh>
    <phoneticPr fontId="4"/>
  </si>
  <si>
    <t>植栽等の景観形成活動</t>
    <rPh sb="0" eb="2">
      <t>ショクサイ</t>
    </rPh>
    <rPh sb="2" eb="3">
      <t>トウ</t>
    </rPh>
    <rPh sb="4" eb="6">
      <t>ケイカン</t>
    </rPh>
    <rPh sb="6" eb="8">
      <t>ケイセイ</t>
    </rPh>
    <rPh sb="8" eb="10">
      <t>カツドウ</t>
    </rPh>
    <phoneticPr fontId="4"/>
  </si>
  <si>
    <t>景観形成のための施設への植栽等</t>
    <rPh sb="0" eb="2">
      <t>ケイカン</t>
    </rPh>
    <rPh sb="2" eb="4">
      <t>ケイセイ</t>
    </rPh>
    <rPh sb="8" eb="10">
      <t>シセツ</t>
    </rPh>
    <rPh sb="12" eb="14">
      <t>ショクサイ</t>
    </rPh>
    <rPh sb="14" eb="15">
      <t>トウ</t>
    </rPh>
    <phoneticPr fontId="4"/>
  </si>
  <si>
    <t>農用地等を活用した景観形成活動</t>
    <rPh sb="0" eb="3">
      <t>ノウヨウチ</t>
    </rPh>
    <rPh sb="3" eb="4">
      <t>トウ</t>
    </rPh>
    <rPh sb="5" eb="7">
      <t>カツヨウ</t>
    </rPh>
    <rPh sb="9" eb="11">
      <t>ケイカン</t>
    </rPh>
    <rPh sb="11" eb="13">
      <t>ケイセイ</t>
    </rPh>
    <rPh sb="13" eb="15">
      <t>カツドウ</t>
    </rPh>
    <phoneticPr fontId="4"/>
  </si>
  <si>
    <t>施設等の定期的な巡回点検・清掃</t>
  </si>
  <si>
    <t>施設等の定期的な巡回点検・清掃</t>
    <rPh sb="0" eb="2">
      <t>シセツ</t>
    </rPh>
    <rPh sb="2" eb="3">
      <t>トウ</t>
    </rPh>
    <rPh sb="4" eb="7">
      <t>テイキテキ</t>
    </rPh>
    <rPh sb="8" eb="10">
      <t>ジュンカイ</t>
    </rPh>
    <rPh sb="10" eb="12">
      <t>テンケン</t>
    </rPh>
    <rPh sb="13" eb="15">
      <t>セイソウ</t>
    </rPh>
    <phoneticPr fontId="4"/>
  </si>
  <si>
    <t>その他（景観形成・生活環境保全）</t>
    <rPh sb="2" eb="3">
      <t>タ</t>
    </rPh>
    <rPh sb="4" eb="6">
      <t>ケイカン</t>
    </rPh>
    <rPh sb="6" eb="8">
      <t>ケイセイ</t>
    </rPh>
    <rPh sb="9" eb="11">
      <t>セイカツ</t>
    </rPh>
    <rPh sb="11" eb="13">
      <t>カンキョウ</t>
    </rPh>
    <rPh sb="13" eb="15">
      <t>ホゼン</t>
    </rPh>
    <phoneticPr fontId="4"/>
  </si>
  <si>
    <t>農業用水の地域用水としての利用・管理</t>
    <rPh sb="0" eb="2">
      <t>ノウギョウ</t>
    </rPh>
    <rPh sb="2" eb="4">
      <t>ヨウスイ</t>
    </rPh>
    <rPh sb="5" eb="7">
      <t>チイキ</t>
    </rPh>
    <rPh sb="7" eb="9">
      <t>ヨウスイ</t>
    </rPh>
    <rPh sb="13" eb="15">
      <t>リヨウ</t>
    </rPh>
    <rPh sb="16" eb="18">
      <t>カンリ</t>
    </rPh>
    <phoneticPr fontId="4"/>
  </si>
  <si>
    <t>伝統的施設や農法の保全・実施</t>
    <rPh sb="0" eb="3">
      <t>デントウテキ</t>
    </rPh>
    <rPh sb="3" eb="5">
      <t>シセツ</t>
    </rPh>
    <rPh sb="6" eb="8">
      <t>ノウホウ</t>
    </rPh>
    <rPh sb="9" eb="11">
      <t>ホゼン</t>
    </rPh>
    <rPh sb="12" eb="14">
      <t>ジッシ</t>
    </rPh>
    <phoneticPr fontId="4"/>
  </si>
  <si>
    <t>農用地からの風塵の防止活動</t>
    <rPh sb="0" eb="3">
      <t>ノウヨウチ</t>
    </rPh>
    <rPh sb="6" eb="8">
      <t>フウジン</t>
    </rPh>
    <rPh sb="9" eb="11">
      <t>ボウシ</t>
    </rPh>
    <rPh sb="11" eb="13">
      <t>カツドウ</t>
    </rPh>
    <phoneticPr fontId="4"/>
  </si>
  <si>
    <t>水田の貯留機能向上活動</t>
  </si>
  <si>
    <t>水田の貯留機能向上活動</t>
    <rPh sb="0" eb="2">
      <t>スイデン</t>
    </rPh>
    <rPh sb="3" eb="5">
      <t>チョリュウ</t>
    </rPh>
    <rPh sb="5" eb="7">
      <t>キノウ</t>
    </rPh>
    <rPh sb="7" eb="9">
      <t>コウジョウ</t>
    </rPh>
    <rPh sb="9" eb="11">
      <t>カツドウ</t>
    </rPh>
    <phoneticPr fontId="4"/>
  </si>
  <si>
    <t>水田の地下水かん養機能向上活動、
水源かん養林の保全</t>
    <rPh sb="17" eb="19">
      <t>スイゲン</t>
    </rPh>
    <rPh sb="21" eb="22">
      <t>ヨウ</t>
    </rPh>
    <rPh sb="22" eb="23">
      <t>ハヤシ</t>
    </rPh>
    <rPh sb="24" eb="26">
      <t>ホゼン</t>
    </rPh>
    <phoneticPr fontId="4"/>
  </si>
  <si>
    <t>水田の地下水かん養機能向上活動</t>
    <rPh sb="0" eb="2">
      <t>スイデン</t>
    </rPh>
    <rPh sb="3" eb="6">
      <t>チカスイ</t>
    </rPh>
    <rPh sb="8" eb="9">
      <t>ヨウ</t>
    </rPh>
    <rPh sb="9" eb="11">
      <t>キノウ</t>
    </rPh>
    <rPh sb="11" eb="13">
      <t>コウジョウ</t>
    </rPh>
    <rPh sb="13" eb="15">
      <t>カツドウ</t>
    </rPh>
    <phoneticPr fontId="4"/>
  </si>
  <si>
    <t>水源かん養林の保全</t>
    <rPh sb="0" eb="2">
      <t>スイゲン</t>
    </rPh>
    <rPh sb="4" eb="5">
      <t>ヨウ</t>
    </rPh>
    <rPh sb="5" eb="6">
      <t>ハヤシ</t>
    </rPh>
    <rPh sb="7" eb="9">
      <t>ホゼン</t>
    </rPh>
    <phoneticPr fontId="4"/>
  </si>
  <si>
    <t>地域資源の活用・資源循環活動</t>
  </si>
  <si>
    <t>地域資源の活用・資源循環のための活動</t>
    <rPh sb="0" eb="2">
      <t>チイキ</t>
    </rPh>
    <rPh sb="2" eb="4">
      <t>シゲン</t>
    </rPh>
    <rPh sb="5" eb="7">
      <t>カツヨウ</t>
    </rPh>
    <rPh sb="8" eb="10">
      <t>シゲン</t>
    </rPh>
    <rPh sb="10" eb="12">
      <t>ジュンカン</t>
    </rPh>
    <rPh sb="16" eb="18">
      <t>カツドウ</t>
    </rPh>
    <phoneticPr fontId="4"/>
  </si>
  <si>
    <t>啓発・普及活動</t>
    <rPh sb="0" eb="2">
      <t>ケイハツ</t>
    </rPh>
    <rPh sb="3" eb="5">
      <t>フキュウ</t>
    </rPh>
    <rPh sb="5" eb="7">
      <t>カツドウ</t>
    </rPh>
    <phoneticPr fontId="4"/>
  </si>
  <si>
    <t>広報活動</t>
    <rPh sb="0" eb="2">
      <t>コウホウ</t>
    </rPh>
    <rPh sb="2" eb="4">
      <t>カツドウ</t>
    </rPh>
    <phoneticPr fontId="4"/>
  </si>
  <si>
    <t>啓発活動</t>
    <rPh sb="0" eb="2">
      <t>ケイハツ</t>
    </rPh>
    <rPh sb="2" eb="4">
      <t>カツドウ</t>
    </rPh>
    <phoneticPr fontId="4"/>
  </si>
  <si>
    <t>地域住民等との交流活動</t>
    <rPh sb="0" eb="2">
      <t>チイキ</t>
    </rPh>
    <rPh sb="2" eb="4">
      <t>ジュウミン</t>
    </rPh>
    <rPh sb="4" eb="5">
      <t>トウ</t>
    </rPh>
    <rPh sb="7" eb="9">
      <t>コウリュウ</t>
    </rPh>
    <rPh sb="9" eb="11">
      <t>カツドウ</t>
    </rPh>
    <phoneticPr fontId="4"/>
  </si>
  <si>
    <t>学校教育等との連携</t>
    <rPh sb="0" eb="2">
      <t>ガッコウ</t>
    </rPh>
    <rPh sb="2" eb="4">
      <t>キョウイク</t>
    </rPh>
    <rPh sb="4" eb="5">
      <t>トウ</t>
    </rPh>
    <rPh sb="7" eb="9">
      <t>レンケイ</t>
    </rPh>
    <phoneticPr fontId="4"/>
  </si>
  <si>
    <t>行政機関等との連携</t>
    <rPh sb="0" eb="2">
      <t>ギョウセイ</t>
    </rPh>
    <rPh sb="2" eb="4">
      <t>キカン</t>
    </rPh>
    <rPh sb="4" eb="5">
      <t>トウ</t>
    </rPh>
    <rPh sb="7" eb="9">
      <t>レンケイ</t>
    </rPh>
    <phoneticPr fontId="4"/>
  </si>
  <si>
    <t>地域内の規制等の取り決め</t>
    <rPh sb="0" eb="2">
      <t>チイキ</t>
    </rPh>
    <rPh sb="2" eb="3">
      <t>ナイ</t>
    </rPh>
    <rPh sb="4" eb="6">
      <t>キセイ</t>
    </rPh>
    <rPh sb="6" eb="7">
      <t>トウ</t>
    </rPh>
    <rPh sb="8" eb="9">
      <t>ト</t>
    </rPh>
    <rPh sb="10" eb="11">
      <t>キ</t>
    </rPh>
    <phoneticPr fontId="4"/>
  </si>
  <si>
    <t>（多面的機能の増進を図る活動）</t>
    <phoneticPr fontId="4"/>
  </si>
  <si>
    <t>増進活動</t>
    <phoneticPr fontId="4"/>
  </si>
  <si>
    <t>遊休農地の有効活用</t>
  </si>
  <si>
    <t>遊休農地の有効活用</t>
    <rPh sb="0" eb="2">
      <t>ユウキュウ</t>
    </rPh>
    <rPh sb="2" eb="4">
      <t>ノウチ</t>
    </rPh>
    <rPh sb="5" eb="7">
      <t>ユウコウ</t>
    </rPh>
    <rPh sb="7" eb="9">
      <t>カツヨウ</t>
    </rPh>
    <phoneticPr fontId="4"/>
  </si>
  <si>
    <t>鳥獣被害防止対策及び環境改善活動の強化</t>
    <rPh sb="0" eb="2">
      <t>チョウジュウ</t>
    </rPh>
    <rPh sb="2" eb="4">
      <t>ヒガイ</t>
    </rPh>
    <rPh sb="4" eb="6">
      <t>ボウシ</t>
    </rPh>
    <rPh sb="6" eb="8">
      <t>タイサク</t>
    </rPh>
    <rPh sb="8" eb="9">
      <t>オヨ</t>
    </rPh>
    <rPh sb="10" eb="12">
      <t>カンキョウ</t>
    </rPh>
    <rPh sb="12" eb="14">
      <t>カイゼン</t>
    </rPh>
    <phoneticPr fontId="4"/>
  </si>
  <si>
    <t>農地周りの共同活動の強化</t>
    <rPh sb="0" eb="2">
      <t>ノウチ</t>
    </rPh>
    <rPh sb="2" eb="3">
      <t>マワ</t>
    </rPh>
    <rPh sb="5" eb="7">
      <t>キョウドウ</t>
    </rPh>
    <rPh sb="7" eb="9">
      <t>カツドウ</t>
    </rPh>
    <rPh sb="10" eb="12">
      <t>キョウカ</t>
    </rPh>
    <phoneticPr fontId="4"/>
  </si>
  <si>
    <t>地域住民による直営施工</t>
  </si>
  <si>
    <t>地域住民による直営施工</t>
    <rPh sb="0" eb="2">
      <t>チイキ</t>
    </rPh>
    <rPh sb="2" eb="4">
      <t>ジュウミン</t>
    </rPh>
    <rPh sb="7" eb="9">
      <t>チョクエイ</t>
    </rPh>
    <rPh sb="9" eb="11">
      <t>セコウ</t>
    </rPh>
    <phoneticPr fontId="4"/>
  </si>
  <si>
    <t>防災・減災力の強化</t>
  </si>
  <si>
    <t>防災・減災力の強化</t>
    <rPh sb="0" eb="2">
      <t>ボウサイ</t>
    </rPh>
    <rPh sb="3" eb="5">
      <t>ゲンサイ</t>
    </rPh>
    <rPh sb="5" eb="6">
      <t>リョク</t>
    </rPh>
    <rPh sb="7" eb="9">
      <t>キョウカ</t>
    </rPh>
    <phoneticPr fontId="4"/>
  </si>
  <si>
    <t>農村環境保全活動の幅広い展開</t>
  </si>
  <si>
    <t>農村環境保全活動の幅広い展開</t>
    <rPh sb="0" eb="2">
      <t>ノウソン</t>
    </rPh>
    <rPh sb="2" eb="4">
      <t>カンキョウ</t>
    </rPh>
    <rPh sb="4" eb="6">
      <t>ホゼン</t>
    </rPh>
    <rPh sb="6" eb="8">
      <t>カツドウ</t>
    </rPh>
    <rPh sb="9" eb="11">
      <t>ハバヒロ</t>
    </rPh>
    <rPh sb="12" eb="14">
      <t>テンカイ</t>
    </rPh>
    <phoneticPr fontId="4"/>
  </si>
  <si>
    <t>医療・福祉との連携</t>
  </si>
  <si>
    <t>医療・福祉との連携</t>
    <rPh sb="0" eb="2">
      <t>イリョウ</t>
    </rPh>
    <rPh sb="3" eb="5">
      <t>フクシ</t>
    </rPh>
    <rPh sb="7" eb="9">
      <t>レンケイ</t>
    </rPh>
    <phoneticPr fontId="4"/>
  </si>
  <si>
    <t>農村文化の伝承を通じた
農村コミュニティの強化</t>
    <phoneticPr fontId="4"/>
  </si>
  <si>
    <t>農村文化の伝承を通じた農村コミュニティの強化</t>
    <rPh sb="0" eb="2">
      <t>ノウソン</t>
    </rPh>
    <rPh sb="2" eb="4">
      <t>ブンカ</t>
    </rPh>
    <rPh sb="5" eb="7">
      <t>デンショウ</t>
    </rPh>
    <rPh sb="8" eb="9">
      <t>ツウ</t>
    </rPh>
    <rPh sb="11" eb="13">
      <t>ノウソン</t>
    </rPh>
    <rPh sb="20" eb="22">
      <t>キョウカ</t>
    </rPh>
    <phoneticPr fontId="4"/>
  </si>
  <si>
    <t>広報活動・農的関係人口の拡大</t>
    <rPh sb="0" eb="2">
      <t>コウホウ</t>
    </rPh>
    <rPh sb="2" eb="4">
      <t>カツドウ</t>
    </rPh>
    <rPh sb="5" eb="11">
      <t>ノウテキカンケイジンコウ</t>
    </rPh>
    <rPh sb="12" eb="14">
      <t>カクダイ</t>
    </rPh>
    <phoneticPr fontId="4"/>
  </si>
  <si>
    <t>【資源向上活動（施設の長寿命化のための活動）】</t>
    <rPh sb="8" eb="10">
      <t>シセツ</t>
    </rPh>
    <rPh sb="11" eb="15">
      <t>チョウジュミョウカ</t>
    </rPh>
    <phoneticPr fontId="4"/>
  </si>
  <si>
    <t>３（長寿命化）</t>
    <rPh sb="2" eb="6">
      <t>チョウジュミョウカ</t>
    </rPh>
    <phoneticPr fontId="4"/>
  </si>
  <si>
    <t>水路の補修</t>
    <rPh sb="0" eb="2">
      <t>スイロ</t>
    </rPh>
    <rPh sb="3" eb="5">
      <t>ホシュウ</t>
    </rPh>
    <phoneticPr fontId="4"/>
  </si>
  <si>
    <t>水路の破損部分の補修</t>
    <rPh sb="0" eb="2">
      <t>スイロ</t>
    </rPh>
    <rPh sb="3" eb="5">
      <t>ハソン</t>
    </rPh>
    <rPh sb="5" eb="7">
      <t>ブブン</t>
    </rPh>
    <rPh sb="8" eb="10">
      <t>ホシュウ</t>
    </rPh>
    <phoneticPr fontId="4"/>
  </si>
  <si>
    <t>水路の老朽化部分の補修</t>
    <rPh sb="0" eb="2">
      <t>スイロ</t>
    </rPh>
    <rPh sb="3" eb="6">
      <t>ロウキュウカ</t>
    </rPh>
    <rPh sb="6" eb="8">
      <t>ブブン</t>
    </rPh>
    <rPh sb="9" eb="11">
      <t>ホシュウ</t>
    </rPh>
    <phoneticPr fontId="4"/>
  </si>
  <si>
    <t>水路側壁の嵩上げ</t>
    <rPh sb="0" eb="2">
      <t>スイロ</t>
    </rPh>
    <rPh sb="2" eb="4">
      <t>ソクヘキ</t>
    </rPh>
    <rPh sb="5" eb="7">
      <t>カサア</t>
    </rPh>
    <phoneticPr fontId="4"/>
  </si>
  <si>
    <t>U字フリューム等既設水路の再布設</t>
    <rPh sb="1" eb="2">
      <t>ジ</t>
    </rPh>
    <rPh sb="7" eb="8">
      <t>トウ</t>
    </rPh>
    <rPh sb="8" eb="10">
      <t>キセツ</t>
    </rPh>
    <rPh sb="10" eb="12">
      <t>スイロ</t>
    </rPh>
    <rPh sb="13" eb="14">
      <t>サイ</t>
    </rPh>
    <rPh sb="14" eb="16">
      <t>フセツ</t>
    </rPh>
    <phoneticPr fontId="4"/>
  </si>
  <si>
    <t>集水枡、分水枡の補修</t>
    <rPh sb="0" eb="2">
      <t>シュウスイ</t>
    </rPh>
    <rPh sb="2" eb="3">
      <t>マス</t>
    </rPh>
    <rPh sb="4" eb="6">
      <t>ブンスイ</t>
    </rPh>
    <rPh sb="6" eb="7">
      <t>マス</t>
    </rPh>
    <rPh sb="8" eb="10">
      <t>ホシュウ</t>
    </rPh>
    <phoneticPr fontId="4"/>
  </si>
  <si>
    <t>ゲート、ポンプの補修</t>
    <rPh sb="8" eb="10">
      <t>ホシュウ</t>
    </rPh>
    <phoneticPr fontId="4"/>
  </si>
  <si>
    <t>安全施設の補修</t>
    <rPh sb="0" eb="2">
      <t>アンゼン</t>
    </rPh>
    <rPh sb="2" eb="4">
      <t>シセツ</t>
    </rPh>
    <rPh sb="5" eb="7">
      <t>ホシュウ</t>
    </rPh>
    <phoneticPr fontId="4"/>
  </si>
  <si>
    <t>水路の更新等</t>
    <rPh sb="0" eb="2">
      <t>スイロ</t>
    </rPh>
    <rPh sb="3" eb="5">
      <t>コウシン</t>
    </rPh>
    <rPh sb="5" eb="6">
      <t>トウ</t>
    </rPh>
    <phoneticPr fontId="4"/>
  </si>
  <si>
    <t>素掘り水路からコンクリート水路への更新</t>
    <rPh sb="0" eb="2">
      <t>スボ</t>
    </rPh>
    <rPh sb="3" eb="5">
      <t>スイロ</t>
    </rPh>
    <rPh sb="13" eb="15">
      <t>スイロ</t>
    </rPh>
    <rPh sb="17" eb="19">
      <t>コウシン</t>
    </rPh>
    <phoneticPr fontId="4"/>
  </si>
  <si>
    <t>水路の更新</t>
    <rPh sb="0" eb="2">
      <t>スイロ</t>
    </rPh>
    <rPh sb="3" eb="5">
      <t>コウシン</t>
    </rPh>
    <phoneticPr fontId="4"/>
  </si>
  <si>
    <t>ゲート、ポンプの更新</t>
    <rPh sb="8" eb="10">
      <t>コウシン</t>
    </rPh>
    <phoneticPr fontId="4"/>
  </si>
  <si>
    <t>安全施設の設置</t>
    <rPh sb="0" eb="2">
      <t>アンゼン</t>
    </rPh>
    <rPh sb="2" eb="4">
      <t>シセツ</t>
    </rPh>
    <rPh sb="5" eb="7">
      <t>セッチ</t>
    </rPh>
    <phoneticPr fontId="4"/>
  </si>
  <si>
    <t>農道の補修</t>
    <rPh sb="0" eb="2">
      <t>ノウドウ</t>
    </rPh>
    <rPh sb="3" eb="5">
      <t>ホシュウ</t>
    </rPh>
    <phoneticPr fontId="4"/>
  </si>
  <si>
    <t>農道路肩、農道法面の補修</t>
    <rPh sb="0" eb="2">
      <t>ノウドウ</t>
    </rPh>
    <rPh sb="2" eb="4">
      <t>ロカタ</t>
    </rPh>
    <rPh sb="5" eb="7">
      <t>ノウドウ</t>
    </rPh>
    <rPh sb="7" eb="9">
      <t>ノリメン</t>
    </rPh>
    <rPh sb="10" eb="12">
      <t>ホシュウ</t>
    </rPh>
    <phoneticPr fontId="4"/>
  </si>
  <si>
    <t>舗装の打換え（一部）</t>
    <rPh sb="0" eb="2">
      <t>ホソウ</t>
    </rPh>
    <rPh sb="3" eb="4">
      <t>ウ</t>
    </rPh>
    <rPh sb="4" eb="5">
      <t>カ</t>
    </rPh>
    <rPh sb="7" eb="9">
      <t>イチブ</t>
    </rPh>
    <phoneticPr fontId="4"/>
  </si>
  <si>
    <t>農道側溝の補修</t>
    <rPh sb="0" eb="2">
      <t>ノウドウ</t>
    </rPh>
    <rPh sb="2" eb="4">
      <t>ソッコウ</t>
    </rPh>
    <rPh sb="5" eb="7">
      <t>ホシュウ</t>
    </rPh>
    <phoneticPr fontId="4"/>
  </si>
  <si>
    <t>農道の更新等</t>
    <rPh sb="0" eb="2">
      <t>ノウドウ</t>
    </rPh>
    <rPh sb="3" eb="5">
      <t>コウシン</t>
    </rPh>
    <rPh sb="5" eb="6">
      <t>トウ</t>
    </rPh>
    <phoneticPr fontId="4"/>
  </si>
  <si>
    <t>未舗装農道を舗装（砂利、コンクリート、アスファルト）</t>
    <rPh sb="0" eb="1">
      <t>ミ</t>
    </rPh>
    <rPh sb="1" eb="3">
      <t>ホソウ</t>
    </rPh>
    <rPh sb="3" eb="5">
      <t>ノウドウ</t>
    </rPh>
    <rPh sb="6" eb="8">
      <t>ホソウ</t>
    </rPh>
    <rPh sb="9" eb="11">
      <t>ジャリ</t>
    </rPh>
    <phoneticPr fontId="4"/>
  </si>
  <si>
    <t>側溝蓋の設置</t>
    <rPh sb="0" eb="2">
      <t>ソッコウ</t>
    </rPh>
    <rPh sb="2" eb="3">
      <t>フタ</t>
    </rPh>
    <rPh sb="4" eb="6">
      <t>セッチ</t>
    </rPh>
    <phoneticPr fontId="4"/>
  </si>
  <si>
    <t>土側溝をコンクリート側溝に更新</t>
    <rPh sb="0" eb="1">
      <t>ツチ</t>
    </rPh>
    <rPh sb="1" eb="3">
      <t>ソッコウ</t>
    </rPh>
    <rPh sb="10" eb="12">
      <t>ソッコウ</t>
    </rPh>
    <rPh sb="13" eb="15">
      <t>コウシン</t>
    </rPh>
    <phoneticPr fontId="4"/>
  </si>
  <si>
    <t>ため池の補修</t>
    <rPh sb="2" eb="3">
      <t>イケ</t>
    </rPh>
    <rPh sb="4" eb="6">
      <t>ホシュウ</t>
    </rPh>
    <phoneticPr fontId="4"/>
  </si>
  <si>
    <t>洗掘箇所の補修</t>
    <rPh sb="0" eb="1">
      <t>アラ</t>
    </rPh>
    <rPh sb="1" eb="2">
      <t>ホ</t>
    </rPh>
    <rPh sb="2" eb="4">
      <t>カショ</t>
    </rPh>
    <rPh sb="5" eb="7">
      <t>ホシュウ</t>
    </rPh>
    <phoneticPr fontId="4"/>
  </si>
  <si>
    <t>漏水箇所の補修</t>
    <rPh sb="0" eb="2">
      <t>ロウスイ</t>
    </rPh>
    <rPh sb="2" eb="4">
      <t>カショ</t>
    </rPh>
    <rPh sb="5" eb="7">
      <t>ホシュウ</t>
    </rPh>
    <phoneticPr fontId="4"/>
  </si>
  <si>
    <t>取水施設の補修</t>
    <rPh sb="0" eb="2">
      <t>シュスイ</t>
    </rPh>
    <rPh sb="2" eb="4">
      <t>シセツ</t>
    </rPh>
    <rPh sb="5" eb="7">
      <t>ホシュウ</t>
    </rPh>
    <phoneticPr fontId="4"/>
  </si>
  <si>
    <t>洪水吐の補修</t>
    <rPh sb="0" eb="2">
      <t>コウズイ</t>
    </rPh>
    <rPh sb="2" eb="3">
      <t>ハ</t>
    </rPh>
    <rPh sb="4" eb="6">
      <t>ホシュウ</t>
    </rPh>
    <phoneticPr fontId="4"/>
  </si>
  <si>
    <t>ため池（附帯施設）の更新等</t>
    <rPh sb="2" eb="3">
      <t>イケ</t>
    </rPh>
    <rPh sb="4" eb="6">
      <t>フタイ</t>
    </rPh>
    <rPh sb="6" eb="8">
      <t>シセツ</t>
    </rPh>
    <rPh sb="10" eb="12">
      <t>コウシン</t>
    </rPh>
    <rPh sb="12" eb="13">
      <t>トウ</t>
    </rPh>
    <phoneticPr fontId="4"/>
  </si>
  <si>
    <t>ゲート・バルブの更新</t>
    <rPh sb="8" eb="10">
      <t>コウシン</t>
    </rPh>
    <phoneticPr fontId="4"/>
  </si>
  <si>
    <t>※　都道府県において、要綱基本方針で追加する取組については、取組番号100番台を用いて、上の表に追加すること。</t>
    <rPh sb="2" eb="6">
      <t>トドウフケン</t>
    </rPh>
    <rPh sb="11" eb="13">
      <t>ヨウコウ</t>
    </rPh>
    <rPh sb="13" eb="15">
      <t>キホン</t>
    </rPh>
    <rPh sb="15" eb="17">
      <t>ホウシン</t>
    </rPh>
    <rPh sb="18" eb="20">
      <t>ツイカ</t>
    </rPh>
    <rPh sb="22" eb="24">
      <t>トリクミ</t>
    </rPh>
    <rPh sb="30" eb="32">
      <t>トリクミ</t>
    </rPh>
    <rPh sb="32" eb="34">
      <t>バンゴウ</t>
    </rPh>
    <rPh sb="37" eb="39">
      <t>バンダイ</t>
    </rPh>
    <rPh sb="40" eb="41">
      <t>モチ</t>
    </rPh>
    <rPh sb="44" eb="45">
      <t>ウエ</t>
    </rPh>
    <rPh sb="46" eb="47">
      <t>ヒョウ</t>
    </rPh>
    <rPh sb="48" eb="50">
      <t>ツイカ</t>
    </rPh>
    <phoneticPr fontId="4"/>
  </si>
  <si>
    <t>（様式第１－7号）</t>
    <phoneticPr fontId="86"/>
  </si>
  <si>
    <t>多面的機能支払交付金 金銭出納簿</t>
    <phoneticPr fontId="4"/>
  </si>
  <si>
    <t>組織名：</t>
    <rPh sb="0" eb="3">
      <t>ソシキメイ</t>
    </rPh>
    <phoneticPr fontId="101"/>
  </si>
  <si>
    <t>★「分類」欄は、分類番号（１～８）から選択してください。</t>
    <rPh sb="2" eb="4">
      <t>ブンルイ</t>
    </rPh>
    <rPh sb="5" eb="6">
      <t>ラン</t>
    </rPh>
    <rPh sb="8" eb="10">
      <t>ブンルイ</t>
    </rPh>
    <rPh sb="10" eb="12">
      <t>バンゴウ</t>
    </rPh>
    <rPh sb="19" eb="21">
      <t>センタク</t>
    </rPh>
    <phoneticPr fontId="101"/>
  </si>
  <si>
    <t>★「区分」欄には、農地維持・資源向上（共同）に係る収支は「１」を、資源向上（長寿命化）に係る収支は「２」を必ず入力してください。
　　区別ができない収支は「１」を記入してください。</t>
    <rPh sb="2" eb="4">
      <t>クブン</t>
    </rPh>
    <rPh sb="5" eb="6">
      <t>ラン</t>
    </rPh>
    <rPh sb="9" eb="11">
      <t>ノウチ</t>
    </rPh>
    <rPh sb="11" eb="13">
      <t>イジ</t>
    </rPh>
    <rPh sb="14" eb="16">
      <t>シゲン</t>
    </rPh>
    <rPh sb="16" eb="18">
      <t>コウジョウ</t>
    </rPh>
    <rPh sb="19" eb="21">
      <t>キョウドウ</t>
    </rPh>
    <rPh sb="23" eb="24">
      <t>カカ</t>
    </rPh>
    <rPh sb="25" eb="27">
      <t>シュウシ</t>
    </rPh>
    <rPh sb="33" eb="35">
      <t>シゲン</t>
    </rPh>
    <rPh sb="35" eb="37">
      <t>コウジョウ</t>
    </rPh>
    <rPh sb="38" eb="42">
      <t>チョウジュミョウカ</t>
    </rPh>
    <rPh sb="44" eb="45">
      <t>カカ</t>
    </rPh>
    <rPh sb="46" eb="48">
      <t>シュウシ</t>
    </rPh>
    <rPh sb="53" eb="54">
      <t>カナラ</t>
    </rPh>
    <rPh sb="55" eb="57">
      <t>ニュウリョク</t>
    </rPh>
    <rPh sb="67" eb="69">
      <t>クベツ</t>
    </rPh>
    <rPh sb="74" eb="76">
      <t>シュウシ</t>
    </rPh>
    <rPh sb="81" eb="83">
      <t>キニュウ</t>
    </rPh>
    <phoneticPr fontId="101"/>
  </si>
  <si>
    <r>
      <t>★農地維持・資源向上（共同）の交付金を活用して資源向上（長寿命化）の活動を行った際の費用は、</t>
    </r>
    <r>
      <rPr>
        <u/>
        <sz val="10"/>
        <rFont val="HG丸ｺﾞｼｯｸM-PRO"/>
        <family val="3"/>
        <charset val="128"/>
      </rPr>
      <t>区分を「１」</t>
    </r>
    <r>
      <rPr>
        <sz val="10"/>
        <rFont val="HG丸ｺﾞｼｯｸM-PRO"/>
        <family val="3"/>
        <charset val="128"/>
      </rPr>
      <t>にし、「長寿命化への活用」欄に○を記入して
　ください。</t>
    </r>
    <rPh sb="1" eb="3">
      <t>ノウチ</t>
    </rPh>
    <rPh sb="3" eb="5">
      <t>イジ</t>
    </rPh>
    <rPh sb="6" eb="8">
      <t>シゲン</t>
    </rPh>
    <rPh sb="8" eb="10">
      <t>コウジョウ</t>
    </rPh>
    <rPh sb="11" eb="13">
      <t>キョウドウ</t>
    </rPh>
    <rPh sb="15" eb="18">
      <t>コウフキン</t>
    </rPh>
    <rPh sb="19" eb="21">
      <t>カツヨウ</t>
    </rPh>
    <rPh sb="23" eb="25">
      <t>シゲン</t>
    </rPh>
    <rPh sb="25" eb="27">
      <t>コウジョウ</t>
    </rPh>
    <rPh sb="28" eb="32">
      <t>チョウジュミョウカ</t>
    </rPh>
    <rPh sb="34" eb="36">
      <t>カツドウ</t>
    </rPh>
    <rPh sb="37" eb="38">
      <t>オコナ</t>
    </rPh>
    <rPh sb="40" eb="41">
      <t>サイ</t>
    </rPh>
    <rPh sb="42" eb="44">
      <t>ヒヨウ</t>
    </rPh>
    <rPh sb="46" eb="48">
      <t>クブン</t>
    </rPh>
    <rPh sb="56" eb="60">
      <t>チョウジュミョウカ</t>
    </rPh>
    <rPh sb="62" eb="64">
      <t>カツヨウ</t>
    </rPh>
    <rPh sb="65" eb="66">
      <t>ラン</t>
    </rPh>
    <rPh sb="69" eb="71">
      <t>キニュウ</t>
    </rPh>
    <phoneticPr fontId="101"/>
  </si>
  <si>
    <t>★交付金交付前に活動資金を構成員が一時的に立て替えて会計口座へ繰り入れた場合は、収入欄にその立替額を記入してください。
　また、返済の際は返済額をマイナスの収入として収入欄に記入し、一時的な立替額が収入/支出の合計に計上されないようにしてください。</t>
    <rPh sb="1" eb="4">
      <t>コウフキン</t>
    </rPh>
    <rPh sb="4" eb="6">
      <t>コウフ</t>
    </rPh>
    <rPh sb="6" eb="7">
      <t>マエ</t>
    </rPh>
    <rPh sb="8" eb="10">
      <t>カツドウ</t>
    </rPh>
    <rPh sb="10" eb="12">
      <t>シキン</t>
    </rPh>
    <rPh sb="13" eb="16">
      <t>コウセイイン</t>
    </rPh>
    <rPh sb="17" eb="20">
      <t>イチジテキ</t>
    </rPh>
    <rPh sb="21" eb="22">
      <t>タ</t>
    </rPh>
    <rPh sb="23" eb="24">
      <t>カ</t>
    </rPh>
    <rPh sb="26" eb="28">
      <t>カイケイ</t>
    </rPh>
    <rPh sb="28" eb="30">
      <t>コウザ</t>
    </rPh>
    <rPh sb="31" eb="32">
      <t>ク</t>
    </rPh>
    <rPh sb="33" eb="34">
      <t>イ</t>
    </rPh>
    <rPh sb="36" eb="38">
      <t>バアイ</t>
    </rPh>
    <rPh sb="40" eb="42">
      <t>シュウニュウ</t>
    </rPh>
    <rPh sb="42" eb="43">
      <t>ラン</t>
    </rPh>
    <rPh sb="46" eb="48">
      <t>タテカエ</t>
    </rPh>
    <rPh sb="48" eb="49">
      <t>ガク</t>
    </rPh>
    <rPh sb="50" eb="52">
      <t>キニュウ</t>
    </rPh>
    <rPh sb="64" eb="66">
      <t>ヘンサイ</t>
    </rPh>
    <rPh sb="67" eb="68">
      <t>サイ</t>
    </rPh>
    <rPh sb="69" eb="72">
      <t>ヘンサイガク</t>
    </rPh>
    <rPh sb="78" eb="80">
      <t>シュウニュウ</t>
    </rPh>
    <rPh sb="83" eb="85">
      <t>シュウニュウ</t>
    </rPh>
    <rPh sb="85" eb="86">
      <t>ラン</t>
    </rPh>
    <rPh sb="87" eb="89">
      <t>キニュウ</t>
    </rPh>
    <rPh sb="91" eb="94">
      <t>イチジテキ</t>
    </rPh>
    <rPh sb="95" eb="97">
      <t>タテカエ</t>
    </rPh>
    <rPh sb="97" eb="98">
      <t>ガク</t>
    </rPh>
    <rPh sb="99" eb="101">
      <t>シュウニュウ</t>
    </rPh>
    <rPh sb="102" eb="104">
      <t>シシュツ</t>
    </rPh>
    <rPh sb="105" eb="107">
      <t>ゴウケイ</t>
    </rPh>
    <rPh sb="108" eb="110">
      <t>ケイジョウ</t>
    </rPh>
    <phoneticPr fontId="101"/>
  </si>
  <si>
    <t>日付</t>
    <phoneticPr fontId="4"/>
  </si>
  <si>
    <t>分類</t>
    <phoneticPr fontId="4"/>
  </si>
  <si>
    <t>内　　容</t>
    <phoneticPr fontId="4"/>
  </si>
  <si>
    <t>収入（円）</t>
    <rPh sb="0" eb="2">
      <t>シュウニュウ</t>
    </rPh>
    <rPh sb="3" eb="4">
      <t>エン</t>
    </rPh>
    <phoneticPr fontId="4"/>
  </si>
  <si>
    <t>支出（円）</t>
    <rPh sb="0" eb="2">
      <t>シシュツ</t>
    </rPh>
    <rPh sb="3" eb="4">
      <t>エン</t>
    </rPh>
    <phoneticPr fontId="4"/>
  </si>
  <si>
    <t>残高（円）</t>
    <rPh sb="0" eb="2">
      <t>ザンダカ</t>
    </rPh>
    <rPh sb="3" eb="4">
      <t>エン</t>
    </rPh>
    <phoneticPr fontId="4"/>
  </si>
  <si>
    <t>領収書
番号</t>
    <phoneticPr fontId="4"/>
  </si>
  <si>
    <t>活動
実施日</t>
    <phoneticPr fontId="4"/>
  </si>
  <si>
    <t>備考</t>
    <phoneticPr fontId="4"/>
  </si>
  <si>
    <t>長寿命化への活用</t>
    <rPh sb="0" eb="4">
      <t>チョウジュミョウカ</t>
    </rPh>
    <rPh sb="6" eb="8">
      <t>カツヨウ</t>
    </rPh>
    <phoneticPr fontId="101"/>
  </si>
  <si>
    <t>この線より上に行を挿入してください。</t>
    <rPh sb="2" eb="3">
      <t>セン</t>
    </rPh>
    <rPh sb="5" eb="6">
      <t>ウエ</t>
    </rPh>
    <rPh sb="7" eb="8">
      <t>ギョウ</t>
    </rPh>
    <rPh sb="9" eb="11">
      <t>ソウニュウ</t>
    </rPh>
    <phoneticPr fontId="101"/>
  </si>
  <si>
    <t>合　　計</t>
    <rPh sb="0" eb="1">
      <t>ゴウ</t>
    </rPh>
    <rPh sb="3" eb="4">
      <t>ケイ</t>
    </rPh>
    <phoneticPr fontId="4"/>
  </si>
  <si>
    <t>※領収書は、通し番号を記入した上で、必ず保管しておいてください。（領収書の保管の方法は袋等による保管でも構いません。）</t>
    <rPh sb="1" eb="4">
      <t>リョウシュウショ</t>
    </rPh>
    <rPh sb="6" eb="7">
      <t>トオ</t>
    </rPh>
    <rPh sb="8" eb="10">
      <t>バンゴウ</t>
    </rPh>
    <rPh sb="11" eb="13">
      <t>キニュウ</t>
    </rPh>
    <rPh sb="15" eb="16">
      <t>ウエ</t>
    </rPh>
    <rPh sb="18" eb="19">
      <t>カナラ</t>
    </rPh>
    <rPh sb="20" eb="22">
      <t>ホカン</t>
    </rPh>
    <rPh sb="33" eb="36">
      <t>リョウシュウショ</t>
    </rPh>
    <rPh sb="37" eb="39">
      <t>ホカン</t>
    </rPh>
    <rPh sb="40" eb="42">
      <t>ホウホウ</t>
    </rPh>
    <rPh sb="43" eb="44">
      <t>フクロ</t>
    </rPh>
    <rPh sb="44" eb="45">
      <t>トウ</t>
    </rPh>
    <rPh sb="48" eb="50">
      <t>ホカン</t>
    </rPh>
    <rPh sb="52" eb="53">
      <t>カマ</t>
    </rPh>
    <phoneticPr fontId="4"/>
  </si>
  <si>
    <t xml:space="preserve">【集計】 </t>
    <rPh sb="1" eb="3">
      <t>シュウケイ</t>
    </rPh>
    <phoneticPr fontId="4"/>
  </si>
  <si>
    <r>
      <t>農地維持・資源向上（共同）</t>
    </r>
    <r>
      <rPr>
        <sz val="11"/>
        <rFont val="メイリオ"/>
        <family val="3"/>
        <charset val="128"/>
      </rPr>
      <t>（円）</t>
    </r>
    <rPh sb="0" eb="2">
      <t>ノウチ</t>
    </rPh>
    <rPh sb="2" eb="4">
      <t>イジ</t>
    </rPh>
    <rPh sb="5" eb="7">
      <t>シゲン</t>
    </rPh>
    <rPh sb="7" eb="9">
      <t>コウジョウ</t>
    </rPh>
    <rPh sb="10" eb="12">
      <t>キョウドウ</t>
    </rPh>
    <phoneticPr fontId="4"/>
  </si>
  <si>
    <t>資源向上（長寿命化）</t>
    <rPh sb="0" eb="2">
      <t>シゲン</t>
    </rPh>
    <rPh sb="2" eb="4">
      <t>コウジョウ</t>
    </rPh>
    <rPh sb="5" eb="9">
      <t>チョウジュミョウカ</t>
    </rPh>
    <phoneticPr fontId="101"/>
  </si>
  <si>
    <t>（円）</t>
    <rPh sb="1" eb="2">
      <t>エン</t>
    </rPh>
    <phoneticPr fontId="4"/>
  </si>
  <si>
    <t>金額</t>
    <rPh sb="0" eb="2">
      <t>キンガク</t>
    </rPh>
    <phoneticPr fontId="4"/>
  </si>
  <si>
    <t>収入</t>
    <rPh sb="0" eb="2">
      <t>シュウニュウ</t>
    </rPh>
    <phoneticPr fontId="4"/>
  </si>
  <si>
    <t>支出</t>
    <rPh sb="0" eb="2">
      <t>シシュツ</t>
    </rPh>
    <phoneticPr fontId="4"/>
  </si>
  <si>
    <t xml:space="preserve">  次年度への持越（残高）</t>
    <rPh sb="2" eb="5">
      <t>ジネンド</t>
    </rPh>
    <rPh sb="7" eb="8">
      <t>モ</t>
    </rPh>
    <rPh sb="8" eb="9">
      <t>コ</t>
    </rPh>
    <rPh sb="10" eb="12">
      <t>ザンダカ</t>
    </rPh>
    <phoneticPr fontId="2"/>
  </si>
  <si>
    <t xml:space="preserve">  次年度への持越（残高）</t>
    <rPh sb="2" eb="5">
      <t>ジネンド</t>
    </rPh>
    <rPh sb="7" eb="8">
      <t>モ</t>
    </rPh>
    <rPh sb="8" eb="9">
      <t>コ</t>
    </rPh>
    <rPh sb="10" eb="12">
      <t>ザンダカ</t>
    </rPh>
    <phoneticPr fontId="4"/>
  </si>
  <si>
    <t>※「分類」には、下表を参考に該当する費目の番号を記入します。（他組織との交付金のやりとりがある場合は、その旨を備考欄に記載）</t>
    <rPh sb="2" eb="4">
      <t>ブンルイ</t>
    </rPh>
    <rPh sb="8" eb="10">
      <t>カヒョウ</t>
    </rPh>
    <rPh sb="11" eb="13">
      <t>サンコウ</t>
    </rPh>
    <rPh sb="14" eb="16">
      <t>ガイトウ</t>
    </rPh>
    <rPh sb="18" eb="20">
      <t>ヒモク</t>
    </rPh>
    <rPh sb="21" eb="23">
      <t>バンゴウ</t>
    </rPh>
    <rPh sb="24" eb="26">
      <t>キニュウ</t>
    </rPh>
    <phoneticPr fontId="101"/>
  </si>
  <si>
    <t>番号</t>
    <rPh sb="0" eb="2">
      <t>バンゴウ</t>
    </rPh>
    <phoneticPr fontId="101"/>
  </si>
  <si>
    <t>費目</t>
    <rPh sb="0" eb="2">
      <t>ヒモク</t>
    </rPh>
    <phoneticPr fontId="101"/>
  </si>
  <si>
    <t>内　　　容　       （例）</t>
    <rPh sb="0" eb="1">
      <t>ウチ</t>
    </rPh>
    <rPh sb="4" eb="5">
      <t>カタチ</t>
    </rPh>
    <rPh sb="14" eb="15">
      <t>レイ</t>
    </rPh>
    <phoneticPr fontId="101"/>
  </si>
  <si>
    <t>前年度持越</t>
    <rPh sb="0" eb="3">
      <t>ゼンネンド</t>
    </rPh>
    <rPh sb="3" eb="5">
      <t>モチコシ</t>
    </rPh>
    <phoneticPr fontId="4"/>
  </si>
  <si>
    <t>前年度からの持越金</t>
    <rPh sb="0" eb="3">
      <t>ゼンネンド</t>
    </rPh>
    <rPh sb="6" eb="8">
      <t>モチコシ</t>
    </rPh>
    <rPh sb="8" eb="9">
      <t>キン</t>
    </rPh>
    <phoneticPr fontId="101"/>
  </si>
  <si>
    <t>交付金</t>
    <rPh sb="0" eb="3">
      <t>コウフキン</t>
    </rPh>
    <phoneticPr fontId="4"/>
  </si>
  <si>
    <t>農地維持支払交付金、資源向上支払交付金（共同）、資源向上支払交付金（長寿命化）、他の活動組織からの融通額・返還額</t>
    <rPh sb="0" eb="2">
      <t>ノウチ</t>
    </rPh>
    <rPh sb="2" eb="4">
      <t>イジ</t>
    </rPh>
    <rPh sb="4" eb="6">
      <t>シハラ</t>
    </rPh>
    <rPh sb="6" eb="9">
      <t>コウフキン</t>
    </rPh>
    <rPh sb="10" eb="12">
      <t>シゲン</t>
    </rPh>
    <rPh sb="12" eb="14">
      <t>コウジョウ</t>
    </rPh>
    <rPh sb="14" eb="16">
      <t>シハラ</t>
    </rPh>
    <rPh sb="16" eb="19">
      <t>コウフキン</t>
    </rPh>
    <rPh sb="20" eb="22">
      <t>キョウドウ</t>
    </rPh>
    <rPh sb="24" eb="26">
      <t>シゲン</t>
    </rPh>
    <rPh sb="26" eb="28">
      <t>コウジョウ</t>
    </rPh>
    <rPh sb="28" eb="30">
      <t>シハラ</t>
    </rPh>
    <rPh sb="30" eb="33">
      <t>コウフキン</t>
    </rPh>
    <rPh sb="34" eb="38">
      <t>チョウジュミョウカ</t>
    </rPh>
    <phoneticPr fontId="101"/>
  </si>
  <si>
    <t>利子等</t>
    <rPh sb="0" eb="2">
      <t>リシ</t>
    </rPh>
    <rPh sb="2" eb="3">
      <t>トウ</t>
    </rPh>
    <phoneticPr fontId="4"/>
  </si>
  <si>
    <t>利子等、構成員による活動資金の立替金</t>
    <rPh sb="0" eb="2">
      <t>リシ</t>
    </rPh>
    <rPh sb="2" eb="3">
      <t>トウ</t>
    </rPh>
    <rPh sb="4" eb="7">
      <t>コウセイイン</t>
    </rPh>
    <rPh sb="10" eb="12">
      <t>カツドウ</t>
    </rPh>
    <rPh sb="12" eb="14">
      <t>シキン</t>
    </rPh>
    <rPh sb="15" eb="18">
      <t>タテカエキン</t>
    </rPh>
    <phoneticPr fontId="101"/>
  </si>
  <si>
    <t>日当</t>
    <rPh sb="0" eb="2">
      <t>ニットウ</t>
    </rPh>
    <phoneticPr fontId="101"/>
  </si>
  <si>
    <t>活動参加者に対して支払った日当</t>
    <rPh sb="0" eb="2">
      <t>カツドウ</t>
    </rPh>
    <rPh sb="2" eb="5">
      <t>サンカシャ</t>
    </rPh>
    <rPh sb="6" eb="7">
      <t>タイ</t>
    </rPh>
    <rPh sb="9" eb="11">
      <t>シハラ</t>
    </rPh>
    <rPh sb="13" eb="15">
      <t>ニットウ</t>
    </rPh>
    <phoneticPr fontId="101"/>
  </si>
  <si>
    <t>購入・リース費</t>
    <rPh sb="0" eb="2">
      <t>コウニュウ</t>
    </rPh>
    <rPh sb="6" eb="7">
      <t>ヒ</t>
    </rPh>
    <phoneticPr fontId="4"/>
  </si>
  <si>
    <t>資材（砕石、砂利、ｾﾒﾝﾄなど）の購入費、活動に必要な機械（草刈り機など）の購入費、パソコンなどのリース費、車両、機械等の
借り上げ費、花の種、苗代など</t>
    <rPh sb="21" eb="23">
      <t>カツドウ</t>
    </rPh>
    <rPh sb="24" eb="26">
      <t>ヒツヨウ</t>
    </rPh>
    <rPh sb="27" eb="29">
      <t>キカイ</t>
    </rPh>
    <rPh sb="30" eb="32">
      <t>クサカ</t>
    </rPh>
    <rPh sb="33" eb="34">
      <t>キ</t>
    </rPh>
    <rPh sb="38" eb="41">
      <t>コウニュウヒ</t>
    </rPh>
    <rPh sb="52" eb="53">
      <t>ヒ</t>
    </rPh>
    <rPh sb="54" eb="56">
      <t>シャリョウ</t>
    </rPh>
    <rPh sb="57" eb="59">
      <t>キカイ</t>
    </rPh>
    <rPh sb="59" eb="60">
      <t>トウ</t>
    </rPh>
    <rPh sb="62" eb="63">
      <t>カ</t>
    </rPh>
    <rPh sb="64" eb="65">
      <t>ア</t>
    </rPh>
    <rPh sb="66" eb="67">
      <t>ヒ</t>
    </rPh>
    <rPh sb="68" eb="69">
      <t>ハナ</t>
    </rPh>
    <rPh sb="70" eb="71">
      <t>タネ</t>
    </rPh>
    <rPh sb="72" eb="74">
      <t>ナエダイ</t>
    </rPh>
    <phoneticPr fontId="101"/>
  </si>
  <si>
    <t>外注費</t>
    <rPh sb="0" eb="3">
      <t>ガイチュウヒ</t>
    </rPh>
    <phoneticPr fontId="4"/>
  </si>
  <si>
    <t>補修・更新等の工事等（調査、設計、測量、試験等を含む）に係る建設業者等への外注費、事務の外注費など</t>
    <rPh sb="0" eb="2">
      <t>ホシュウ</t>
    </rPh>
    <rPh sb="3" eb="6">
      <t>コウシントウ</t>
    </rPh>
    <rPh sb="7" eb="10">
      <t>コウジトウ</t>
    </rPh>
    <rPh sb="11" eb="13">
      <t>チョウサ</t>
    </rPh>
    <rPh sb="14" eb="16">
      <t>セッケイ</t>
    </rPh>
    <rPh sb="17" eb="19">
      <t>ソクリョウ</t>
    </rPh>
    <rPh sb="20" eb="23">
      <t>シケントウ</t>
    </rPh>
    <rPh sb="24" eb="25">
      <t>フク</t>
    </rPh>
    <rPh sb="28" eb="29">
      <t>カカ</t>
    </rPh>
    <rPh sb="30" eb="33">
      <t>ケンセツギョウ</t>
    </rPh>
    <rPh sb="33" eb="34">
      <t>シャ</t>
    </rPh>
    <rPh sb="34" eb="35">
      <t>トウ</t>
    </rPh>
    <rPh sb="37" eb="40">
      <t>ガイチュウヒ</t>
    </rPh>
    <rPh sb="41" eb="43">
      <t>ジム</t>
    </rPh>
    <rPh sb="44" eb="47">
      <t>ガイチュウヒ</t>
    </rPh>
    <phoneticPr fontId="101"/>
  </si>
  <si>
    <t>その他支出</t>
    <rPh sb="2" eb="3">
      <t>タ</t>
    </rPh>
    <rPh sb="3" eb="5">
      <t>シシュツ</t>
    </rPh>
    <phoneticPr fontId="4"/>
  </si>
  <si>
    <t>技術指導等のために外部から招く専門家等への謝金、活動に係る旅費、保険料、文具代及び光熱費の費用、アルバイト等への賃金、草刈り機や車の燃料代、役員報酬、お茶代など</t>
    <rPh sb="0" eb="2">
      <t>ギジュツ</t>
    </rPh>
    <rPh sb="2" eb="4">
      <t>シドウ</t>
    </rPh>
    <rPh sb="4" eb="5">
      <t>トウ</t>
    </rPh>
    <rPh sb="9" eb="11">
      <t>ガイブ</t>
    </rPh>
    <rPh sb="13" eb="14">
      <t>マネ</t>
    </rPh>
    <rPh sb="15" eb="18">
      <t>センモンカ</t>
    </rPh>
    <rPh sb="18" eb="19">
      <t>トウ</t>
    </rPh>
    <rPh sb="21" eb="23">
      <t>シャキン</t>
    </rPh>
    <rPh sb="24" eb="26">
      <t>カツドウ</t>
    </rPh>
    <rPh sb="27" eb="28">
      <t>カカ</t>
    </rPh>
    <rPh sb="29" eb="31">
      <t>リョヒ</t>
    </rPh>
    <phoneticPr fontId="101"/>
  </si>
  <si>
    <t>返還</t>
    <rPh sb="0" eb="2">
      <t>ヘンカン</t>
    </rPh>
    <phoneticPr fontId="4"/>
  </si>
  <si>
    <t>返還金、他の活動組織への融通額・返還額</t>
    <rPh sb="0" eb="2">
      <t>ヘンカン</t>
    </rPh>
    <rPh sb="2" eb="3">
      <t>キン</t>
    </rPh>
    <phoneticPr fontId="101"/>
  </si>
  <si>
    <t>（様式第1－８号）</t>
    <phoneticPr fontId="4"/>
  </si>
  <si>
    <t>組織名称</t>
    <rPh sb="0" eb="2">
      <t>ソシキ</t>
    </rPh>
    <rPh sb="2" eb="4">
      <t>メイショウ</t>
    </rPh>
    <phoneticPr fontId="4"/>
  </si>
  <si>
    <t>代表者氏名</t>
    <rPh sb="0" eb="3">
      <t>ダイヒョウシャ</t>
    </rPh>
    <rPh sb="3" eb="5">
      <t>シメイ</t>
    </rPh>
    <phoneticPr fontId="4"/>
  </si>
  <si>
    <t>○年度　多面的機能支払交付金に係る実施状況報告書</t>
    <rPh sb="1" eb="3">
      <t>ネンド</t>
    </rPh>
    <phoneticPr fontId="4"/>
  </si>
  <si>
    <r>
      <t>　多面的機能支払交付金実施要綱（平成26年４月１日付け25農振第2254号農林水産事務次官依命通知）別紙１の第５の７及び別紙２の第５の</t>
    </r>
    <r>
      <rPr>
        <sz val="12"/>
        <rFont val="ＭＳ 明朝"/>
        <family val="1"/>
        <charset val="128"/>
      </rPr>
      <t>８</t>
    </r>
    <r>
      <rPr>
        <sz val="12"/>
        <color indexed="8"/>
        <rFont val="ＭＳ 明朝"/>
        <family val="1"/>
        <charset val="128"/>
      </rPr>
      <t>に基づき、多面的機能支払交付金の実施状況について、別添のとおり報告します。</t>
    </r>
    <phoneticPr fontId="4"/>
  </si>
  <si>
    <t>（別添）</t>
    <rPh sb="1" eb="3">
      <t>ベッテン</t>
    </rPh>
    <phoneticPr fontId="4"/>
  </si>
  <si>
    <t>多面的機能支払交付金に係る実施状況報告書</t>
  </si>
  <si>
    <t>収入の部</t>
    <rPh sb="0" eb="2">
      <t>シュウニュウ</t>
    </rPh>
    <rPh sb="3" eb="4">
      <t>ブ</t>
    </rPh>
    <phoneticPr fontId="4"/>
  </si>
  <si>
    <t>項　　目</t>
    <rPh sb="0" eb="1">
      <t>コウ</t>
    </rPh>
    <rPh sb="3" eb="4">
      <t>メ</t>
    </rPh>
    <phoneticPr fontId="4"/>
  </si>
  <si>
    <t>金額</t>
    <rPh sb="0" eb="1">
      <t>キン</t>
    </rPh>
    <rPh sb="1" eb="2">
      <t>ガク</t>
    </rPh>
    <phoneticPr fontId="4"/>
  </si>
  <si>
    <t>備　考</t>
    <rPh sb="0" eb="1">
      <t>ソナエ</t>
    </rPh>
    <rPh sb="2" eb="3">
      <t>コウ</t>
    </rPh>
    <phoneticPr fontId="4"/>
  </si>
  <si>
    <t>１．</t>
    <phoneticPr fontId="4"/>
  </si>
  <si>
    <t>前年度からの持越金
（農地維持・資源向上（共同））</t>
    <rPh sb="0" eb="2">
      <t>ゼンネン</t>
    </rPh>
    <rPh sb="2" eb="3">
      <t>ド</t>
    </rPh>
    <rPh sb="6" eb="8">
      <t>モチコ</t>
    </rPh>
    <rPh sb="8" eb="9">
      <t>キン</t>
    </rPh>
    <rPh sb="11" eb="13">
      <t>ノウチ</t>
    </rPh>
    <rPh sb="13" eb="15">
      <t>イジ</t>
    </rPh>
    <rPh sb="16" eb="18">
      <t>シゲン</t>
    </rPh>
    <rPh sb="18" eb="20">
      <t>コウジョウ</t>
    </rPh>
    <rPh sb="21" eb="23">
      <t>キョウドウ</t>
    </rPh>
    <phoneticPr fontId="4"/>
  </si>
  <si>
    <t>２．</t>
    <phoneticPr fontId="4"/>
  </si>
  <si>
    <t>前年度からの持越金
（資源向上（長寿命化））</t>
    <rPh sb="0" eb="2">
      <t>ゼンネン</t>
    </rPh>
    <rPh sb="2" eb="3">
      <t>ド</t>
    </rPh>
    <rPh sb="6" eb="8">
      <t>モチコ</t>
    </rPh>
    <rPh sb="8" eb="9">
      <t>キン</t>
    </rPh>
    <rPh sb="11" eb="13">
      <t>シゲン</t>
    </rPh>
    <rPh sb="13" eb="15">
      <t>コウジョウ</t>
    </rPh>
    <rPh sb="16" eb="17">
      <t>チョウ</t>
    </rPh>
    <rPh sb="17" eb="20">
      <t>ジュミョウカ</t>
    </rPh>
    <phoneticPr fontId="4"/>
  </si>
  <si>
    <t>３．</t>
    <phoneticPr fontId="4"/>
  </si>
  <si>
    <t>農地維持・資源向上（共同）交付金</t>
    <rPh sb="0" eb="2">
      <t>ノウチ</t>
    </rPh>
    <rPh sb="2" eb="4">
      <t>イジ</t>
    </rPh>
    <rPh sb="5" eb="7">
      <t>シゲン</t>
    </rPh>
    <rPh sb="7" eb="9">
      <t>コウジョウ</t>
    </rPh>
    <rPh sb="10" eb="12">
      <t>キョウドウ</t>
    </rPh>
    <rPh sb="13" eb="16">
      <t>コウフキン</t>
    </rPh>
    <phoneticPr fontId="4"/>
  </si>
  <si>
    <t>４．</t>
    <phoneticPr fontId="4"/>
  </si>
  <si>
    <t>資源向上（長寿命化）交付金</t>
    <rPh sb="0" eb="2">
      <t>シゲン</t>
    </rPh>
    <rPh sb="2" eb="4">
      <t>コウジョウ</t>
    </rPh>
    <rPh sb="5" eb="9">
      <t>チョウジュミョウカ</t>
    </rPh>
    <rPh sb="10" eb="13">
      <t>コウフキン</t>
    </rPh>
    <phoneticPr fontId="4"/>
  </si>
  <si>
    <t>５．</t>
    <phoneticPr fontId="4"/>
  </si>
  <si>
    <t>　合　　　計</t>
    <rPh sb="1" eb="2">
      <t>ゴウ</t>
    </rPh>
    <rPh sb="5" eb="6">
      <t>ケイ</t>
    </rPh>
    <phoneticPr fontId="4"/>
  </si>
  <si>
    <t>支出の部</t>
    <rPh sb="0" eb="2">
      <t>シシュツ</t>
    </rPh>
    <rPh sb="3" eb="4">
      <t>ブ</t>
    </rPh>
    <phoneticPr fontId="4"/>
  </si>
  <si>
    <t>支出総額
（農地維持・資源向上（共同））</t>
    <rPh sb="0" eb="2">
      <t>シシュツ</t>
    </rPh>
    <rPh sb="2" eb="4">
      <t>ソウガク</t>
    </rPh>
    <rPh sb="6" eb="8">
      <t>ノウチ</t>
    </rPh>
    <rPh sb="8" eb="10">
      <t>イジ</t>
    </rPh>
    <rPh sb="11" eb="13">
      <t>シゲン</t>
    </rPh>
    <rPh sb="13" eb="15">
      <t>コウジョウ</t>
    </rPh>
    <rPh sb="16" eb="18">
      <t>キョウドウ</t>
    </rPh>
    <phoneticPr fontId="4"/>
  </si>
  <si>
    <t>日当</t>
    <rPh sb="0" eb="2">
      <t>ニットウ</t>
    </rPh>
    <phoneticPr fontId="4"/>
  </si>
  <si>
    <t>その他</t>
    <rPh sb="2" eb="3">
      <t>ホカ</t>
    </rPh>
    <phoneticPr fontId="4"/>
  </si>
  <si>
    <t>支出総額（資源向上（長寿命化））</t>
    <rPh sb="0" eb="2">
      <t>シシュツ</t>
    </rPh>
    <rPh sb="2" eb="4">
      <t>ソウガク</t>
    </rPh>
    <rPh sb="5" eb="7">
      <t>シゲン</t>
    </rPh>
    <rPh sb="7" eb="9">
      <t>コウジョウ</t>
    </rPh>
    <rPh sb="10" eb="14">
      <t>チョウジュミョウカ</t>
    </rPh>
    <phoneticPr fontId="4"/>
  </si>
  <si>
    <t>４．</t>
  </si>
  <si>
    <t>次年度への持越金
（農地維持・資源向上（共同））</t>
    <rPh sb="0" eb="3">
      <t>ジネンド</t>
    </rPh>
    <rPh sb="5" eb="7">
      <t>モチコ</t>
    </rPh>
    <rPh sb="7" eb="8">
      <t>キン</t>
    </rPh>
    <rPh sb="10" eb="12">
      <t>ノウチ</t>
    </rPh>
    <rPh sb="12" eb="14">
      <t>イジ</t>
    </rPh>
    <rPh sb="15" eb="17">
      <t>シゲン</t>
    </rPh>
    <rPh sb="17" eb="19">
      <t>コウジョウ</t>
    </rPh>
    <rPh sb="20" eb="22">
      <t>キョウドウ</t>
    </rPh>
    <phoneticPr fontId="4"/>
  </si>
  <si>
    <t>（持越金の使用予定（使用時期、使用内容）等を記入）</t>
    <rPh sb="1" eb="3">
      <t>モチコシ</t>
    </rPh>
    <rPh sb="3" eb="4">
      <t>キン</t>
    </rPh>
    <rPh sb="5" eb="7">
      <t>シヨウ</t>
    </rPh>
    <rPh sb="7" eb="9">
      <t>ヨテイ</t>
    </rPh>
    <rPh sb="10" eb="12">
      <t>シヨウ</t>
    </rPh>
    <rPh sb="12" eb="14">
      <t>ジキ</t>
    </rPh>
    <rPh sb="15" eb="17">
      <t>シヨウ</t>
    </rPh>
    <rPh sb="17" eb="19">
      <t>ナイヨウ</t>
    </rPh>
    <rPh sb="20" eb="21">
      <t>トウ</t>
    </rPh>
    <phoneticPr fontId="4"/>
  </si>
  <si>
    <t>５．</t>
  </si>
  <si>
    <t>次年度への持越金
（資源向上（長寿命化））</t>
    <rPh sb="0" eb="3">
      <t>ジネンド</t>
    </rPh>
    <rPh sb="5" eb="7">
      <t>モチコ</t>
    </rPh>
    <rPh sb="7" eb="8">
      <t>キン</t>
    </rPh>
    <rPh sb="10" eb="12">
      <t>シゲン</t>
    </rPh>
    <rPh sb="12" eb="14">
      <t>コウジョウ</t>
    </rPh>
    <rPh sb="15" eb="19">
      <t>チョウジュミョウカ</t>
    </rPh>
    <phoneticPr fontId="4"/>
  </si>
  <si>
    <t>１． 総会又は運営委員会の実施時期</t>
    <rPh sb="3" eb="5">
      <t>ソウカイ</t>
    </rPh>
    <rPh sb="5" eb="6">
      <t>マタ</t>
    </rPh>
    <rPh sb="7" eb="9">
      <t>ウンエイ</t>
    </rPh>
    <rPh sb="9" eb="12">
      <t>イインカイ</t>
    </rPh>
    <rPh sb="13" eb="15">
      <t>ジッシ</t>
    </rPh>
    <rPh sb="15" eb="17">
      <t>ジキ</t>
    </rPh>
    <phoneticPr fontId="4"/>
  </si>
  <si>
    <t>下記のとおり、総会又は運営委員会を開催し構成員の了解を得ています。</t>
    <rPh sb="0" eb="2">
      <t>カキ</t>
    </rPh>
    <rPh sb="7" eb="9">
      <t>ソウカイ</t>
    </rPh>
    <rPh sb="9" eb="10">
      <t>マタ</t>
    </rPh>
    <rPh sb="11" eb="13">
      <t>ウンエイ</t>
    </rPh>
    <rPh sb="13" eb="16">
      <t>イインカイ</t>
    </rPh>
    <rPh sb="17" eb="19">
      <t>カイサイ</t>
    </rPh>
    <rPh sb="20" eb="23">
      <t>コウセイイン</t>
    </rPh>
    <rPh sb="24" eb="26">
      <t>リョウカイ</t>
    </rPh>
    <rPh sb="27" eb="28">
      <t>エ</t>
    </rPh>
    <phoneticPr fontId="4"/>
  </si>
  <si>
    <t>開催日</t>
    <rPh sb="0" eb="3">
      <t>カイサイビ</t>
    </rPh>
    <phoneticPr fontId="4"/>
  </si>
  <si>
    <t>２．組織の広域化・体制強化の状況</t>
    <rPh sb="2" eb="4">
      <t>ソシキ</t>
    </rPh>
    <rPh sb="5" eb="8">
      <t>コウイキカ</t>
    </rPh>
    <rPh sb="9" eb="11">
      <t>タイセイ</t>
    </rPh>
    <rPh sb="11" eb="13">
      <t>キョウカ</t>
    </rPh>
    <rPh sb="14" eb="16">
      <t>ジョウキョウ</t>
    </rPh>
    <phoneticPr fontId="4"/>
  </si>
  <si>
    <t>２．組織の広域化・体制強化の計画</t>
    <rPh sb="2" eb="4">
      <t>ソシキ</t>
    </rPh>
    <rPh sb="5" eb="8">
      <t>コウイキカ</t>
    </rPh>
    <rPh sb="9" eb="11">
      <t>タイセイ</t>
    </rPh>
    <rPh sb="11" eb="13">
      <t>キョウカ</t>
    </rPh>
    <rPh sb="14" eb="16">
      <t>ケイカク</t>
    </rPh>
    <phoneticPr fontId="4"/>
  </si>
  <si>
    <t>下記にあてはまる場合は○を記入してください。</t>
    <rPh sb="0" eb="2">
      <t>カキ</t>
    </rPh>
    <rPh sb="8" eb="10">
      <t>バアイ</t>
    </rPh>
    <rPh sb="13" eb="15">
      <t>キニュウ</t>
    </rPh>
    <phoneticPr fontId="4"/>
  </si>
  <si>
    <t>広域活動組織</t>
    <rPh sb="0" eb="2">
      <t>コウイキ</t>
    </rPh>
    <rPh sb="2" eb="4">
      <t>カツドウ</t>
    </rPh>
    <rPh sb="4" eb="6">
      <t>ソシキ</t>
    </rPh>
    <phoneticPr fontId="4"/>
  </si>
  <si>
    <t>特定非営利活動法人</t>
    <rPh sb="0" eb="2">
      <t>トクテイ</t>
    </rPh>
    <rPh sb="2" eb="5">
      <t>ヒエイリ</t>
    </rPh>
    <rPh sb="5" eb="7">
      <t>カツドウ</t>
    </rPh>
    <rPh sb="7" eb="9">
      <t>ホウジン</t>
    </rPh>
    <phoneticPr fontId="4"/>
  </si>
  <si>
    <t>３． 多面的機能支払交付金に係る事業の成果</t>
    <rPh sb="3" eb="6">
      <t>タメンテキ</t>
    </rPh>
    <rPh sb="6" eb="8">
      <t>キノウ</t>
    </rPh>
    <rPh sb="8" eb="10">
      <t>シハライ</t>
    </rPh>
    <rPh sb="10" eb="13">
      <t>コウフキン</t>
    </rPh>
    <rPh sb="14" eb="15">
      <t>カカ</t>
    </rPh>
    <rPh sb="16" eb="18">
      <t>ジギョウ</t>
    </rPh>
    <rPh sb="19" eb="21">
      <t>セイカ</t>
    </rPh>
    <phoneticPr fontId="4"/>
  </si>
  <si>
    <t>「計画」欄：活動計画書において計画した活動に「○」、計画外の活動項目に「－」を記入する。</t>
    <rPh sb="1" eb="3">
      <t>ケイカク</t>
    </rPh>
    <rPh sb="4" eb="5">
      <t>ラン</t>
    </rPh>
    <rPh sb="6" eb="8">
      <t>カツドウ</t>
    </rPh>
    <rPh sb="8" eb="11">
      <t>ケイカクショ</t>
    </rPh>
    <rPh sb="15" eb="17">
      <t>ケイカク</t>
    </rPh>
    <rPh sb="19" eb="21">
      <t>カツドウ</t>
    </rPh>
    <rPh sb="26" eb="28">
      <t>ケイカク</t>
    </rPh>
    <rPh sb="30" eb="32">
      <t>カツドウ</t>
    </rPh>
    <phoneticPr fontId="4"/>
  </si>
  <si>
    <t>「実施」欄：活動要件を満たした活動項目に「○」、要件を満たせなかった場合や実施しなかった
　　　　　　場合に「×」を記入する。対象外の活動項目には「－」を記入する。</t>
    <rPh sb="1" eb="3">
      <t>ジッシ</t>
    </rPh>
    <rPh sb="4" eb="5">
      <t>ラン</t>
    </rPh>
    <rPh sb="6" eb="8">
      <t>カツドウ</t>
    </rPh>
    <rPh sb="8" eb="10">
      <t>ヨウケン</t>
    </rPh>
    <rPh sb="11" eb="12">
      <t>ミ</t>
    </rPh>
    <rPh sb="15" eb="17">
      <t>カツドウ</t>
    </rPh>
    <rPh sb="17" eb="19">
      <t>コウモク</t>
    </rPh>
    <rPh sb="24" eb="26">
      <t>ヨウケン</t>
    </rPh>
    <rPh sb="27" eb="28">
      <t>ミ</t>
    </rPh>
    <rPh sb="34" eb="36">
      <t>バアイ</t>
    </rPh>
    <rPh sb="63" eb="66">
      <t>タイショウガイ</t>
    </rPh>
    <rPh sb="67" eb="69">
      <t>カツドウ</t>
    </rPh>
    <rPh sb="69" eb="71">
      <t>コウモク</t>
    </rPh>
    <rPh sb="77" eb="79">
      <t>キニュウ</t>
    </rPh>
    <phoneticPr fontId="4"/>
  </si>
  <si>
    <t>「備考」欄：「実施」欄に「○」を記入した場合は具体的な活動内容や研修実施日等を記入する。
　　　　　　「実施」欄に「×」を記入した場合は要件を満たせなかった理由や実施しなかった理由を記入する。</t>
    <rPh sb="1" eb="3">
      <t>ビコウ</t>
    </rPh>
    <rPh sb="4" eb="5">
      <t>ラン</t>
    </rPh>
    <rPh sb="7" eb="9">
      <t>ジッシ</t>
    </rPh>
    <rPh sb="10" eb="11">
      <t>ラン</t>
    </rPh>
    <rPh sb="16" eb="18">
      <t>キニュウ</t>
    </rPh>
    <rPh sb="20" eb="22">
      <t>バアイ</t>
    </rPh>
    <rPh sb="23" eb="26">
      <t>グタイテキ</t>
    </rPh>
    <rPh sb="27" eb="29">
      <t>カツドウ</t>
    </rPh>
    <rPh sb="29" eb="31">
      <t>ナイヨウ</t>
    </rPh>
    <rPh sb="32" eb="34">
      <t>ケンシュウ</t>
    </rPh>
    <rPh sb="34" eb="36">
      <t>ジッシ</t>
    </rPh>
    <rPh sb="36" eb="37">
      <t>ヒ</t>
    </rPh>
    <rPh sb="37" eb="38">
      <t>トウ</t>
    </rPh>
    <rPh sb="39" eb="41">
      <t>キニュウ</t>
    </rPh>
    <rPh sb="52" eb="54">
      <t>ジッシ</t>
    </rPh>
    <rPh sb="55" eb="56">
      <t>ラン</t>
    </rPh>
    <rPh sb="61" eb="63">
      <t>キニュウ</t>
    </rPh>
    <rPh sb="65" eb="67">
      <t>バアイ</t>
    </rPh>
    <rPh sb="68" eb="70">
      <t>ヨウケン</t>
    </rPh>
    <rPh sb="71" eb="72">
      <t>ミ</t>
    </rPh>
    <rPh sb="78" eb="80">
      <t>リユウ</t>
    </rPh>
    <rPh sb="81" eb="83">
      <t>ジッシ</t>
    </rPh>
    <rPh sb="88" eb="90">
      <t>リユウ</t>
    </rPh>
    <rPh sb="91" eb="93">
      <t>キニュウ</t>
    </rPh>
    <phoneticPr fontId="4"/>
  </si>
  <si>
    <t>農地維持支払交付金の交付を受けずに活動を実施した場合も記入してください。</t>
    <rPh sb="17" eb="19">
      <t>カツドウ</t>
    </rPh>
    <phoneticPr fontId="4"/>
  </si>
  <si>
    <t xml:space="preserve">活動区分 </t>
    <rPh sb="0" eb="2">
      <t>カツドウ</t>
    </rPh>
    <rPh sb="2" eb="4">
      <t>クブン</t>
    </rPh>
    <phoneticPr fontId="4"/>
  </si>
  <si>
    <t>計画</t>
    <rPh sb="0" eb="2">
      <t>ケイカク</t>
    </rPh>
    <phoneticPr fontId="4"/>
  </si>
  <si>
    <t>実施</t>
    <rPh sb="0" eb="2">
      <t>ジッシ</t>
    </rPh>
    <phoneticPr fontId="4"/>
  </si>
  <si>
    <t>地域資源の基礎的な保全活動</t>
    <rPh sb="0" eb="2">
      <t>チイキ</t>
    </rPh>
    <rPh sb="2" eb="4">
      <t>シゲン</t>
    </rPh>
    <rPh sb="5" eb="8">
      <t>キソテキ</t>
    </rPh>
    <rPh sb="9" eb="11">
      <t>ホゼン</t>
    </rPh>
    <rPh sb="11" eb="13">
      <t>カツドウ</t>
    </rPh>
    <phoneticPr fontId="4"/>
  </si>
  <si>
    <t>実施日</t>
    <rPh sb="0" eb="2">
      <t>ジッシ</t>
    </rPh>
    <rPh sb="2" eb="3">
      <t>ヒ</t>
    </rPh>
    <phoneticPr fontId="4"/>
  </si>
  <si>
    <t>３　事務・組織運営等に関する研修、
　　機械の安全使用に関する研修</t>
    <rPh sb="2" eb="4">
      <t>ジム</t>
    </rPh>
    <rPh sb="5" eb="7">
      <t>ソシキ</t>
    </rPh>
    <rPh sb="7" eb="9">
      <t>ウンエイ</t>
    </rPh>
    <rPh sb="9" eb="10">
      <t>トウ</t>
    </rPh>
    <rPh sb="11" eb="12">
      <t>カン</t>
    </rPh>
    <rPh sb="14" eb="16">
      <t>ケンシュウ</t>
    </rPh>
    <rPh sb="20" eb="22">
      <t>キカイ</t>
    </rPh>
    <rPh sb="23" eb="25">
      <t>アンゼン</t>
    </rPh>
    <rPh sb="25" eb="27">
      <t>シヨウ</t>
    </rPh>
    <rPh sb="28" eb="29">
      <t>カン</t>
    </rPh>
    <rPh sb="31" eb="33">
      <t>ケンシュウ</t>
    </rPh>
    <phoneticPr fontId="4"/>
  </si>
  <si>
    <t>４　遊休農地発生防止のための保全管理</t>
    <rPh sb="2" eb="4">
      <t>ユウキュウ</t>
    </rPh>
    <rPh sb="4" eb="6">
      <t>ノウチ</t>
    </rPh>
    <rPh sb="6" eb="8">
      <t>ハッセイ</t>
    </rPh>
    <rPh sb="8" eb="10">
      <t>ボウシ</t>
    </rPh>
    <rPh sb="14" eb="16">
      <t>ホゼン</t>
    </rPh>
    <rPh sb="16" eb="18">
      <t>カンリ</t>
    </rPh>
    <phoneticPr fontId="4"/>
  </si>
  <si>
    <t>遊休農地解消面積</t>
    <rPh sb="0" eb="2">
      <t>ユウキュウ</t>
    </rPh>
    <rPh sb="2" eb="4">
      <t>ノウチ</t>
    </rPh>
    <rPh sb="4" eb="6">
      <t>カイショウ</t>
    </rPh>
    <rPh sb="6" eb="8">
      <t>メンセキ</t>
    </rPh>
    <phoneticPr fontId="4"/>
  </si>
  <si>
    <t>５　畦畔・法面・防風林の草刈り</t>
    <rPh sb="2" eb="4">
      <t>ケイハン</t>
    </rPh>
    <rPh sb="5" eb="7">
      <t>ノリメン</t>
    </rPh>
    <rPh sb="8" eb="11">
      <t>ボウフウリン</t>
    </rPh>
    <rPh sb="12" eb="14">
      <t>クサカ</t>
    </rPh>
    <phoneticPr fontId="4"/>
  </si>
  <si>
    <t>７　水路の草刈り</t>
    <rPh sb="2" eb="4">
      <t>スイロ</t>
    </rPh>
    <rPh sb="5" eb="7">
      <t>クサカ</t>
    </rPh>
    <phoneticPr fontId="4"/>
  </si>
  <si>
    <t>８　水路の泥上げ</t>
    <rPh sb="2" eb="4">
      <t>スイロ</t>
    </rPh>
    <rPh sb="5" eb="6">
      <t>ドロ</t>
    </rPh>
    <rPh sb="6" eb="7">
      <t>ア</t>
    </rPh>
    <phoneticPr fontId="4"/>
  </si>
  <si>
    <t>11　農道側溝の泥上げ</t>
    <rPh sb="3" eb="5">
      <t>ノウドウ</t>
    </rPh>
    <rPh sb="5" eb="7">
      <t>ソッコウ</t>
    </rPh>
    <rPh sb="8" eb="9">
      <t>ドロ</t>
    </rPh>
    <rPh sb="9" eb="10">
      <t>ア</t>
    </rPh>
    <phoneticPr fontId="4"/>
  </si>
  <si>
    <t>13　ため池の草刈り</t>
    <rPh sb="5" eb="6">
      <t>イケ</t>
    </rPh>
    <rPh sb="7" eb="9">
      <t>クサカ</t>
    </rPh>
    <phoneticPr fontId="4"/>
  </si>
  <si>
    <t>14　ため池の泥上げ</t>
    <rPh sb="5" eb="6">
      <t>イケ</t>
    </rPh>
    <rPh sb="7" eb="8">
      <t>ドロ</t>
    </rPh>
    <rPh sb="8" eb="9">
      <t>ア</t>
    </rPh>
    <phoneticPr fontId="4"/>
  </si>
  <si>
    <t>15　ため池附帯施設の保守管理</t>
    <rPh sb="5" eb="6">
      <t>イケ</t>
    </rPh>
    <rPh sb="6" eb="8">
      <t>フタイ</t>
    </rPh>
    <rPh sb="8" eb="10">
      <t>シセツ</t>
    </rPh>
    <rPh sb="11" eb="13">
      <t>ホシュ</t>
    </rPh>
    <rPh sb="13" eb="15">
      <t>カンリ</t>
    </rPh>
    <phoneticPr fontId="4"/>
  </si>
  <si>
    <t>16　異常気象時の対応</t>
    <rPh sb="3" eb="5">
      <t>イジョウ</t>
    </rPh>
    <rPh sb="5" eb="7">
      <t>キショウ</t>
    </rPh>
    <rPh sb="7" eb="8">
      <t>ジ</t>
    </rPh>
    <rPh sb="9" eb="11">
      <t>タイオウ</t>
    </rPh>
    <phoneticPr fontId="4"/>
  </si>
  <si>
    <t>実施日</t>
    <rPh sb="0" eb="3">
      <t>ジッシビ</t>
    </rPh>
    <phoneticPr fontId="4"/>
  </si>
  <si>
    <t>17　農業者の検討会の開催</t>
    <phoneticPr fontId="4"/>
  </si>
  <si>
    <t>18　農業者に対する意向調査、現地調査</t>
    <phoneticPr fontId="4"/>
  </si>
  <si>
    <t>19　不在村地主との連絡体制の整備等</t>
    <rPh sb="3" eb="5">
      <t>フザイ</t>
    </rPh>
    <rPh sb="5" eb="6">
      <t>ムラ</t>
    </rPh>
    <rPh sb="6" eb="8">
      <t>ジヌシ</t>
    </rPh>
    <rPh sb="10" eb="12">
      <t>レンラク</t>
    </rPh>
    <rPh sb="12" eb="14">
      <t>タイセイ</t>
    </rPh>
    <rPh sb="15" eb="17">
      <t>セイビ</t>
    </rPh>
    <rPh sb="17" eb="18">
      <t>トウ</t>
    </rPh>
    <phoneticPr fontId="4"/>
  </si>
  <si>
    <t>20　集落外住民や地域住民との意見交換等</t>
    <rPh sb="3" eb="5">
      <t>シュウラク</t>
    </rPh>
    <rPh sb="5" eb="6">
      <t>ガイ</t>
    </rPh>
    <rPh sb="6" eb="8">
      <t>ジュウミン</t>
    </rPh>
    <rPh sb="9" eb="11">
      <t>チイキ</t>
    </rPh>
    <rPh sb="11" eb="13">
      <t>ジュウミン</t>
    </rPh>
    <rPh sb="15" eb="17">
      <t>イケン</t>
    </rPh>
    <rPh sb="17" eb="19">
      <t>コウカン</t>
    </rPh>
    <rPh sb="19" eb="20">
      <t>トウ</t>
    </rPh>
    <phoneticPr fontId="4"/>
  </si>
  <si>
    <t>21　地域住民等に対する意向調査等</t>
    <rPh sb="3" eb="5">
      <t>チイキ</t>
    </rPh>
    <rPh sb="5" eb="7">
      <t>ジュウミン</t>
    </rPh>
    <rPh sb="7" eb="8">
      <t>トウ</t>
    </rPh>
    <rPh sb="9" eb="10">
      <t>タイ</t>
    </rPh>
    <rPh sb="12" eb="14">
      <t>イコウ</t>
    </rPh>
    <rPh sb="14" eb="16">
      <t>チョウサ</t>
    </rPh>
    <rPh sb="16" eb="17">
      <t>トウ</t>
    </rPh>
    <phoneticPr fontId="4"/>
  </si>
  <si>
    <t>22　有識者等による研修会、検討会の開催</t>
    <rPh sb="3" eb="6">
      <t>ユウシキシャ</t>
    </rPh>
    <rPh sb="6" eb="7">
      <t>トウ</t>
    </rPh>
    <rPh sb="10" eb="13">
      <t>ケンシュウカイ</t>
    </rPh>
    <rPh sb="14" eb="17">
      <t>ケントウカイ</t>
    </rPh>
    <rPh sb="18" eb="20">
      <t>カイサイ</t>
    </rPh>
    <phoneticPr fontId="4"/>
  </si>
  <si>
    <t>23　その他</t>
    <phoneticPr fontId="4"/>
  </si>
  <si>
    <t>資源向上支払交付金（共同）の交付を受けずに活動を実施した場合も記入してください。</t>
    <rPh sb="0" eb="2">
      <t>シゲン</t>
    </rPh>
    <rPh sb="2" eb="4">
      <t>コウジョウ</t>
    </rPh>
    <rPh sb="10" eb="12">
      <t>キョウドウ</t>
    </rPh>
    <rPh sb="21" eb="23">
      <t>カツドウ</t>
    </rPh>
    <phoneticPr fontId="4"/>
  </si>
  <si>
    <t>24　農用地の機能診断</t>
    <rPh sb="3" eb="6">
      <t>ノウヨウチ</t>
    </rPh>
    <rPh sb="7" eb="9">
      <t>キノウ</t>
    </rPh>
    <rPh sb="9" eb="11">
      <t>シンダン</t>
    </rPh>
    <phoneticPr fontId="4"/>
  </si>
  <si>
    <t>25　水路の機能診断</t>
    <rPh sb="3" eb="5">
      <t>スイロ</t>
    </rPh>
    <rPh sb="6" eb="8">
      <t>キノウ</t>
    </rPh>
    <rPh sb="8" eb="10">
      <t>シンダン</t>
    </rPh>
    <phoneticPr fontId="4"/>
  </si>
  <si>
    <t>26　農道の機能診断</t>
    <rPh sb="3" eb="5">
      <t>ノウドウ</t>
    </rPh>
    <rPh sb="6" eb="8">
      <t>キノウ</t>
    </rPh>
    <rPh sb="8" eb="10">
      <t>シンダン</t>
    </rPh>
    <phoneticPr fontId="4"/>
  </si>
  <si>
    <t>27　ため池の機能診断</t>
    <rPh sb="5" eb="6">
      <t>イケ</t>
    </rPh>
    <rPh sb="7" eb="9">
      <t>キノウ</t>
    </rPh>
    <rPh sb="9" eb="11">
      <t>シンダン</t>
    </rPh>
    <phoneticPr fontId="4"/>
  </si>
  <si>
    <t>29　機能診断・補修技術等に関する研修</t>
    <rPh sb="3" eb="5">
      <t>キノウ</t>
    </rPh>
    <rPh sb="5" eb="7">
      <t>シンダン</t>
    </rPh>
    <rPh sb="8" eb="10">
      <t>ホシュウ</t>
    </rPh>
    <rPh sb="10" eb="12">
      <t>ギジュツ</t>
    </rPh>
    <rPh sb="12" eb="13">
      <t>トウ</t>
    </rPh>
    <rPh sb="14" eb="15">
      <t>カン</t>
    </rPh>
    <rPh sb="17" eb="19">
      <t>ケンシュウ</t>
    </rPh>
    <phoneticPr fontId="4"/>
  </si>
  <si>
    <t>30　農用地の軽微な補修等</t>
    <rPh sb="3" eb="6">
      <t>ノウヨウチ</t>
    </rPh>
    <rPh sb="7" eb="9">
      <t>ケイビ</t>
    </rPh>
    <rPh sb="10" eb="12">
      <t>ホシュウ</t>
    </rPh>
    <rPh sb="12" eb="13">
      <t>トウ</t>
    </rPh>
    <phoneticPr fontId="4"/>
  </si>
  <si>
    <t>31　水路の軽微な補修等</t>
    <rPh sb="3" eb="5">
      <t>スイロ</t>
    </rPh>
    <rPh sb="6" eb="8">
      <t>ケイビ</t>
    </rPh>
    <rPh sb="9" eb="11">
      <t>ホシュウ</t>
    </rPh>
    <rPh sb="11" eb="12">
      <t>トウ</t>
    </rPh>
    <phoneticPr fontId="4"/>
  </si>
  <si>
    <t>32　農道の軽微な補修等</t>
    <rPh sb="3" eb="5">
      <t>ノウドウ</t>
    </rPh>
    <rPh sb="6" eb="8">
      <t>ケイビ</t>
    </rPh>
    <rPh sb="9" eb="11">
      <t>ホシュウ</t>
    </rPh>
    <rPh sb="11" eb="12">
      <t>トウ</t>
    </rPh>
    <phoneticPr fontId="4"/>
  </si>
  <si>
    <t>33　ため池の軽微な補修等</t>
    <rPh sb="5" eb="6">
      <t>イケ</t>
    </rPh>
    <rPh sb="7" eb="9">
      <t>ケイビ</t>
    </rPh>
    <rPh sb="10" eb="12">
      <t>ホシュウ</t>
    </rPh>
    <rPh sb="12" eb="13">
      <t>トウ</t>
    </rPh>
    <phoneticPr fontId="4"/>
  </si>
  <si>
    <t>35　水質保全計画、農地保全計画の策定</t>
    <rPh sb="3" eb="5">
      <t>スイシツ</t>
    </rPh>
    <rPh sb="5" eb="7">
      <t>ホゼン</t>
    </rPh>
    <rPh sb="7" eb="9">
      <t>ケイカク</t>
    </rPh>
    <rPh sb="10" eb="12">
      <t>ノウチ</t>
    </rPh>
    <rPh sb="12" eb="14">
      <t>ホゼン</t>
    </rPh>
    <rPh sb="14" eb="16">
      <t>ケイカク</t>
    </rPh>
    <rPh sb="17" eb="19">
      <t>サクテイ</t>
    </rPh>
    <phoneticPr fontId="4"/>
  </si>
  <si>
    <t>「活動計画書」と同じ行数になるよう、この線より上に行を挿入してください。</t>
    <rPh sb="1" eb="3">
      <t>カツドウ</t>
    </rPh>
    <rPh sb="3" eb="6">
      <t>ケイカクショ</t>
    </rPh>
    <rPh sb="8" eb="9">
      <t>オナ</t>
    </rPh>
    <rPh sb="10" eb="12">
      <t>ギョウスウ</t>
    </rPh>
    <rPh sb="20" eb="21">
      <t>セン</t>
    </rPh>
    <rPh sb="23" eb="24">
      <t>ウエ</t>
    </rPh>
    <rPh sb="25" eb="26">
      <t>ギョウ</t>
    </rPh>
    <rPh sb="27" eb="29">
      <t>ソウニュウ</t>
    </rPh>
    <phoneticPr fontId="4"/>
  </si>
  <si>
    <t>51　啓発・普及活動</t>
    <phoneticPr fontId="4"/>
  </si>
  <si>
    <t>多面的機能の増進を図る活動</t>
    <rPh sb="0" eb="3">
      <t>タメンテキ</t>
    </rPh>
    <rPh sb="3" eb="5">
      <t>キノウ</t>
    </rPh>
    <rPh sb="6" eb="8">
      <t>ゾウシン</t>
    </rPh>
    <rPh sb="9" eb="10">
      <t>ハカ</t>
    </rPh>
    <rPh sb="11" eb="13">
      <t>カツドウ</t>
    </rPh>
    <phoneticPr fontId="4"/>
  </si>
  <si>
    <t>52　遊休農地の有効活用</t>
    <rPh sb="3" eb="5">
      <t>ユウキュウ</t>
    </rPh>
    <rPh sb="5" eb="7">
      <t>ノウチ</t>
    </rPh>
    <rPh sb="8" eb="10">
      <t>ユウコウ</t>
    </rPh>
    <rPh sb="10" eb="12">
      <t>カツヨウ</t>
    </rPh>
    <phoneticPr fontId="4"/>
  </si>
  <si>
    <t>53　鳥獣被害防止対策及び環境改善活動の強化</t>
    <rPh sb="3" eb="5">
      <t>チョウジュウ</t>
    </rPh>
    <rPh sb="5" eb="7">
      <t>ヒガイ</t>
    </rPh>
    <rPh sb="7" eb="9">
      <t>ボウシ</t>
    </rPh>
    <rPh sb="9" eb="11">
      <t>タイサク</t>
    </rPh>
    <rPh sb="11" eb="12">
      <t>オヨ</t>
    </rPh>
    <rPh sb="13" eb="15">
      <t>カンキョウ</t>
    </rPh>
    <rPh sb="15" eb="17">
      <t>カイゼン</t>
    </rPh>
    <rPh sb="17" eb="19">
      <t>カツドウ</t>
    </rPh>
    <rPh sb="20" eb="22">
      <t>キョウカ</t>
    </rPh>
    <phoneticPr fontId="4"/>
  </si>
  <si>
    <t>54　地域住民による直営施工</t>
    <rPh sb="3" eb="5">
      <t>チイキ</t>
    </rPh>
    <rPh sb="5" eb="7">
      <t>ジュウミン</t>
    </rPh>
    <rPh sb="10" eb="12">
      <t>チョクエイ</t>
    </rPh>
    <rPh sb="12" eb="14">
      <t>セコウ</t>
    </rPh>
    <phoneticPr fontId="4"/>
  </si>
  <si>
    <t>55　防災・減災力の強化</t>
    <rPh sb="3" eb="5">
      <t>ボウサイ</t>
    </rPh>
    <rPh sb="6" eb="8">
      <t>ゲンサイ</t>
    </rPh>
    <rPh sb="8" eb="9">
      <t>リョク</t>
    </rPh>
    <rPh sb="10" eb="12">
      <t>キョウカ</t>
    </rPh>
    <phoneticPr fontId="4"/>
  </si>
  <si>
    <t>56　農村環境保全活動の幅広い展開</t>
    <rPh sb="3" eb="5">
      <t>ノウソン</t>
    </rPh>
    <rPh sb="5" eb="7">
      <t>カンキョウ</t>
    </rPh>
    <rPh sb="7" eb="9">
      <t>ホゼン</t>
    </rPh>
    <rPh sb="9" eb="11">
      <t>カツドウ</t>
    </rPh>
    <rPh sb="12" eb="14">
      <t>ハバヒロ</t>
    </rPh>
    <rPh sb="15" eb="17">
      <t>テンカイ</t>
    </rPh>
    <phoneticPr fontId="4"/>
  </si>
  <si>
    <t>57　やすらぎ・福祉及び教育機能の活用</t>
    <rPh sb="8" eb="10">
      <t>フクシ</t>
    </rPh>
    <rPh sb="10" eb="11">
      <t>オヨ</t>
    </rPh>
    <rPh sb="12" eb="14">
      <t>キョウイク</t>
    </rPh>
    <rPh sb="14" eb="16">
      <t>キノウ</t>
    </rPh>
    <rPh sb="17" eb="19">
      <t>カツヨウ</t>
    </rPh>
    <phoneticPr fontId="4"/>
  </si>
  <si>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4"/>
  </si>
  <si>
    <t>59　都道府県、市町村が特に認める活動</t>
    <rPh sb="3" eb="7">
      <t>トドウフケン</t>
    </rPh>
    <rPh sb="8" eb="11">
      <t>シチョウソン</t>
    </rPh>
    <rPh sb="12" eb="13">
      <t>トク</t>
    </rPh>
    <rPh sb="14" eb="15">
      <t>ミト</t>
    </rPh>
    <rPh sb="17" eb="19">
      <t>カツドウ</t>
    </rPh>
    <phoneticPr fontId="4"/>
  </si>
  <si>
    <t>60　広報活動・農的関係人口の拡大</t>
    <rPh sb="3" eb="5">
      <t>コウホウ</t>
    </rPh>
    <rPh sb="5" eb="7">
      <t>カツドウ</t>
    </rPh>
    <rPh sb="8" eb="14">
      <t>ノウテキカンケイジンコウ</t>
    </rPh>
    <rPh sb="15" eb="17">
      <t>カクダイ</t>
    </rPh>
    <phoneticPr fontId="4"/>
  </si>
  <si>
    <t>※以下は加算措置に取り組む場合のみ記入してください。</t>
    <rPh sb="1" eb="3">
      <t>イカ</t>
    </rPh>
    <rPh sb="4" eb="6">
      <t>カサン</t>
    </rPh>
    <rPh sb="6" eb="8">
      <t>ソチ</t>
    </rPh>
    <rPh sb="9" eb="10">
      <t>ト</t>
    </rPh>
    <rPh sb="11" eb="12">
      <t>ク</t>
    </rPh>
    <rPh sb="13" eb="15">
      <t>バアイ</t>
    </rPh>
    <rPh sb="17" eb="19">
      <t>キニュウ</t>
    </rPh>
    <phoneticPr fontId="4"/>
  </si>
  <si>
    <t>加算措置</t>
    <rPh sb="0" eb="2">
      <t>カサン</t>
    </rPh>
    <rPh sb="2" eb="4">
      <t>ソチ</t>
    </rPh>
    <phoneticPr fontId="4"/>
  </si>
  <si>
    <t>備考（参加人数及び内容等を記入）</t>
    <rPh sb="0" eb="2">
      <t>ビコウ</t>
    </rPh>
    <rPh sb="3" eb="5">
      <t>サンカ</t>
    </rPh>
    <rPh sb="5" eb="7">
      <t>ニンズウ</t>
    </rPh>
    <rPh sb="7" eb="8">
      <t>オヨ</t>
    </rPh>
    <rPh sb="9" eb="11">
      <t>ナイヨウ</t>
    </rPh>
    <rPh sb="11" eb="12">
      <t>トウ</t>
    </rPh>
    <rPh sb="13" eb="15">
      <t>キニュウ</t>
    </rPh>
    <phoneticPr fontId="4"/>
  </si>
  <si>
    <t>農村協働力の深化に向けた活動への支援</t>
    <rPh sb="12" eb="14">
      <t>カツドウ</t>
    </rPh>
    <phoneticPr fontId="4"/>
  </si>
  <si>
    <t>実施面積（右記の内数）</t>
    <rPh sb="0" eb="2">
      <t>ジッシ</t>
    </rPh>
    <rPh sb="2" eb="4">
      <t>メンセキ</t>
    </rPh>
    <rPh sb="5" eb="7">
      <t>ウキ</t>
    </rPh>
    <rPh sb="8" eb="10">
      <t>ウチスウ</t>
    </rPh>
    <phoneticPr fontId="4"/>
  </si>
  <si>
    <t>全対象水田面積</t>
    <rPh sb="0" eb="3">
      <t>ゼンタイショウ</t>
    </rPh>
    <rPh sb="3" eb="5">
      <t>スイデン</t>
    </rPh>
    <rPh sb="5" eb="7">
      <t>メンセキ</t>
    </rPh>
    <phoneticPr fontId="4"/>
  </si>
  <si>
    <t>水田の雨水貯留機能の強化（田んぼダム）を推進する活動への支援</t>
    <phoneticPr fontId="4"/>
  </si>
  <si>
    <t>a</t>
    <phoneticPr fontId="4"/>
  </si>
  <si>
    <t>実績</t>
    <rPh sb="0" eb="2">
      <t>ジッセキ</t>
    </rPh>
    <phoneticPr fontId="4"/>
  </si>
  <si>
    <t>完成数量（km,箇所）</t>
    <rPh sb="0" eb="2">
      <t>カンセイ</t>
    </rPh>
    <rPh sb="2" eb="4">
      <t>スウリョウ</t>
    </rPh>
    <rPh sb="8" eb="10">
      <t>カショ</t>
    </rPh>
    <phoneticPr fontId="4"/>
  </si>
  <si>
    <t>調査・
設計等
のみ</t>
    <rPh sb="0" eb="2">
      <t>チョウサ</t>
    </rPh>
    <rPh sb="4" eb="6">
      <t>セッケイ</t>
    </rPh>
    <rPh sb="6" eb="7">
      <t>トウ</t>
    </rPh>
    <phoneticPr fontId="4"/>
  </si>
  <si>
    <t>（km,箇所）</t>
    <rPh sb="4" eb="6">
      <t>カショ</t>
    </rPh>
    <phoneticPr fontId="4"/>
  </si>
  <si>
    <t>前年度まで</t>
    <rPh sb="0" eb="3">
      <t>ゼンネンド</t>
    </rPh>
    <phoneticPr fontId="4"/>
  </si>
  <si>
    <t>本年度</t>
    <rPh sb="0" eb="3">
      <t>ホンネンド</t>
    </rPh>
    <phoneticPr fontId="4"/>
  </si>
  <si>
    <t>※延長の数量は小数点以下第２位まで記入してください。</t>
    <rPh sb="1" eb="3">
      <t>エンチョウ</t>
    </rPh>
    <rPh sb="4" eb="6">
      <t>スウリョウ</t>
    </rPh>
    <rPh sb="7" eb="10">
      <t>ショウスウテン</t>
    </rPh>
    <rPh sb="10" eb="12">
      <t>イカ</t>
    </rPh>
    <rPh sb="12" eb="13">
      <t>ダイ</t>
    </rPh>
    <rPh sb="14" eb="15">
      <t>イ</t>
    </rPh>
    <rPh sb="17" eb="19">
      <t>キニュウ</t>
    </rPh>
    <phoneticPr fontId="4"/>
  </si>
  <si>
    <t>農地中間管理機構の借り受け</t>
    <rPh sb="0" eb="2">
      <t>ノウチ</t>
    </rPh>
    <rPh sb="2" eb="4">
      <t>チュウカン</t>
    </rPh>
    <rPh sb="4" eb="6">
      <t>カンリ</t>
    </rPh>
    <rPh sb="6" eb="8">
      <t>キコウ</t>
    </rPh>
    <rPh sb="9" eb="10">
      <t>カ</t>
    </rPh>
    <rPh sb="11" eb="12">
      <t>ウ</t>
    </rPh>
    <phoneticPr fontId="4"/>
  </si>
  <si>
    <t>消費税に係る課税事業者の該当の有無</t>
    <rPh sb="0" eb="3">
      <t>ショウヒゼイ</t>
    </rPh>
    <rPh sb="4" eb="5">
      <t>カカワ</t>
    </rPh>
    <rPh sb="6" eb="8">
      <t>カゼイ</t>
    </rPh>
    <rPh sb="8" eb="11">
      <t>ジギョウシャ</t>
    </rPh>
    <rPh sb="12" eb="14">
      <t>ガイトウ</t>
    </rPh>
    <rPh sb="15" eb="17">
      <t>ウム</t>
    </rPh>
    <phoneticPr fontId="4"/>
  </si>
  <si>
    <t>別紙</t>
    <rPh sb="0" eb="2">
      <t>ベッシ</t>
    </rPh>
    <phoneticPr fontId="109"/>
  </si>
  <si>
    <t>持越金の使用予定表</t>
    <rPh sb="0" eb="2">
      <t>モチコシ</t>
    </rPh>
    <rPh sb="2" eb="3">
      <t>キン</t>
    </rPh>
    <rPh sb="4" eb="6">
      <t>シヨウ</t>
    </rPh>
    <rPh sb="6" eb="8">
      <t>ヨテイ</t>
    </rPh>
    <rPh sb="8" eb="9">
      <t>ヒョウ</t>
    </rPh>
    <phoneticPr fontId="109"/>
  </si>
  <si>
    <t>農地維持・資源向上（共同）</t>
  </si>
  <si>
    <t>　次年度への持越金が当該年度交付金の３割を超え、かつ、１００万円以上である場合に作成。</t>
    <rPh sb="1" eb="4">
      <t>ジネンド</t>
    </rPh>
    <rPh sb="6" eb="8">
      <t>モチコシ</t>
    </rPh>
    <rPh sb="8" eb="9">
      <t>キン</t>
    </rPh>
    <rPh sb="10" eb="12">
      <t>トウガイ</t>
    </rPh>
    <rPh sb="12" eb="14">
      <t>ネンド</t>
    </rPh>
    <rPh sb="14" eb="17">
      <t>コウフキン</t>
    </rPh>
    <rPh sb="19" eb="20">
      <t>ワリ</t>
    </rPh>
    <rPh sb="21" eb="22">
      <t>コ</t>
    </rPh>
    <rPh sb="30" eb="32">
      <t>マンエン</t>
    </rPh>
    <rPh sb="32" eb="34">
      <t>イジョウ</t>
    </rPh>
    <rPh sb="37" eb="39">
      <t>バアイ</t>
    </rPh>
    <rPh sb="40" eb="42">
      <t>サクセイ</t>
    </rPh>
    <phoneticPr fontId="109"/>
  </si>
  <si>
    <t>　算定根拠について、市町村担当者から提出を求められた場合には添付すること。</t>
    <rPh sb="1" eb="3">
      <t>サンテイ</t>
    </rPh>
    <rPh sb="3" eb="5">
      <t>コンキョ</t>
    </rPh>
    <rPh sb="10" eb="13">
      <t>シチョウソン</t>
    </rPh>
    <rPh sb="13" eb="16">
      <t>タントウシャ</t>
    </rPh>
    <rPh sb="18" eb="20">
      <t>テイシュツ</t>
    </rPh>
    <rPh sb="21" eb="22">
      <t>モト</t>
    </rPh>
    <rPh sb="26" eb="28">
      <t>バアイ</t>
    </rPh>
    <rPh sb="30" eb="32">
      <t>テンプ</t>
    </rPh>
    <phoneticPr fontId="109"/>
  </si>
  <si>
    <t>使用時期</t>
    <rPh sb="0" eb="2">
      <t>シヨウ</t>
    </rPh>
    <rPh sb="2" eb="4">
      <t>ジキ</t>
    </rPh>
    <phoneticPr fontId="109"/>
  </si>
  <si>
    <t>使用内容</t>
    <rPh sb="0" eb="2">
      <t>シヨウ</t>
    </rPh>
    <rPh sb="2" eb="4">
      <t>ナイヨウ</t>
    </rPh>
    <phoneticPr fontId="109"/>
  </si>
  <si>
    <t>使用予定金額</t>
    <rPh sb="0" eb="2">
      <t>シヨウ</t>
    </rPh>
    <rPh sb="2" eb="4">
      <t>ヨテイ</t>
    </rPh>
    <rPh sb="4" eb="6">
      <t>キンガク</t>
    </rPh>
    <phoneticPr fontId="109"/>
  </si>
  <si>
    <t>算定根拠</t>
    <rPh sb="0" eb="2">
      <t>サンテイ</t>
    </rPh>
    <rPh sb="2" eb="4">
      <t>コンキョ</t>
    </rPh>
    <phoneticPr fontId="109"/>
  </si>
  <si>
    <t>円</t>
    <rPh sb="0" eb="1">
      <t>エン</t>
    </rPh>
    <phoneticPr fontId="109"/>
  </si>
  <si>
    <t>計</t>
    <rPh sb="0" eb="1">
      <t>ケイ</t>
    </rPh>
    <phoneticPr fontId="109"/>
  </si>
  <si>
    <t>市町村担当者における妥当性の確認欄</t>
    <rPh sb="0" eb="3">
      <t>シチョウソン</t>
    </rPh>
    <rPh sb="3" eb="6">
      <t>タントウシャ</t>
    </rPh>
    <rPh sb="10" eb="13">
      <t>ダトウセイ</t>
    </rPh>
    <rPh sb="14" eb="16">
      <t>カクニン</t>
    </rPh>
    <rPh sb="16" eb="17">
      <t>ラン</t>
    </rPh>
    <phoneticPr fontId="109"/>
  </si>
  <si>
    <t>確認結果</t>
    <rPh sb="0" eb="2">
      <t>カクニン</t>
    </rPh>
    <rPh sb="2" eb="4">
      <t>ケッカ</t>
    </rPh>
    <phoneticPr fontId="109"/>
  </si>
  <si>
    <t>担当者記名</t>
    <rPh sb="0" eb="3">
      <t>タントウシャ</t>
    </rPh>
    <rPh sb="3" eb="5">
      <t>キメイ</t>
    </rPh>
    <phoneticPr fontId="109"/>
  </si>
  <si>
    <t>上記の内容について、妥当であると認める。</t>
    <rPh sb="0" eb="2">
      <t>ジョウキ</t>
    </rPh>
    <rPh sb="3" eb="5">
      <t>ナイヨウ</t>
    </rPh>
    <rPh sb="10" eb="12">
      <t>ダトウ</t>
    </rPh>
    <rPh sb="16" eb="17">
      <t>ミト</t>
    </rPh>
    <phoneticPr fontId="109"/>
  </si>
  <si>
    <t>資源向上（長寿命化）</t>
    <rPh sb="5" eb="9">
      <t>チョウジュミョウカ</t>
    </rPh>
    <phoneticPr fontId="109"/>
  </si>
  <si>
    <t>代表者名</t>
    <rPh sb="0" eb="3">
      <t>ダイヒョウシャ</t>
    </rPh>
    <rPh sb="3" eb="4">
      <t>メイ</t>
    </rPh>
    <phoneticPr fontId="4"/>
  </si>
  <si>
    <t>市町村名</t>
    <rPh sb="0" eb="4">
      <t>シチョウソンメイ</t>
    </rPh>
    <phoneticPr fontId="4"/>
  </si>
  <si>
    <t>★基本情報入力欄　はじめに太枠内の情報を入力してください。</t>
    <rPh sb="1" eb="3">
      <t>キホン</t>
    </rPh>
    <rPh sb="3" eb="5">
      <t>ジョウホウ</t>
    </rPh>
    <rPh sb="5" eb="7">
      <t>ニュウリョク</t>
    </rPh>
    <rPh sb="7" eb="8">
      <t>ラン</t>
    </rPh>
    <rPh sb="13" eb="15">
      <t>フトワク</t>
    </rPh>
    <rPh sb="15" eb="16">
      <t>ナイ</t>
    </rPh>
    <rPh sb="17" eb="19">
      <t>ジョウホウ</t>
    </rPh>
    <rPh sb="20" eb="22">
      <t>ニュウリョク</t>
    </rPh>
    <phoneticPr fontId="4"/>
  </si>
  <si>
    <t>都道府県名</t>
    <rPh sb="0" eb="4">
      <t>トドウフケン</t>
    </rPh>
    <rPh sb="4" eb="5">
      <t>メイ</t>
    </rPh>
    <phoneticPr fontId="4"/>
  </si>
  <si>
    <t>広島県</t>
    <rPh sb="0" eb="3">
      <t>ヒロシマケン</t>
    </rPh>
    <phoneticPr fontId="4"/>
  </si>
  <si>
    <t>　←　「都道府県」まで記入してください。</t>
    <rPh sb="4" eb="8">
      <t>トドウフケン</t>
    </rPh>
    <rPh sb="11" eb="13">
      <t>キニュウ</t>
    </rPh>
    <phoneticPr fontId="4"/>
  </si>
  <si>
    <t>安芸高田市</t>
    <rPh sb="0" eb="5">
      <t>アキタカタシ</t>
    </rPh>
    <phoneticPr fontId="4"/>
  </si>
  <si>
    <t>　←　「市町村」まで記入してください。</t>
    <rPh sb="4" eb="7">
      <t>シチョウソン</t>
    </rPh>
    <phoneticPr fontId="4"/>
  </si>
  <si>
    <t>組織名（ふりがな）</t>
    <rPh sb="0" eb="3">
      <t>ソシキメイ</t>
    </rPh>
    <phoneticPr fontId="4"/>
  </si>
  <si>
    <t>組織名</t>
    <rPh sb="0" eb="3">
      <t>ソシキメイ</t>
    </rPh>
    <phoneticPr fontId="4"/>
  </si>
  <si>
    <t>代表者名（ふりがな）</t>
    <rPh sb="0" eb="3">
      <t>ダイヒョウシャ</t>
    </rPh>
    <rPh sb="3" eb="4">
      <t>メイ</t>
    </rPh>
    <phoneticPr fontId="4"/>
  </si>
  <si>
    <t>代表者住所（ふりがな）</t>
    <rPh sb="0" eb="3">
      <t>ダイヒョウシャ</t>
    </rPh>
    <rPh sb="3" eb="5">
      <t>ジュウショ</t>
    </rPh>
    <phoneticPr fontId="4"/>
  </si>
  <si>
    <t>代表者住所</t>
    <rPh sb="0" eb="3">
      <t>ダイヒョウシャ</t>
    </rPh>
    <rPh sb="3" eb="5">
      <t>ジュウショ</t>
    </rPh>
    <phoneticPr fontId="4"/>
  </si>
  <si>
    <t>★記入の手順と注意事項（Excelで様式を作成する場合）</t>
    <rPh sb="1" eb="3">
      <t>キニュウ</t>
    </rPh>
    <rPh sb="4" eb="6">
      <t>テジュン</t>
    </rPh>
    <rPh sb="7" eb="9">
      <t>チュウイ</t>
    </rPh>
    <rPh sb="9" eb="11">
      <t>ジコウ</t>
    </rPh>
    <rPh sb="18" eb="20">
      <t>ヨウシキ</t>
    </rPh>
    <rPh sb="21" eb="23">
      <t>サクセイ</t>
    </rPh>
    <rPh sb="25" eb="27">
      <t>バアイ</t>
    </rPh>
    <phoneticPr fontId="4"/>
  </si>
  <si>
    <t>・様式1-1号シートから順番に入力してください。</t>
    <rPh sb="1" eb="3">
      <t>ヨウシキ</t>
    </rPh>
    <rPh sb="6" eb="7">
      <t>ゴウ</t>
    </rPh>
    <phoneticPr fontId="4"/>
  </si>
  <si>
    <t>・画面下の様式名を選択すると、入力する様式を切り替えることができます。左下の◀▶をクリックすることで、隠れている様式を表示させることができます。</t>
    <rPh sb="1" eb="3">
      <t>ガメン</t>
    </rPh>
    <rPh sb="3" eb="4">
      <t>シタ</t>
    </rPh>
    <rPh sb="5" eb="7">
      <t>ヨウシキ</t>
    </rPh>
    <rPh sb="7" eb="8">
      <t>メイ</t>
    </rPh>
    <rPh sb="9" eb="11">
      <t>センタク</t>
    </rPh>
    <rPh sb="15" eb="17">
      <t>ニュウリョク</t>
    </rPh>
    <rPh sb="19" eb="21">
      <t>ヨウシキ</t>
    </rPh>
    <rPh sb="22" eb="23">
      <t>キ</t>
    </rPh>
    <rPh sb="24" eb="25">
      <t>カ</t>
    </rPh>
    <rPh sb="35" eb="37">
      <t>ヒダリシタ</t>
    </rPh>
    <rPh sb="51" eb="52">
      <t>カク</t>
    </rPh>
    <rPh sb="56" eb="58">
      <t>ヨウシキ</t>
    </rPh>
    <rPh sb="59" eb="61">
      <t>ヒョウジ</t>
    </rPh>
    <phoneticPr fontId="4"/>
  </si>
  <si>
    <t>・活動組織の方が入力するセルには、この色が塗ってあります。</t>
    <rPh sb="1" eb="3">
      <t>カツドウ</t>
    </rPh>
    <rPh sb="3" eb="5">
      <t>ソシキ</t>
    </rPh>
    <rPh sb="6" eb="7">
      <t>カタ</t>
    </rPh>
    <rPh sb="8" eb="10">
      <t>ニュウリョク</t>
    </rPh>
    <phoneticPr fontId="4"/>
  </si>
  <si>
    <t>・この色が塗ってあるセルは自動で入力されますが、自由に入力することもできます。自動入力されたものが間違っている場合は、正しく修正してください。</t>
    <rPh sb="3" eb="4">
      <t>イロ</t>
    </rPh>
    <rPh sb="5" eb="6">
      <t>ヌ</t>
    </rPh>
    <rPh sb="13" eb="15">
      <t>ジドウ</t>
    </rPh>
    <rPh sb="16" eb="18">
      <t>ニュウリョク</t>
    </rPh>
    <rPh sb="24" eb="26">
      <t>ジユウ</t>
    </rPh>
    <rPh sb="27" eb="29">
      <t>ニュウリョク</t>
    </rPh>
    <phoneticPr fontId="4"/>
  </si>
  <si>
    <r>
      <t>・行を追加する際は、一番左にある</t>
    </r>
    <r>
      <rPr>
        <u/>
        <sz val="10"/>
        <rFont val="HG丸ｺﾞｼｯｸM-PRO"/>
        <family val="3"/>
        <charset val="128"/>
      </rPr>
      <t>行番号をクリック</t>
    </r>
    <r>
      <rPr>
        <sz val="10"/>
        <rFont val="HG丸ｺﾞｼｯｸM-PRO"/>
        <family val="3"/>
        <charset val="128"/>
      </rPr>
      <t>して</t>
    </r>
    <r>
      <rPr>
        <u/>
        <sz val="10"/>
        <rFont val="HG丸ｺﾞｼｯｸM-PRO"/>
        <family val="3"/>
        <charset val="128"/>
      </rPr>
      <t>行全体</t>
    </r>
    <r>
      <rPr>
        <sz val="10"/>
        <rFont val="HG丸ｺﾞｼｯｸM-PRO"/>
        <family val="3"/>
        <charset val="128"/>
      </rPr>
      <t>をコピーし、表の最下部の太線より上の位置で</t>
    </r>
    <r>
      <rPr>
        <u/>
        <sz val="10"/>
        <rFont val="HG丸ｺﾞｼｯｸM-PRO"/>
        <family val="3"/>
        <charset val="128"/>
      </rPr>
      <t>行番号を右クリック</t>
    </r>
    <r>
      <rPr>
        <sz val="10"/>
        <rFont val="HG丸ｺﾞｼｯｸM-PRO"/>
        <family val="3"/>
        <charset val="128"/>
      </rPr>
      <t>し「コピーしたセルの挿入」を選択してください。</t>
    </r>
    <rPh sb="1" eb="2">
      <t>ギョウ</t>
    </rPh>
    <rPh sb="3" eb="5">
      <t>ツイカ</t>
    </rPh>
    <rPh sb="7" eb="8">
      <t>サイ</t>
    </rPh>
    <rPh sb="10" eb="12">
      <t>イチバン</t>
    </rPh>
    <rPh sb="12" eb="13">
      <t>ヒダリ</t>
    </rPh>
    <rPh sb="16" eb="19">
      <t>ギョウバンゴウ</t>
    </rPh>
    <rPh sb="26" eb="27">
      <t>ギョウ</t>
    </rPh>
    <rPh sb="27" eb="29">
      <t>ゼンタイ</t>
    </rPh>
    <rPh sb="35" eb="36">
      <t>ヒョウ</t>
    </rPh>
    <rPh sb="37" eb="40">
      <t>サイカブ</t>
    </rPh>
    <rPh sb="41" eb="43">
      <t>フトセン</t>
    </rPh>
    <rPh sb="45" eb="46">
      <t>ウエ</t>
    </rPh>
    <rPh sb="47" eb="49">
      <t>イチ</t>
    </rPh>
    <rPh sb="50" eb="51">
      <t>ギョウ</t>
    </rPh>
    <rPh sb="51" eb="53">
      <t>バンゴウ</t>
    </rPh>
    <rPh sb="54" eb="55">
      <t>ミギ</t>
    </rPh>
    <rPh sb="69" eb="71">
      <t>ソウニュウ</t>
    </rPh>
    <rPh sb="73" eb="75">
      <t>センタク</t>
    </rPh>
    <phoneticPr fontId="4"/>
  </si>
  <si>
    <r>
      <t>・</t>
    </r>
    <r>
      <rPr>
        <sz val="10"/>
        <color indexed="10"/>
        <rFont val="HG丸ｺﾞｼｯｸM-PRO"/>
        <family val="3"/>
        <charset val="128"/>
      </rPr>
      <t>計算式が入っているセルは変更しないでください。</t>
    </r>
    <r>
      <rPr>
        <sz val="10"/>
        <rFont val="HG丸ｺﾞｼｯｸM-PRO"/>
        <family val="3"/>
        <charset val="128"/>
      </rPr>
      <t>自動入力や自動計算ができなくなります。</t>
    </r>
    <rPh sb="1" eb="3">
      <t>ケイサン</t>
    </rPh>
    <rPh sb="3" eb="4">
      <t>シキ</t>
    </rPh>
    <rPh sb="5" eb="6">
      <t>ハイ</t>
    </rPh>
    <rPh sb="13" eb="15">
      <t>ヘンコウ</t>
    </rPh>
    <rPh sb="24" eb="26">
      <t>ジドウ</t>
    </rPh>
    <rPh sb="26" eb="28">
      <t>ニュウリョク</t>
    </rPh>
    <rPh sb="29" eb="31">
      <t>ジドウ</t>
    </rPh>
    <rPh sb="31" eb="33">
      <t>ケイサン</t>
    </rPh>
    <phoneticPr fontId="4"/>
  </si>
  <si>
    <t>★提出書類と各シートの説明</t>
    <rPh sb="1" eb="3">
      <t>テイシュツ</t>
    </rPh>
    <rPh sb="3" eb="5">
      <t>ショルイ</t>
    </rPh>
    <rPh sb="6" eb="7">
      <t>カク</t>
    </rPh>
    <rPh sb="11" eb="13">
      <t>セツメイ</t>
    </rPh>
    <phoneticPr fontId="4"/>
  </si>
  <si>
    <t>１．事業計画の申請時に提出するもの</t>
    <rPh sb="2" eb="4">
      <t>ジギョウ</t>
    </rPh>
    <rPh sb="4" eb="6">
      <t>ケイカク</t>
    </rPh>
    <rPh sb="7" eb="9">
      <t>シンセイ</t>
    </rPh>
    <rPh sb="9" eb="10">
      <t>トキ</t>
    </rPh>
    <rPh sb="11" eb="13">
      <t>テイシュツ</t>
    </rPh>
    <phoneticPr fontId="4"/>
  </si>
  <si>
    <t>シート名</t>
    <rPh sb="3" eb="4">
      <t>メイ</t>
    </rPh>
    <phoneticPr fontId="4"/>
  </si>
  <si>
    <t>提出の必要性</t>
    <rPh sb="0" eb="2">
      <t>テイシュツ</t>
    </rPh>
    <rPh sb="3" eb="5">
      <t>ヒツヨウ</t>
    </rPh>
    <rPh sb="5" eb="6">
      <t>セイ</t>
    </rPh>
    <phoneticPr fontId="4"/>
  </si>
  <si>
    <t>書類名</t>
    <rPh sb="0" eb="2">
      <t>ショルイ</t>
    </rPh>
    <rPh sb="2" eb="3">
      <t>メイ</t>
    </rPh>
    <phoneticPr fontId="4"/>
  </si>
  <si>
    <t>様式１－１号</t>
    <rPh sb="0" eb="2">
      <t>ヨウシキ</t>
    </rPh>
    <rPh sb="5" eb="6">
      <t>ゴウ</t>
    </rPh>
    <phoneticPr fontId="4"/>
  </si>
  <si>
    <t>必須</t>
    <rPh sb="0" eb="2">
      <t>ヒッス</t>
    </rPh>
    <phoneticPr fontId="4"/>
  </si>
  <si>
    <t>様式第1-1号 多面的機能発揮促進事業に関する計画の認定の申請について</t>
    <rPh sb="0" eb="2">
      <t>ヨウシキ</t>
    </rPh>
    <rPh sb="2" eb="3">
      <t>ダイ</t>
    </rPh>
    <rPh sb="6" eb="7">
      <t>ゴウ</t>
    </rPh>
    <phoneticPr fontId="4"/>
  </si>
  <si>
    <t>様式１－２号</t>
    <rPh sb="0" eb="2">
      <t>ヨウシキ</t>
    </rPh>
    <rPh sb="5" eb="6">
      <t>ゴウ</t>
    </rPh>
    <phoneticPr fontId="4"/>
  </si>
  <si>
    <t>様式第1-2号 多面的機能発揮促進事業に関する計画</t>
    <rPh sb="0" eb="2">
      <t>ヨウシキ</t>
    </rPh>
    <rPh sb="2" eb="3">
      <t>ダイ</t>
    </rPh>
    <rPh sb="6" eb="7">
      <t>ゴウ</t>
    </rPh>
    <phoneticPr fontId="4"/>
  </si>
  <si>
    <t>様式１－３号</t>
    <rPh sb="0" eb="2">
      <t>ヨウシキ</t>
    </rPh>
    <rPh sb="5" eb="6">
      <t>ゴウ</t>
    </rPh>
    <phoneticPr fontId="4"/>
  </si>
  <si>
    <t>様式第1-3号 農業の有する多面的機能の発揮の促進に関する活動計画書</t>
    <rPh sb="0" eb="2">
      <t>ヨウシキ</t>
    </rPh>
    <rPh sb="2" eb="3">
      <t>ダイ</t>
    </rPh>
    <rPh sb="6" eb="7">
      <t>ゴウ</t>
    </rPh>
    <rPh sb="8" eb="10">
      <t>ノウギョウ</t>
    </rPh>
    <phoneticPr fontId="4"/>
  </si>
  <si>
    <t>活動計画書</t>
    <rPh sb="0" eb="2">
      <t>カツドウ</t>
    </rPh>
    <rPh sb="2" eb="5">
      <t>ケイカクショ</t>
    </rPh>
    <phoneticPr fontId="4"/>
  </si>
  <si>
    <t>様式第1-3号別紙１ 多面的機能支払交付金に係る活動計画書（１号事業様式）</t>
    <rPh sb="0" eb="2">
      <t>ヨウシキ</t>
    </rPh>
    <rPh sb="2" eb="3">
      <t>ダイ</t>
    </rPh>
    <rPh sb="6" eb="7">
      <t>ゴウ</t>
    </rPh>
    <rPh sb="7" eb="9">
      <t>ベッシ</t>
    </rPh>
    <rPh sb="31" eb="32">
      <t>ゴウ</t>
    </rPh>
    <rPh sb="32" eb="34">
      <t>ジギョウ</t>
    </rPh>
    <rPh sb="34" eb="36">
      <t>ヨウシキ</t>
    </rPh>
    <phoneticPr fontId="4"/>
  </si>
  <si>
    <t>　加算措置</t>
    <rPh sb="1" eb="3">
      <t>カサン</t>
    </rPh>
    <rPh sb="3" eb="5">
      <t>ソチ</t>
    </rPh>
    <phoneticPr fontId="4"/>
  </si>
  <si>
    <t>必要に応じて</t>
    <rPh sb="0" eb="2">
      <t>ヒツヨウ</t>
    </rPh>
    <rPh sb="3" eb="4">
      <t>オウ</t>
    </rPh>
    <phoneticPr fontId="4"/>
  </si>
  <si>
    <r>
      <t>　</t>
    </r>
    <r>
      <rPr>
        <sz val="10"/>
        <color rgb="FFFF0000"/>
        <rFont val="Meiryo UI"/>
        <family val="3"/>
        <charset val="128"/>
      </rPr>
      <t>※加算措置に取り組む場合のみ提出</t>
    </r>
    <rPh sb="2" eb="4">
      <t>カサン</t>
    </rPh>
    <rPh sb="4" eb="6">
      <t>ソチ</t>
    </rPh>
    <rPh sb="7" eb="8">
      <t>ト</t>
    </rPh>
    <rPh sb="9" eb="10">
      <t>ク</t>
    </rPh>
    <rPh sb="11" eb="13">
      <t>バアイ</t>
    </rPh>
    <rPh sb="15" eb="17">
      <t>テイシュツ</t>
    </rPh>
    <phoneticPr fontId="4"/>
  </si>
  <si>
    <t>位置図</t>
    <rPh sb="0" eb="2">
      <t>イチ</t>
    </rPh>
    <rPh sb="2" eb="3">
      <t>ズ</t>
    </rPh>
    <phoneticPr fontId="4"/>
  </si>
  <si>
    <t>様式第1-3号別紙１別添１　実施区域位置図</t>
    <rPh sb="0" eb="2">
      <t>ヨウシキ</t>
    </rPh>
    <rPh sb="2" eb="3">
      <t>ダイ</t>
    </rPh>
    <rPh sb="6" eb="7">
      <t>ゴウ</t>
    </rPh>
    <rPh sb="7" eb="9">
      <t>ベッシ</t>
    </rPh>
    <rPh sb="10" eb="12">
      <t>ベッテン</t>
    </rPh>
    <rPh sb="14" eb="16">
      <t>ジッシ</t>
    </rPh>
    <rPh sb="16" eb="18">
      <t>クイキ</t>
    </rPh>
    <rPh sb="18" eb="21">
      <t>イチズ</t>
    </rPh>
    <phoneticPr fontId="4"/>
  </si>
  <si>
    <t>必須（どちらかを提出）</t>
    <rPh sb="0" eb="2">
      <t>ヒッス</t>
    </rPh>
    <rPh sb="8" eb="10">
      <t>テイシュツ</t>
    </rPh>
    <phoneticPr fontId="4"/>
  </si>
  <si>
    <t>活動組織の規約別紙（構成員一覧）</t>
    <rPh sb="0" eb="2">
      <t>カツドウ</t>
    </rPh>
    <rPh sb="2" eb="4">
      <t>ソシキ</t>
    </rPh>
    <rPh sb="5" eb="7">
      <t>キヤク</t>
    </rPh>
    <rPh sb="7" eb="9">
      <t>ベッシ</t>
    </rPh>
    <rPh sb="10" eb="13">
      <t>コウセイイン</t>
    </rPh>
    <rPh sb="13" eb="15">
      <t>イチラン</t>
    </rPh>
    <phoneticPr fontId="4"/>
  </si>
  <si>
    <t>別ファイル</t>
    <rPh sb="0" eb="1">
      <t>ベツ</t>
    </rPh>
    <phoneticPr fontId="4"/>
  </si>
  <si>
    <t>様式第1-3号別紙１別添２　構成員一覧</t>
    <rPh sb="0" eb="2">
      <t>ヨウシキ</t>
    </rPh>
    <rPh sb="2" eb="3">
      <t>ダイ</t>
    </rPh>
    <rPh sb="6" eb="7">
      <t>ゴウ</t>
    </rPh>
    <rPh sb="7" eb="9">
      <t>ベッシ</t>
    </rPh>
    <rPh sb="10" eb="12">
      <t>ベッテン</t>
    </rPh>
    <rPh sb="14" eb="17">
      <t>コウセイイン</t>
    </rPh>
    <rPh sb="17" eb="19">
      <t>イチラン</t>
    </rPh>
    <phoneticPr fontId="4"/>
  </si>
  <si>
    <t>長寿命化整備計画</t>
    <rPh sb="0" eb="4">
      <t>チョウジュミョウカ</t>
    </rPh>
    <rPh sb="4" eb="6">
      <t>セイビ</t>
    </rPh>
    <rPh sb="6" eb="8">
      <t>ケイカク</t>
    </rPh>
    <phoneticPr fontId="4"/>
  </si>
  <si>
    <t>様式第1-4号 長寿命化整備計画書</t>
    <rPh sb="0" eb="2">
      <t>ヨウシキ</t>
    </rPh>
    <rPh sb="2" eb="3">
      <t>ダイ</t>
    </rPh>
    <rPh sb="6" eb="7">
      <t>ゴウ</t>
    </rPh>
    <rPh sb="8" eb="12">
      <t>チョウジュミョウカ</t>
    </rPh>
    <rPh sb="12" eb="14">
      <t>セイビ</t>
    </rPh>
    <rPh sb="14" eb="17">
      <t>ケイカクショ</t>
    </rPh>
    <phoneticPr fontId="4"/>
  </si>
  <si>
    <t>工事確認書</t>
    <rPh sb="0" eb="2">
      <t>コウジ</t>
    </rPh>
    <rPh sb="2" eb="5">
      <t>カクニンショ</t>
    </rPh>
    <phoneticPr fontId="4"/>
  </si>
  <si>
    <t>様式第1-5号 工事に関する確認書</t>
    <rPh sb="0" eb="2">
      <t>ヨウシキ</t>
    </rPh>
    <rPh sb="2" eb="3">
      <t>ダイ</t>
    </rPh>
    <rPh sb="6" eb="7">
      <t>ゴウ</t>
    </rPh>
    <phoneticPr fontId="4"/>
  </si>
  <si>
    <t>別記6-1 活動組織規約 又は別記5-2 広域協定運営委員会規則</t>
    <rPh sb="0" eb="2">
      <t>ベッキ</t>
    </rPh>
    <rPh sb="6" eb="8">
      <t>カツドウ</t>
    </rPh>
    <rPh sb="8" eb="10">
      <t>ソシキ</t>
    </rPh>
    <rPh sb="10" eb="12">
      <t>キヤク</t>
    </rPh>
    <rPh sb="13" eb="14">
      <t>マタ</t>
    </rPh>
    <rPh sb="15" eb="17">
      <t>ベッキ</t>
    </rPh>
    <rPh sb="21" eb="23">
      <t>コウイキ</t>
    </rPh>
    <rPh sb="23" eb="25">
      <t>キョウテイ</t>
    </rPh>
    <rPh sb="25" eb="27">
      <t>ウンエイ</t>
    </rPh>
    <rPh sb="27" eb="30">
      <t>イインカイ</t>
    </rPh>
    <rPh sb="30" eb="32">
      <t>キソク</t>
    </rPh>
    <phoneticPr fontId="4"/>
  </si>
  <si>
    <t>２．実施状況の報告時に提出するもの</t>
    <rPh sb="2" eb="4">
      <t>ジッシ</t>
    </rPh>
    <rPh sb="4" eb="6">
      <t>ジョウキョウ</t>
    </rPh>
    <rPh sb="7" eb="9">
      <t>ホウコク</t>
    </rPh>
    <rPh sb="9" eb="10">
      <t>ジ</t>
    </rPh>
    <rPh sb="11" eb="13">
      <t>テイシュツ</t>
    </rPh>
    <phoneticPr fontId="4"/>
  </si>
  <si>
    <t>活動記録</t>
    <rPh sb="0" eb="2">
      <t>カツドウ</t>
    </rPh>
    <rPh sb="2" eb="4">
      <t>キロク</t>
    </rPh>
    <phoneticPr fontId="4"/>
  </si>
  <si>
    <t>必須に応じて</t>
    <rPh sb="0" eb="2">
      <t>ヒッス</t>
    </rPh>
    <rPh sb="3" eb="4">
      <t>オウ</t>
    </rPh>
    <phoneticPr fontId="4"/>
  </si>
  <si>
    <t>様式第1-6号 活動記録 ※農地維持支払のみに取り組む場合、提出不要</t>
    <rPh sb="0" eb="2">
      <t>ヨウシキ</t>
    </rPh>
    <rPh sb="2" eb="3">
      <t>ダイ</t>
    </rPh>
    <rPh sb="6" eb="7">
      <t>ゴウ</t>
    </rPh>
    <rPh sb="14" eb="16">
      <t>ノウチ</t>
    </rPh>
    <rPh sb="16" eb="18">
      <t>イジ</t>
    </rPh>
    <rPh sb="18" eb="20">
      <t>シハライ</t>
    </rPh>
    <rPh sb="23" eb="24">
      <t>ト</t>
    </rPh>
    <rPh sb="25" eb="26">
      <t>ク</t>
    </rPh>
    <rPh sb="27" eb="29">
      <t>バアイ</t>
    </rPh>
    <rPh sb="30" eb="32">
      <t>テイシュツ</t>
    </rPh>
    <rPh sb="32" eb="34">
      <t>フヨウ</t>
    </rPh>
    <phoneticPr fontId="4"/>
  </si>
  <si>
    <t>金銭出納簿</t>
    <rPh sb="0" eb="2">
      <t>キンセン</t>
    </rPh>
    <rPh sb="2" eb="5">
      <t>スイトウボ</t>
    </rPh>
    <phoneticPr fontId="4"/>
  </si>
  <si>
    <t>様式第1-7号 金銭出納簿</t>
    <rPh sb="2" eb="3">
      <t>ダイ</t>
    </rPh>
    <phoneticPr fontId="4"/>
  </si>
  <si>
    <t>報告書</t>
    <rPh sb="0" eb="3">
      <t>ホウコクショ</t>
    </rPh>
    <phoneticPr fontId="4"/>
  </si>
  <si>
    <t>様式第1-8号 実施状況報告書</t>
    <rPh sb="2" eb="3">
      <t>ダイ</t>
    </rPh>
    <phoneticPr fontId="4"/>
  </si>
  <si>
    <t>持越金の使用予定表</t>
    <rPh sb="0" eb="2">
      <t>モチコシ</t>
    </rPh>
    <rPh sb="2" eb="3">
      <t>カネ</t>
    </rPh>
    <rPh sb="4" eb="6">
      <t>シヨウ</t>
    </rPh>
    <rPh sb="6" eb="8">
      <t>ヨテイ</t>
    </rPh>
    <rPh sb="8" eb="9">
      <t>ヒョウ</t>
    </rPh>
    <phoneticPr fontId="4"/>
  </si>
  <si>
    <t>　※持越金の額が規定以上になる場合のみ提出</t>
    <rPh sb="2" eb="5">
      <t>モチコシキン</t>
    </rPh>
    <rPh sb="6" eb="7">
      <t>ガク</t>
    </rPh>
    <rPh sb="8" eb="10">
      <t>キテイ</t>
    </rPh>
    <rPh sb="10" eb="12">
      <t>イジョウ</t>
    </rPh>
    <rPh sb="15" eb="17">
      <t>バアイ</t>
    </rPh>
    <rPh sb="19" eb="21">
      <t>テイシュツ</t>
    </rPh>
    <phoneticPr fontId="4"/>
  </si>
  <si>
    <t>３．取組番号表</t>
    <rPh sb="2" eb="3">
      <t>ト</t>
    </rPh>
    <rPh sb="3" eb="4">
      <t>ク</t>
    </rPh>
    <rPh sb="4" eb="6">
      <t>バンゴウ</t>
    </rPh>
    <rPh sb="6" eb="7">
      <t>ヒョウ</t>
    </rPh>
    <phoneticPr fontId="4"/>
  </si>
  <si>
    <t>取組番号早見表</t>
    <rPh sb="0" eb="1">
      <t>ト</t>
    </rPh>
    <rPh sb="1" eb="2">
      <t>ク</t>
    </rPh>
    <rPh sb="2" eb="4">
      <t>バンゴウ</t>
    </rPh>
    <rPh sb="4" eb="7">
      <t>ハヤミヒョウ</t>
    </rPh>
    <phoneticPr fontId="4"/>
  </si>
  <si>
    <t>活動記録に記載する取組の番号早見表</t>
    <rPh sb="0" eb="2">
      <t>カツドウ</t>
    </rPh>
    <rPh sb="2" eb="4">
      <t>キロク</t>
    </rPh>
    <rPh sb="5" eb="7">
      <t>キサイ</t>
    </rPh>
    <rPh sb="9" eb="11">
      <t>トリクミ</t>
    </rPh>
    <rPh sb="12" eb="14">
      <t>バンゴウ</t>
    </rPh>
    <rPh sb="14" eb="16">
      <t>ハヤミ</t>
    </rPh>
    <rPh sb="16" eb="17">
      <t>ヒョウ</t>
    </rPh>
    <phoneticPr fontId="4"/>
  </si>
  <si>
    <t>取組番号表</t>
    <rPh sb="0" eb="2">
      <t>トリクミ</t>
    </rPh>
    <rPh sb="2" eb="4">
      <t>バンゴウ</t>
    </rPh>
    <rPh sb="4" eb="5">
      <t>ヒョウ</t>
    </rPh>
    <phoneticPr fontId="4"/>
  </si>
  <si>
    <t>活動記録に記載する取組の番号表（詳細版）</t>
    <rPh sb="0" eb="2">
      <t>カツドウ</t>
    </rPh>
    <rPh sb="2" eb="4">
      <t>キロク</t>
    </rPh>
    <rPh sb="5" eb="7">
      <t>キサイ</t>
    </rPh>
    <rPh sb="9" eb="11">
      <t>トリクミ</t>
    </rPh>
    <rPh sb="12" eb="14">
      <t>バンゴウ</t>
    </rPh>
    <rPh sb="14" eb="15">
      <t>ヒョウ</t>
    </rPh>
    <rPh sb="16" eb="18">
      <t>ショウサイ</t>
    </rPh>
    <rPh sb="18" eb="19">
      <t>バン</t>
    </rPh>
    <phoneticPr fontId="4"/>
  </si>
  <si>
    <t>４．その他のシート（活動組織の方は入力不要です）</t>
    <rPh sb="4" eb="5">
      <t>タ</t>
    </rPh>
    <rPh sb="10" eb="12">
      <t>カツドウ</t>
    </rPh>
    <rPh sb="12" eb="14">
      <t>ソシキ</t>
    </rPh>
    <rPh sb="15" eb="16">
      <t>カタ</t>
    </rPh>
    <rPh sb="17" eb="19">
      <t>ニュウリョク</t>
    </rPh>
    <rPh sb="19" eb="21">
      <t>フヨウ</t>
    </rPh>
    <phoneticPr fontId="4"/>
  </si>
  <si>
    <t>選択肢</t>
    <rPh sb="0" eb="3">
      <t>センタクシ</t>
    </rPh>
    <phoneticPr fontId="4"/>
  </si>
  <si>
    <r>
      <t>選択肢のリスト　</t>
    </r>
    <r>
      <rPr>
        <sz val="10"/>
        <color rgb="FFFF0000"/>
        <rFont val="Meiryo UI"/>
        <family val="3"/>
        <charset val="128"/>
      </rPr>
      <t>活動組織の方は、選択肢を</t>
    </r>
    <r>
      <rPr>
        <sz val="10"/>
        <color indexed="10"/>
        <rFont val="Meiryo UI"/>
        <family val="3"/>
        <charset val="128"/>
      </rPr>
      <t>変更しないでください。</t>
    </r>
    <rPh sb="0" eb="3">
      <t>センタクシ</t>
    </rPh>
    <rPh sb="8" eb="10">
      <t>カツドウ</t>
    </rPh>
    <rPh sb="10" eb="12">
      <t>ソシキ</t>
    </rPh>
    <rPh sb="13" eb="14">
      <t>カタ</t>
    </rPh>
    <rPh sb="16" eb="19">
      <t>センタクシ</t>
    </rPh>
    <rPh sb="20" eb="22">
      <t>ヘンコウ</t>
    </rPh>
    <phoneticPr fontId="4"/>
  </si>
  <si>
    <t>市町村用</t>
    <rPh sb="0" eb="3">
      <t>シチョウソン</t>
    </rPh>
    <rPh sb="3" eb="4">
      <t>ヨウ</t>
    </rPh>
    <phoneticPr fontId="4"/>
  </si>
  <si>
    <t>市町村が都道府県に報告する様式</t>
    <rPh sb="0" eb="3">
      <t>シチョウソン</t>
    </rPh>
    <rPh sb="4" eb="8">
      <t>トドウフケン</t>
    </rPh>
    <rPh sb="9" eb="11">
      <t>ホウコク</t>
    </rPh>
    <rPh sb="13" eb="15">
      <t>ヨウシキ</t>
    </rPh>
    <phoneticPr fontId="4"/>
  </si>
  <si>
    <t>別記3-1(1)</t>
    <rPh sb="0" eb="2">
      <t>ベッキ</t>
    </rPh>
    <phoneticPr fontId="4"/>
  </si>
  <si>
    <t>市町村の確認用様式</t>
    <rPh sb="0" eb="3">
      <t>シチョウソン</t>
    </rPh>
    <rPh sb="4" eb="6">
      <t>カクニン</t>
    </rPh>
    <rPh sb="6" eb="7">
      <t>ヨウ</t>
    </rPh>
    <rPh sb="7" eb="9">
      <t>ヨウシキ</t>
    </rPh>
    <phoneticPr fontId="4"/>
  </si>
  <si>
    <t>別記3-1(2)</t>
    <rPh sb="0" eb="2">
      <t>ベッキ</t>
    </rPh>
    <phoneticPr fontId="4"/>
  </si>
  <si>
    <t>別記3-1(3)</t>
    <rPh sb="0" eb="2">
      <t>ベッキ</t>
    </rPh>
    <phoneticPr fontId="4"/>
  </si>
  <si>
    <t>市町村コード</t>
    <rPh sb="0" eb="3">
      <t>シチョウソン</t>
    </rPh>
    <phoneticPr fontId="4"/>
  </si>
  <si>
    <t>集計用の市町村コード一覧表</t>
    <rPh sb="0" eb="2">
      <t>シュウケイ</t>
    </rPh>
    <rPh sb="2" eb="3">
      <t>ヨウ</t>
    </rPh>
    <rPh sb="4" eb="7">
      <t>シチョウソン</t>
    </rPh>
    <rPh sb="10" eb="12">
      <t>イチラン</t>
    </rPh>
    <rPh sb="12" eb="13">
      <t>ヒョウ</t>
    </rPh>
    <phoneticPr fontId="4"/>
  </si>
  <si>
    <t>★注意事項（手書きで様式を作成する場合）</t>
    <rPh sb="1" eb="3">
      <t>チュウイ</t>
    </rPh>
    <rPh sb="3" eb="5">
      <t>ジコウ</t>
    </rPh>
    <rPh sb="6" eb="8">
      <t>テガ</t>
    </rPh>
    <rPh sb="10" eb="12">
      <t>ヨウシキ</t>
    </rPh>
    <rPh sb="13" eb="15">
      <t>サクセイ</t>
    </rPh>
    <rPh sb="17" eb="19">
      <t>バアイ</t>
    </rPh>
    <phoneticPr fontId="4"/>
  </si>
  <si>
    <t>・画面下の様式名を選択すると、入力する様式を切り替えることができます。
　左下の◀▶をクリックすることで、隠れている様式を表示させることができます。</t>
    <phoneticPr fontId="4"/>
  </si>
  <si>
    <t>・色が塗られているマスがありますが、これはパソコンで作成する方向けの目印です。
　色にかかわらず、必要な項目を記入してください。</t>
    <phoneticPr fontId="4"/>
  </si>
  <si>
    <r>
      <t>　</t>
    </r>
    <r>
      <rPr>
        <sz val="11"/>
        <color rgb="FFFF0000"/>
        <rFont val="Meiryo UI"/>
        <family val="3"/>
        <charset val="128"/>
      </rPr>
      <t>※加算措置に取り組む場合のみ提出</t>
    </r>
    <rPh sb="2" eb="4">
      <t>カサン</t>
    </rPh>
    <rPh sb="4" eb="6">
      <t>ソチ</t>
    </rPh>
    <rPh sb="7" eb="8">
      <t>ト</t>
    </rPh>
    <rPh sb="9" eb="10">
      <t>ク</t>
    </rPh>
    <rPh sb="11" eb="13">
      <t>バアイ</t>
    </rPh>
    <rPh sb="15" eb="17">
      <t>テイシュツ</t>
    </rPh>
    <phoneticPr fontId="4"/>
  </si>
  <si>
    <t>取組番号早見表</t>
    <rPh sb="4" eb="5">
      <t>ハヤ</t>
    </rPh>
    <rPh sb="5" eb="6">
      <t>ミ</t>
    </rPh>
    <rPh sb="6" eb="7">
      <t>ヒョウ</t>
    </rPh>
    <phoneticPr fontId="4"/>
  </si>
  <si>
    <t>取組番号</t>
    <rPh sb="2" eb="4">
      <t>バンゴウ</t>
    </rPh>
    <phoneticPr fontId="4"/>
  </si>
  <si>
    <t>1．地域資源の基礎的な保全活動</t>
    <phoneticPr fontId="4"/>
  </si>
  <si>
    <t>活動区分</t>
    <rPh sb="2" eb="4">
      <t>クブン</t>
    </rPh>
    <phoneticPr fontId="4"/>
  </si>
  <si>
    <t>事務・組織運営等に関する研修、機械の安全使用に関する研修</t>
    <rPh sb="0" eb="2">
      <t>ジム</t>
    </rPh>
    <rPh sb="3" eb="5">
      <t>ソシキ</t>
    </rPh>
    <rPh sb="5" eb="7">
      <t>ウンエイ</t>
    </rPh>
    <rPh sb="7" eb="8">
      <t>トウ</t>
    </rPh>
    <rPh sb="9" eb="10">
      <t>カン</t>
    </rPh>
    <rPh sb="12" eb="14">
      <t>ケンシュウ</t>
    </rPh>
    <rPh sb="15" eb="17">
      <t>キカイ</t>
    </rPh>
    <rPh sb="18" eb="20">
      <t>アンゼン</t>
    </rPh>
    <rPh sb="20" eb="22">
      <t>シヨウ</t>
    </rPh>
    <rPh sb="23" eb="24">
      <t>カン</t>
    </rPh>
    <rPh sb="26" eb="28">
      <t>ケンシュウ</t>
    </rPh>
    <phoneticPr fontId="4"/>
  </si>
  <si>
    <t>遊休農地発生防止のための保全管理</t>
    <phoneticPr fontId="4"/>
  </si>
  <si>
    <t>畦畔・法面・防風林の草刈り</t>
    <rPh sb="0" eb="2">
      <t>ケイハン</t>
    </rPh>
    <rPh sb="3" eb="5">
      <t>ノリメン</t>
    </rPh>
    <rPh sb="6" eb="9">
      <t>ボウフウリン</t>
    </rPh>
    <phoneticPr fontId="4"/>
  </si>
  <si>
    <t>鳥獣害防護柵等の保守管理</t>
    <rPh sb="0" eb="2">
      <t>チョウジュウ</t>
    </rPh>
    <rPh sb="2" eb="3">
      <t>ガイ</t>
    </rPh>
    <rPh sb="3" eb="6">
      <t>ボウゴサク</t>
    </rPh>
    <rPh sb="6" eb="7">
      <t>トウ</t>
    </rPh>
    <rPh sb="8" eb="10">
      <t>ホシュ</t>
    </rPh>
    <rPh sb="10" eb="12">
      <t>カンリ</t>
    </rPh>
    <phoneticPr fontId="4"/>
  </si>
  <si>
    <t>水路附帯施設の保守管理</t>
    <rPh sb="0" eb="2">
      <t>スイロ</t>
    </rPh>
    <rPh sb="2" eb="4">
      <t>フタイ</t>
    </rPh>
    <rPh sb="4" eb="6">
      <t>シセツ</t>
    </rPh>
    <rPh sb="7" eb="9">
      <t>ホシュ</t>
    </rPh>
    <phoneticPr fontId="4"/>
  </si>
  <si>
    <t>ため池附帯施設の保守管理</t>
    <rPh sb="2" eb="3">
      <t>イケ</t>
    </rPh>
    <rPh sb="3" eb="5">
      <t>フタイ</t>
    </rPh>
    <rPh sb="5" eb="7">
      <t>シセツ</t>
    </rPh>
    <rPh sb="8" eb="10">
      <t>ホシュ</t>
    </rPh>
    <phoneticPr fontId="4"/>
  </si>
  <si>
    <t>２．地域資源の適切な保全管理のための推進活動</t>
    <phoneticPr fontId="4"/>
  </si>
  <si>
    <t>地域資源の適切な保全管理のための推進活動</t>
    <phoneticPr fontId="4"/>
  </si>
  <si>
    <t>１．施設の軽微な補修</t>
    <phoneticPr fontId="4"/>
  </si>
  <si>
    <t>２．農村環境保全活動</t>
    <phoneticPr fontId="4"/>
  </si>
  <si>
    <t>取組番号</t>
    <rPh sb="0" eb="2">
      <t>トリクミ</t>
    </rPh>
    <rPh sb="2" eb="4">
      <t>バンゴウ</t>
    </rPh>
    <phoneticPr fontId="4"/>
  </si>
  <si>
    <t>景観形成・生活環境保全</t>
    <phoneticPr fontId="4"/>
  </si>
  <si>
    <t>景観形成計画、生活環境保全計画の策定</t>
    <rPh sb="4" eb="6">
      <t>ケイカク</t>
    </rPh>
    <phoneticPr fontId="4"/>
  </si>
  <si>
    <t>水田貯留機能増進・地下水かん養</t>
    <phoneticPr fontId="4"/>
  </si>
  <si>
    <t>水田貯留機能増進計画、地下水かん養活動計画の策定</t>
    <rPh sb="6" eb="8">
      <t>ゾウシン</t>
    </rPh>
    <rPh sb="8" eb="10">
      <t>ケイカク</t>
    </rPh>
    <rPh sb="11" eb="14">
      <t>チカスイ</t>
    </rPh>
    <rPh sb="16" eb="17">
      <t>ヨウ</t>
    </rPh>
    <rPh sb="17" eb="19">
      <t>カツドウ</t>
    </rPh>
    <rPh sb="19" eb="21">
      <t>ケイカク</t>
    </rPh>
    <phoneticPr fontId="4"/>
  </si>
  <si>
    <t>水田の地下水かん養機能向上活動、水源かん養林の保全</t>
    <rPh sb="16" eb="18">
      <t>スイゲン</t>
    </rPh>
    <rPh sb="20" eb="21">
      <t>ヨウ</t>
    </rPh>
    <rPh sb="21" eb="22">
      <t>ハヤシ</t>
    </rPh>
    <rPh sb="23" eb="25">
      <t>ホゼン</t>
    </rPh>
    <phoneticPr fontId="4"/>
  </si>
  <si>
    <t>３．多面的機能の増進を図る活動</t>
    <phoneticPr fontId="4"/>
  </si>
  <si>
    <t>多面的機能の増進を図る活動</t>
  </si>
  <si>
    <t>やすらぎ・福祉及び教育機能の活用</t>
  </si>
  <si>
    <t>農村文化の伝承を通じた農村コミュニティの強化</t>
  </si>
  <si>
    <t>広報活動・農的関係人口の拡大</t>
    <phoneticPr fontId="4"/>
  </si>
  <si>
    <t>令和○年○月○日</t>
    <rPh sb="0" eb="2">
      <t>レイワ</t>
    </rPh>
    <rPh sb="3" eb="4">
      <t>ネン</t>
    </rPh>
    <rPh sb="5" eb="6">
      <t>ガツ</t>
    </rPh>
    <rPh sb="7" eb="8">
      <t>ニチ</t>
    </rPh>
    <phoneticPr fontId="4"/>
  </si>
  <si>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0"/>
        <color indexed="8"/>
        <rFont val="ＭＳ 明朝"/>
        <family val="1"/>
        <charset val="128"/>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77"/>
  </si>
  <si>
    <t>（あいうえおかつどうそしき）</t>
  </si>
  <si>
    <t>（ためん　たろう）</t>
  </si>
  <si>
    <t>令和２年度</t>
    <rPh sb="0" eb="2">
      <t>レイワ</t>
    </rPh>
    <rPh sb="3" eb="5">
      <t>ネンド</t>
    </rPh>
    <phoneticPr fontId="4"/>
  </si>
  <si>
    <t>令和６年度</t>
    <rPh sb="0" eb="2">
      <t>レイワ</t>
    </rPh>
    <rPh sb="3" eb="5">
      <t>ネンド</t>
    </rPh>
    <phoneticPr fontId="4"/>
  </si>
  <si>
    <t>水路○○ー○の老朽化部分の目地補修を行う</t>
    <rPh sb="0" eb="2">
      <t>スイロ</t>
    </rPh>
    <rPh sb="7" eb="10">
      <t>ロウキュウカ</t>
    </rPh>
    <rPh sb="10" eb="12">
      <t>ブブン</t>
    </rPh>
    <rPh sb="13" eb="15">
      <t>メジ</t>
    </rPh>
    <rPh sb="15" eb="17">
      <t>ホシュウ</t>
    </rPh>
    <rPh sb="18" eb="19">
      <t>オコナ</t>
    </rPh>
    <phoneticPr fontId="4"/>
  </si>
  <si>
    <t>km</t>
  </si>
  <si>
    <t>土水路からコンクリート水路への更新</t>
    <rPh sb="0" eb="1">
      <t>ツチ</t>
    </rPh>
    <rPh sb="1" eb="3">
      <t>スイロ</t>
    </rPh>
    <rPh sb="11" eb="13">
      <t>スイロ</t>
    </rPh>
    <rPh sb="15" eb="17">
      <t>コウシン</t>
    </rPh>
    <phoneticPr fontId="4"/>
  </si>
  <si>
    <t>農道○○-○の路肩及び法面の補修</t>
    <rPh sb="0" eb="2">
      <t>ノウドウ</t>
    </rPh>
    <rPh sb="7" eb="9">
      <t>ロカタ</t>
    </rPh>
    <rPh sb="9" eb="10">
      <t>オヨ</t>
    </rPh>
    <rPh sb="11" eb="13">
      <t>ノリメン</t>
    </rPh>
    <rPh sb="14" eb="16">
      <t>ホシュウ</t>
    </rPh>
    <phoneticPr fontId="4"/>
  </si>
  <si>
    <t>ゲートの更新を行う</t>
    <rPh sb="4" eb="6">
      <t>コウシン</t>
    </rPh>
    <rPh sb="7" eb="8">
      <t>オコナ</t>
    </rPh>
    <phoneticPr fontId="4"/>
  </si>
  <si>
    <t>○集落、○集落</t>
    <rPh sb="1" eb="3">
      <t>シュウラク</t>
    </rPh>
    <rPh sb="5" eb="7">
      <t>シュウラク</t>
    </rPh>
    <phoneticPr fontId="4"/>
  </si>
  <si>
    <t>あいうえお活動組織</t>
  </si>
  <si>
    <t>代表</t>
    <rPh sb="0" eb="2">
      <t>ダイヒョウ</t>
    </rPh>
    <phoneticPr fontId="4"/>
  </si>
  <si>
    <t>副代表</t>
    <rPh sb="0" eb="3">
      <t>フクダイヒョウ</t>
    </rPh>
    <phoneticPr fontId="4"/>
  </si>
  <si>
    <t>会計</t>
    <rPh sb="0" eb="2">
      <t>カイケイ</t>
    </rPh>
    <phoneticPr fontId="4"/>
  </si>
  <si>
    <t>多面太郎</t>
    <rPh sb="0" eb="2">
      <t>タメン</t>
    </rPh>
    <rPh sb="2" eb="4">
      <t>タロウ</t>
    </rPh>
    <phoneticPr fontId="4"/>
  </si>
  <si>
    <t>多面次郎</t>
    <rPh sb="0" eb="2">
      <t>タメン</t>
    </rPh>
    <rPh sb="2" eb="4">
      <t>ジロウ</t>
    </rPh>
    <phoneticPr fontId="4"/>
  </si>
  <si>
    <t>多面一郎</t>
    <rPh sb="0" eb="2">
      <t>タメン</t>
    </rPh>
    <rPh sb="2" eb="4">
      <t>イチロウ</t>
    </rPh>
    <phoneticPr fontId="4"/>
  </si>
  <si>
    <t>○○県△△市○町１－１－１</t>
    <phoneticPr fontId="4"/>
  </si>
  <si>
    <t>○○県△△市○町１－１－２</t>
  </si>
  <si>
    <t>○○県△△市○町１－１－３</t>
  </si>
  <si>
    <t>令和○年○月○日</t>
    <rPh sb="0" eb="2">
      <t>レイワ</t>
    </rPh>
    <rPh sb="3" eb="4">
      <t>ネン</t>
    </rPh>
    <rPh sb="5" eb="6">
      <t>ガツ</t>
    </rPh>
    <rPh sb="7" eb="8">
      <t>ニチ</t>
    </rPh>
    <phoneticPr fontId="86"/>
  </si>
  <si>
    <t>あいうえお活動組織</t>
    <rPh sb="5" eb="7">
      <t>カツドウ</t>
    </rPh>
    <rPh sb="7" eb="9">
      <t>ソシキ</t>
    </rPh>
    <phoneticPr fontId="4"/>
  </si>
  <si>
    <t>○○用水路</t>
    <rPh sb="2" eb="3">
      <t>ヨウ</t>
    </rPh>
    <rPh sb="3" eb="5">
      <t>スイロ</t>
    </rPh>
    <phoneticPr fontId="4"/>
  </si>
  <si>
    <t>不明</t>
    <rPh sb="0" eb="2">
      <t>フメイ</t>
    </rPh>
    <phoneticPr fontId="4"/>
  </si>
  <si>
    <t>-</t>
  </si>
  <si>
    <t>土水路
幅○○mm</t>
    <rPh sb="0" eb="1">
      <t>ド</t>
    </rPh>
    <rPh sb="1" eb="3">
      <t>スイロ</t>
    </rPh>
    <rPh sb="4" eb="5">
      <t>ハバ</t>
    </rPh>
    <phoneticPr fontId="4"/>
  </si>
  <si>
    <t>水路法面の崩壊や土砂の堆積により通水機能が喪失。清掃や泥上げなどの日常管理が困難である。</t>
  </si>
  <si>
    <t>コンクリート水路として更新する。</t>
    <rPh sb="6" eb="8">
      <t>スイロ</t>
    </rPh>
    <rPh sb="11" eb="13">
      <t>コウシン</t>
    </rPh>
    <phoneticPr fontId="4"/>
  </si>
  <si>
    <t>0.53km</t>
  </si>
  <si>
    <t>280万円</t>
    <rPh sb="3" eb="5">
      <t>マンエン</t>
    </rPh>
    <phoneticPr fontId="4"/>
  </si>
  <si>
    <t>昭和41年</t>
    <rPh sb="0" eb="2">
      <t>ショウワ</t>
    </rPh>
    <rPh sb="4" eb="5">
      <t>ネン</t>
    </rPh>
    <phoneticPr fontId="4"/>
  </si>
  <si>
    <t>昭和60年</t>
    <rPh sb="0" eb="2">
      <t>ショウワ</t>
    </rPh>
    <rPh sb="4" eb="5">
      <t>ネン</t>
    </rPh>
    <phoneticPr fontId="4"/>
  </si>
  <si>
    <t>コンクリート水路
幅○○mm</t>
    <rPh sb="6" eb="8">
      <t>スイロ</t>
    </rPh>
    <rPh sb="9" eb="10">
      <t>ハバ</t>
    </rPh>
    <phoneticPr fontId="4"/>
  </si>
  <si>
    <t>ひび割れや部分的な欠損、側壁の倒壊があり、水路の一部区間が破損している。</t>
    <rPh sb="2" eb="3">
      <t>ワ</t>
    </rPh>
    <rPh sb="5" eb="8">
      <t>ブブンテキ</t>
    </rPh>
    <rPh sb="9" eb="11">
      <t>ケッソン</t>
    </rPh>
    <rPh sb="12" eb="14">
      <t>ソクヘキ</t>
    </rPh>
    <rPh sb="15" eb="17">
      <t>トウカイ</t>
    </rPh>
    <rPh sb="21" eb="23">
      <t>スイロ</t>
    </rPh>
    <rPh sb="24" eb="26">
      <t>イチブ</t>
    </rPh>
    <rPh sb="26" eb="28">
      <t>クカン</t>
    </rPh>
    <rPh sb="29" eb="31">
      <t>ハソン</t>
    </rPh>
    <phoneticPr fontId="4"/>
  </si>
  <si>
    <t>シーリング材等を塗布してひび割れを被覆する。</t>
    <rPh sb="5" eb="7">
      <t>ザイナド</t>
    </rPh>
    <rPh sb="8" eb="10">
      <t>トフ</t>
    </rPh>
    <rPh sb="14" eb="15">
      <t>ワ</t>
    </rPh>
    <rPh sb="17" eb="19">
      <t>ヒフク</t>
    </rPh>
    <phoneticPr fontId="4"/>
  </si>
  <si>
    <t>0.58km</t>
  </si>
  <si>
    <t>令和３年度</t>
    <rPh sb="0" eb="2">
      <t>レイワ</t>
    </rPh>
    <rPh sb="3" eb="5">
      <t>ネンド</t>
    </rPh>
    <phoneticPr fontId="4"/>
  </si>
  <si>
    <t>230万円</t>
    <rPh sb="3" eb="5">
      <t>マンエン</t>
    </rPh>
    <phoneticPr fontId="4"/>
  </si>
  <si>
    <t>昭和40年</t>
    <rPh sb="0" eb="2">
      <t>ショウワ</t>
    </rPh>
    <rPh sb="4" eb="5">
      <t>ネン</t>
    </rPh>
    <phoneticPr fontId="4"/>
  </si>
  <si>
    <t>路線の一部においてひび割れ、欠損や目地の劣化、コンクリート表面の摩耗といった老朽化がみられる。</t>
    <rPh sb="0" eb="2">
      <t>ロセン</t>
    </rPh>
    <rPh sb="3" eb="5">
      <t>イチブ</t>
    </rPh>
    <phoneticPr fontId="4"/>
  </si>
  <si>
    <t>水路の老朽化部分の補修による対策を行う。</t>
    <rPh sb="0" eb="2">
      <t>スイロ</t>
    </rPh>
    <rPh sb="3" eb="6">
      <t>ロウキュウカ</t>
    </rPh>
    <rPh sb="6" eb="8">
      <t>ブブン</t>
    </rPh>
    <rPh sb="9" eb="11">
      <t>ホシュウ</t>
    </rPh>
    <rPh sb="14" eb="16">
      <t>タイサク</t>
    </rPh>
    <rPh sb="17" eb="18">
      <t>オコナ</t>
    </rPh>
    <phoneticPr fontId="4"/>
  </si>
  <si>
    <t>0.70km</t>
  </si>
  <si>
    <t>令和４年度</t>
    <rPh sb="0" eb="2">
      <t>レイワ</t>
    </rPh>
    <rPh sb="3" eb="5">
      <t>ネンド</t>
    </rPh>
    <phoneticPr fontId="4"/>
  </si>
  <si>
    <t>300万円</t>
    <rPh sb="3" eb="5">
      <t>マンエン</t>
    </rPh>
    <phoneticPr fontId="4"/>
  </si>
  <si>
    <t>○○揚水機</t>
    <rPh sb="2" eb="5">
      <t>ヨウスイキ</t>
    </rPh>
    <phoneticPr fontId="4"/>
  </si>
  <si>
    <t>昭50年代</t>
    <rPh sb="0" eb="1">
      <t>アキラ</t>
    </rPh>
    <rPh sb="3" eb="5">
      <t>ネンダイ</t>
    </rPh>
    <phoneticPr fontId="4"/>
  </si>
  <si>
    <t>ゲート
幅　 ○○mm
高さ ○○mm</t>
  </si>
  <si>
    <t>経年変化による戸当たり金物の腐食及び水密ゴムの劣化がみられる。</t>
    <rPh sb="0" eb="2">
      <t>ケイネン</t>
    </rPh>
    <rPh sb="2" eb="4">
      <t>ヘンカ</t>
    </rPh>
    <rPh sb="7" eb="8">
      <t>ト</t>
    </rPh>
    <rPh sb="8" eb="9">
      <t>ア</t>
    </rPh>
    <rPh sb="11" eb="13">
      <t>カナモノ</t>
    </rPh>
    <rPh sb="14" eb="16">
      <t>フショク</t>
    </rPh>
    <rPh sb="16" eb="17">
      <t>オヨ</t>
    </rPh>
    <rPh sb="18" eb="20">
      <t>スイミツ</t>
    </rPh>
    <rPh sb="23" eb="25">
      <t>レッカ</t>
    </rPh>
    <phoneticPr fontId="4"/>
  </si>
  <si>
    <t>補修材及び塗料を塗布。
水密ゴムを交換。</t>
    <rPh sb="0" eb="2">
      <t>ホシュウ</t>
    </rPh>
    <rPh sb="2" eb="3">
      <t>ザイ</t>
    </rPh>
    <rPh sb="3" eb="4">
      <t>オヨ</t>
    </rPh>
    <rPh sb="5" eb="7">
      <t>トリョウ</t>
    </rPh>
    <rPh sb="8" eb="10">
      <t>トフ</t>
    </rPh>
    <rPh sb="12" eb="14">
      <t>スイミツ</t>
    </rPh>
    <rPh sb="17" eb="19">
      <t>コウカン</t>
    </rPh>
    <phoneticPr fontId="4"/>
  </si>
  <si>
    <t>○箇所</t>
    <rPh sb="1" eb="3">
      <t>カショ</t>
    </rPh>
    <phoneticPr fontId="4"/>
  </si>
  <si>
    <t>210万円</t>
    <rPh sb="3" eb="5">
      <t>マンエン</t>
    </rPh>
    <phoneticPr fontId="4"/>
  </si>
  <si>
    <t>令和○年○○月○○日</t>
    <rPh sb="0" eb="2">
      <t>レイワ</t>
    </rPh>
    <phoneticPr fontId="4"/>
  </si>
  <si>
    <t>あいうえお活動組織</t>
    <rPh sb="5" eb="7">
      <t>カツドウ</t>
    </rPh>
    <rPh sb="7" eb="9">
      <t>ソシキ</t>
    </rPh>
    <phoneticPr fontId="86"/>
  </si>
  <si>
    <t>住　所　○○県△△市○町○－○</t>
    <phoneticPr fontId="4"/>
  </si>
  <si>
    <t>令和</t>
    <rPh sb="0" eb="2">
      <t>レイワ</t>
    </rPh>
    <phoneticPr fontId="4"/>
  </si>
  <si>
    <t>例</t>
    <rPh sb="0" eb="1">
      <t>レイ</t>
    </rPh>
    <phoneticPr fontId="4"/>
  </si>
  <si>
    <t>○○水路、△△農道</t>
    <rPh sb="2" eb="4">
      <t>スイロ</t>
    </rPh>
    <rPh sb="7" eb="9">
      <t>ノウドウ</t>
    </rPh>
    <phoneticPr fontId="2"/>
  </si>
  <si>
    <t>領収書の整理</t>
    <rPh sb="0" eb="3">
      <t>リョウシュウショ</t>
    </rPh>
    <rPh sb="4" eb="6">
      <t>セイリ</t>
    </rPh>
    <phoneticPr fontId="2"/>
  </si>
  <si>
    <t>点検、機能診断（農用地、水路、農道、ため池）</t>
    <rPh sb="0" eb="2">
      <t>テンケン</t>
    </rPh>
    <rPh sb="3" eb="5">
      <t>キノウ</t>
    </rPh>
    <rPh sb="5" eb="7">
      <t>シンダン</t>
    </rPh>
    <rPh sb="8" eb="11">
      <t>ノウヨウチ</t>
    </rPh>
    <rPh sb="12" eb="14">
      <t>スイロ</t>
    </rPh>
    <rPh sb="15" eb="17">
      <t>ノウドウ</t>
    </rPh>
    <rPh sb="20" eb="21">
      <t>イケ</t>
    </rPh>
    <phoneticPr fontId="2"/>
  </si>
  <si>
    <t>役員会</t>
    <rPh sb="0" eb="3">
      <t>ヤクインカイ</t>
    </rPh>
    <phoneticPr fontId="2"/>
  </si>
  <si>
    <t>非農業者との連携強化のための検討会</t>
    <rPh sb="0" eb="1">
      <t>ヒ</t>
    </rPh>
    <rPh sb="1" eb="4">
      <t>ノウギョウシャ</t>
    </rPh>
    <rPh sb="6" eb="8">
      <t>レンケイ</t>
    </rPh>
    <rPh sb="8" eb="10">
      <t>キョウカ</t>
    </rPh>
    <rPh sb="14" eb="17">
      <t>ケントウカイ</t>
    </rPh>
    <phoneticPr fontId="2"/>
  </si>
  <si>
    <t>総会</t>
    <rPh sb="0" eb="2">
      <t>ソウカイ</t>
    </rPh>
    <phoneticPr fontId="2"/>
  </si>
  <si>
    <t>代表者研修</t>
    <rPh sb="0" eb="3">
      <t>ダイヒョウシャ</t>
    </rPh>
    <rPh sb="3" eb="5">
      <t>ケンシュウ</t>
    </rPh>
    <phoneticPr fontId="2"/>
  </si>
  <si>
    <r>
      <rPr>
        <sz val="10"/>
        <color theme="1"/>
        <rFont val="メイリオ"/>
        <family val="3"/>
        <charset val="128"/>
      </rPr>
      <t>活動項目番号（左詰め）</t>
    </r>
    <r>
      <rPr>
        <sz val="10"/>
        <color rgb="FFFF0000"/>
        <rFont val="メイリオ"/>
        <family val="3"/>
        <charset val="128"/>
      </rPr>
      <t xml:space="preserve">
</t>
    </r>
    <r>
      <rPr>
        <b/>
        <sz val="10"/>
        <color rgb="FFFF0000"/>
        <rFont val="メイリオ"/>
        <family val="3"/>
        <charset val="128"/>
      </rPr>
      <t>※協定の際に計画決定した
　項目を実施し全て記入</t>
    </r>
    <rPh sb="0" eb="2">
      <t>カツドウ</t>
    </rPh>
    <rPh sb="2" eb="4">
      <t>コウモク</t>
    </rPh>
    <rPh sb="4" eb="6">
      <t>バンゴウ</t>
    </rPh>
    <rPh sb="7" eb="8">
      <t>ヒダリ</t>
    </rPh>
    <rPh sb="8" eb="9">
      <t>ツ</t>
    </rPh>
    <rPh sb="13" eb="15">
      <t>キョウテイ</t>
    </rPh>
    <rPh sb="16" eb="17">
      <t>サイ</t>
    </rPh>
    <rPh sb="18" eb="20">
      <t>ケイカク</t>
    </rPh>
    <rPh sb="20" eb="22">
      <t>ケッテイ</t>
    </rPh>
    <rPh sb="26" eb="28">
      <t>コウモク</t>
    </rPh>
    <rPh sb="29" eb="31">
      <t>ジッシ</t>
    </rPh>
    <rPh sb="32" eb="33">
      <t>スベ</t>
    </rPh>
    <rPh sb="34" eb="36">
      <t>キニュウ</t>
    </rPh>
    <phoneticPr fontId="4"/>
  </si>
  <si>
    <t>○年度　</t>
    <rPh sb="1" eb="3">
      <t>ネンド</t>
    </rPh>
    <phoneticPr fontId="101"/>
  </si>
  <si>
    <t>前年度持越（農地維持・資源向上（共同））</t>
    <rPh sb="0" eb="3">
      <t>ゼンネンド</t>
    </rPh>
    <rPh sb="3" eb="5">
      <t>モチコシ</t>
    </rPh>
    <rPh sb="6" eb="8">
      <t>ノウチ</t>
    </rPh>
    <rPh sb="8" eb="10">
      <t>イジ</t>
    </rPh>
    <rPh sb="11" eb="13">
      <t>シゲン</t>
    </rPh>
    <rPh sb="13" eb="15">
      <t>コウジョウ</t>
    </rPh>
    <rPh sb="16" eb="18">
      <t>キョウドウ</t>
    </rPh>
    <phoneticPr fontId="4"/>
  </si>
  <si>
    <t>前年度持越（資源向上（長寿命化））</t>
    <rPh sb="0" eb="3">
      <t>ゼンネンド</t>
    </rPh>
    <rPh sb="3" eb="5">
      <t>モチコシ</t>
    </rPh>
    <rPh sb="6" eb="8">
      <t>シゲン</t>
    </rPh>
    <rPh sb="8" eb="10">
      <t>コウジョウ</t>
    </rPh>
    <rPh sb="11" eb="15">
      <t>チョウジュミョウカ</t>
    </rPh>
    <phoneticPr fontId="4"/>
  </si>
  <si>
    <t>構成員立替金の繰り入れ</t>
    <rPh sb="0" eb="3">
      <t>コウセイイン</t>
    </rPh>
    <rPh sb="3" eb="6">
      <t>タテカエキン</t>
    </rPh>
    <rPh sb="7" eb="8">
      <t>ク</t>
    </rPh>
    <rPh sb="9" eb="10">
      <t>イ</t>
    </rPh>
    <phoneticPr fontId="101"/>
  </si>
  <si>
    <t>お茶購入</t>
    <rPh sb="1" eb="2">
      <t>チャ</t>
    </rPh>
    <rPh sb="2" eb="4">
      <t>コウニュウ</t>
    </rPh>
    <phoneticPr fontId="101"/>
  </si>
  <si>
    <t>○○資材の購入費</t>
    <rPh sb="2" eb="4">
      <t>シザイ</t>
    </rPh>
    <rPh sb="5" eb="8">
      <t>コウニュウヒ</t>
    </rPh>
    <phoneticPr fontId="4"/>
  </si>
  <si>
    <t>資源向上（長寿命化）交付金</t>
    <rPh sb="0" eb="2">
      <t>シゲン</t>
    </rPh>
    <rPh sb="2" eb="4">
      <t>コウジョウ</t>
    </rPh>
    <rPh sb="5" eb="6">
      <t>チョウ</t>
    </rPh>
    <rPh sb="6" eb="9">
      <t>ジュミョウカ</t>
    </rPh>
    <rPh sb="10" eb="13">
      <t>コウフキン</t>
    </rPh>
    <phoneticPr fontId="4"/>
  </si>
  <si>
    <t>構成員立替金の返済</t>
    <rPh sb="0" eb="3">
      <t>コウセイイン</t>
    </rPh>
    <rPh sb="3" eb="6">
      <t>タテカエキン</t>
    </rPh>
    <rPh sb="7" eb="9">
      <t>ヘンサイ</t>
    </rPh>
    <phoneticPr fontId="101"/>
  </si>
  <si>
    <t>返還額の支払（農地維持・資源向上（共同））</t>
    <rPh sb="0" eb="3">
      <t>ヘンカンガク</t>
    </rPh>
    <rPh sb="4" eb="6">
      <t>シハライ</t>
    </rPh>
    <phoneticPr fontId="4"/>
  </si>
  <si>
    <t>返還額の支払（資源向上（長寿命化））</t>
    <rPh sb="0" eb="3">
      <t>ヘンカンガク</t>
    </rPh>
    <rPh sb="4" eb="6">
      <t>シハライ</t>
    </rPh>
    <phoneticPr fontId="4"/>
  </si>
  <si>
    <t>　</t>
  </si>
  <si>
    <t>○○氏より</t>
    <rPh sb="2" eb="3">
      <t>シ</t>
    </rPh>
    <phoneticPr fontId="20"/>
  </si>
  <si>
    <t>2,3</t>
  </si>
  <si>
    <t>○○集落</t>
    <rPh sb="2" eb="4">
      <t>シュウラク</t>
    </rPh>
    <phoneticPr fontId="20"/>
  </si>
  <si>
    <t>6/1,6/2</t>
  </si>
  <si>
    <t>農道補修用</t>
    <rPh sb="0" eb="2">
      <t>ノウドウ</t>
    </rPh>
    <rPh sb="2" eb="4">
      <t>ホシュウ</t>
    </rPh>
    <rPh sb="4" eb="5">
      <t>ヨウ</t>
    </rPh>
    <phoneticPr fontId="20"/>
  </si>
  <si>
    <t>○○氏へ</t>
    <rPh sb="2" eb="3">
      <t>シ</t>
    </rPh>
    <phoneticPr fontId="20"/>
  </si>
  <si>
    <t>草刈り用</t>
    <rPh sb="0" eb="2">
      <t>クサカ</t>
    </rPh>
    <rPh sb="3" eb="4">
      <t>ヨウ</t>
    </rPh>
    <phoneticPr fontId="20"/>
  </si>
  <si>
    <t>6/1～6/10</t>
  </si>
  <si>
    <t>○○建設</t>
    <rPh sb="2" eb="4">
      <t>ケンセツ</t>
    </rPh>
    <phoneticPr fontId="20"/>
  </si>
  <si>
    <t>4/10~8/30</t>
  </si>
  <si>
    <t>9/1~9/30</t>
  </si>
  <si>
    <t>9/1~3/5</t>
  </si>
  <si>
    <t>あいうえお活動組織</t>
    <rPh sb="5" eb="9">
      <t>カツドウソシキ</t>
    </rPh>
    <phoneticPr fontId="4"/>
  </si>
  <si>
    <t>施設の点検</t>
    <rPh sb="0" eb="2">
      <t>シセツ</t>
    </rPh>
    <rPh sb="3" eb="5">
      <t>テンケン</t>
    </rPh>
    <phoneticPr fontId="4"/>
  </si>
  <si>
    <t>平成30年度活動計画の策定</t>
    <rPh sb="0" eb="2">
      <t>ヘイセイ</t>
    </rPh>
    <rPh sb="4" eb="6">
      <t>ネンド</t>
    </rPh>
    <rPh sb="6" eb="8">
      <t>カツドウ</t>
    </rPh>
    <rPh sb="8" eb="10">
      <t>ケイカク</t>
    </rPh>
    <rPh sb="11" eb="13">
      <t>サクテイ</t>
    </rPh>
    <phoneticPr fontId="4"/>
  </si>
  <si>
    <t>代表者研修</t>
    <rPh sb="0" eb="3">
      <t>ダイヒョウシャ</t>
    </rPh>
    <rPh sb="3" eb="5">
      <t>ケンシュウ</t>
    </rPh>
    <phoneticPr fontId="4"/>
  </si>
  <si>
    <t>農地の害虫駆除</t>
    <rPh sb="0" eb="2">
      <t>ノウチ</t>
    </rPh>
    <rPh sb="3" eb="5">
      <t>ガイチュウ</t>
    </rPh>
    <rPh sb="5" eb="7">
      <t>クジョ</t>
    </rPh>
    <phoneticPr fontId="4"/>
  </si>
  <si>
    <t>農用地法面の草刈り</t>
    <rPh sb="0" eb="3">
      <t>ノウヨウチ</t>
    </rPh>
    <rPh sb="3" eb="5">
      <t>ノリメン</t>
    </rPh>
    <rPh sb="6" eb="8">
      <t>クサカ</t>
    </rPh>
    <phoneticPr fontId="4"/>
  </si>
  <si>
    <t>○○水路等</t>
    <rPh sb="2" eb="4">
      <t>スイロ</t>
    </rPh>
    <rPh sb="4" eb="5">
      <t>トウ</t>
    </rPh>
    <phoneticPr fontId="4"/>
  </si>
  <si>
    <t>△△農道等</t>
    <rPh sb="2" eb="4">
      <t>ノウドウ</t>
    </rPh>
    <rPh sb="4" eb="5">
      <t>トウ</t>
    </rPh>
    <phoneticPr fontId="4"/>
  </si>
  <si>
    <t>□□農道等</t>
    <rPh sb="2" eb="4">
      <t>ノウドウ</t>
    </rPh>
    <rPh sb="4" eb="5">
      <t>トウ</t>
    </rPh>
    <phoneticPr fontId="4"/>
  </si>
  <si>
    <t>○○ため池等</t>
    <rPh sb="4" eb="5">
      <t>イケ</t>
    </rPh>
    <rPh sb="5" eb="6">
      <t>トウ</t>
    </rPh>
    <phoneticPr fontId="4"/>
  </si>
  <si>
    <t>8/1大雨後の見回り等</t>
    <rPh sb="3" eb="5">
      <t>オオアメ</t>
    </rPh>
    <rPh sb="5" eb="6">
      <t>ゴ</t>
    </rPh>
    <rPh sb="7" eb="9">
      <t>ミマワ</t>
    </rPh>
    <rPh sb="10" eb="11">
      <t>トウ</t>
    </rPh>
    <phoneticPr fontId="4"/>
  </si>
  <si>
    <t>計15日間分</t>
    <rPh sb="0" eb="1">
      <t>ケイ</t>
    </rPh>
    <rPh sb="3" eb="5">
      <t>ニチカン</t>
    </rPh>
    <rPh sb="5" eb="6">
      <t>ブン</t>
    </rPh>
    <phoneticPr fontId="4"/>
  </si>
  <si>
    <t>▲▲建設</t>
    <rPh sb="2" eb="4">
      <t>ケンセツ</t>
    </rPh>
    <phoneticPr fontId="101"/>
  </si>
  <si>
    <t>計12日間分</t>
    <rPh sb="0" eb="1">
      <t>ケイ</t>
    </rPh>
    <rPh sb="3" eb="5">
      <t>ニチカン</t>
    </rPh>
    <rPh sb="5" eb="6">
      <t>ブン</t>
    </rPh>
    <phoneticPr fontId="101"/>
  </si>
  <si>
    <t>利子</t>
    <rPh sb="0" eb="2">
      <t>リシ</t>
    </rPh>
    <phoneticPr fontId="4"/>
  </si>
  <si>
    <t>役員報酬</t>
    <rPh sb="0" eb="2">
      <t>ヤクイン</t>
    </rPh>
    <rPh sb="2" eb="4">
      <t>ホウシュウ</t>
    </rPh>
    <phoneticPr fontId="101"/>
  </si>
  <si>
    <t>草刈り、泥上げ等</t>
    <rPh sb="0" eb="2">
      <t>クサカ</t>
    </rPh>
    <rPh sb="4" eb="5">
      <t>ドロ</t>
    </rPh>
    <rPh sb="5" eb="6">
      <t>ア</t>
    </rPh>
    <rPh sb="7" eb="8">
      <t>トウ</t>
    </rPh>
    <phoneticPr fontId="4"/>
  </si>
  <si>
    <t>水路の更新等</t>
    <rPh sb="0" eb="2">
      <t>スイロ</t>
    </rPh>
    <rPh sb="3" eb="5">
      <t>コウシン</t>
    </rPh>
    <rPh sb="5" eb="6">
      <t>トウ</t>
    </rPh>
    <phoneticPr fontId="101"/>
  </si>
  <si>
    <t>草刈り、泥上げ等</t>
    <rPh sb="0" eb="2">
      <t>クサカ</t>
    </rPh>
    <rPh sb="4" eb="5">
      <t>ドロ</t>
    </rPh>
    <rPh sb="5" eb="6">
      <t>ア</t>
    </rPh>
    <rPh sb="7" eb="8">
      <t>トウ</t>
    </rPh>
    <phoneticPr fontId="101"/>
  </si>
  <si>
    <t>＜令和○年度　収支実績　　○年○月○日現在＞</t>
    <rPh sb="1" eb="3">
      <t>レイワ</t>
    </rPh>
    <rPh sb="4" eb="6">
      <t>ネンド</t>
    </rPh>
    <rPh sb="7" eb="9">
      <t>シュウシ</t>
    </rPh>
    <rPh sb="9" eb="11">
      <t>ジッセキ</t>
    </rPh>
    <rPh sb="14" eb="15">
      <t>ネン</t>
    </rPh>
    <rPh sb="16" eb="17">
      <t>ツキ</t>
    </rPh>
    <rPh sb="18" eb="19">
      <t>ニチ</t>
    </rPh>
    <rPh sb="19" eb="21">
      <t>ゲンザイ</t>
    </rPh>
    <phoneticPr fontId="4"/>
  </si>
  <si>
    <t>あいうえお</t>
    <phoneticPr fontId="4"/>
  </si>
  <si>
    <t>あいうえお活動組織</t>
    <rPh sb="5" eb="7">
      <t>カツドウ</t>
    </rPh>
    <phoneticPr fontId="4"/>
  </si>
  <si>
    <t>多面太郎</t>
    <rPh sb="0" eb="2">
      <t>タメン</t>
    </rPh>
    <rPh sb="2" eb="4">
      <t>タロウ</t>
    </rPh>
    <phoneticPr fontId="4"/>
  </si>
  <si>
    <t>ためんたろう</t>
    <phoneticPr fontId="4"/>
  </si>
  <si>
    <t>（まるけんさんかくしまるちょう）</t>
    <phoneticPr fontId="4"/>
  </si>
  <si>
    <t>まるけんさんかくしまるちょう</t>
    <phoneticPr fontId="4"/>
  </si>
  <si>
    <t>○○県△△市○町○-○-○</t>
    <phoneticPr fontId="4"/>
  </si>
  <si>
    <t>多面　太郎</t>
  </si>
  <si>
    <t>○○県△△市○町○-○-○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</si>
</sst>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9">
    <numFmt numFmtId="176" formatCode="&quot;平成&quot;0&quot;年度&quot;"/>
    <numFmt numFmtId="177" formatCode="&quot;平成 &quot;#&quot; 年度&quot;"/>
    <numFmt numFmtId="178" formatCode="#&quot; 年&quot;"/>
    <numFmt numFmtId="179" formatCode="0.0"/>
    <numFmt numFmtId="180" formatCode="&quot;(&quot;#,###&quot; a )&quot;;\-#,###;&quot;&quot;;@"/>
    <numFmt numFmtId="181" formatCode="#,###&quot; a&quot;"/>
    <numFmt numFmtId="182" formatCode="#,###,###&quot;a&quot;"/>
    <numFmt numFmtId="183" formatCode="#,###&quot;円&quot;"/>
    <numFmt numFmtId="184" formatCode="&quot;(&quot;#,###&quot; 円 )&quot;;\-#,###;&quot;&quot;;@"/>
    <numFmt numFmtId="185" formatCode="##,###,###&quot; a&quot;"/>
    <numFmt numFmtId="186" formatCode="#,##0_);[Red]\(#,##0\)"/>
    <numFmt numFmtId="187" formatCode="&quot;(&quot;#,##0.0&quot; km)&quot;;\-#,##0.0;&quot;&quot;;@"/>
    <numFmt numFmtId="188" formatCode="&quot;(&quot;#,###&quot; 箇所 )&quot;;\-#,###;&quot;&quot;;@"/>
    <numFmt numFmtId="189" formatCode="###,##0.0&quot; km&quot;;\-###,##0.0&quot;km&quot;;&quot;km&quot;;&quot;km&quot;"/>
    <numFmt numFmtId="190" formatCode="#&quot;　箇&quot;&quot;所&quot;"/>
    <numFmt numFmtId="191" formatCode="#,###&quot;a&quot;"/>
    <numFmt numFmtId="192" formatCode="&quot;(&quot;#,###&quot;)&quot;;\-#,###;&quot;&quot;;@"/>
    <numFmt numFmtId="193" formatCode="#,###&quot; 円/10a&quot;"/>
    <numFmt numFmtId="194" formatCode="&quot;(&quot;#,##0.00&quot; a )&quot;;\-#,###;&quot;&quot;;@"/>
    <numFmt numFmtId="195" formatCode="#,###,##0&quot;a&quot;"/>
    <numFmt numFmtId="196" formatCode="#,###;\-#,###;&quot;&quot;;@"/>
    <numFmt numFmtId="197" formatCode="#,##0_ "/>
    <numFmt numFmtId="198" formatCode="#,###&quot; 円/a&quot;"/>
    <numFmt numFmtId="199" formatCode="#&quot;集落&quot;"/>
    <numFmt numFmtId="200" formatCode="0.00_);[Red]\(0.00\)"/>
    <numFmt numFmtId="201" formatCode="###,###,###&quot;a&quot;"/>
    <numFmt numFmtId="202" formatCode="#&quot;人&quot;"/>
    <numFmt numFmtId="203" formatCode="#&quot;団体&quot;"/>
    <numFmt numFmtId="204" formatCode="#&quot;人・団体&quot;"/>
    <numFmt numFmtId="205" formatCode="0.000"/>
    <numFmt numFmtId="206" formatCode="#,###&quot; 円/年・組織&quot;"/>
    <numFmt numFmtId="207" formatCode="#"/>
    <numFmt numFmtId="208" formatCode="[$-411]ggge&quot;年&quot;m&quot;月&quot;d&quot;日&quot;;@"/>
    <numFmt numFmtId="209" formatCode="General;;"/>
    <numFmt numFmtId="210" formatCode="m/d;@"/>
    <numFmt numFmtId="211" formatCode="h:mm;@"/>
    <numFmt numFmtId="212" formatCode="#0.0&quot;時間&quot;"/>
    <numFmt numFmtId="213" formatCode="#,##0&quot;人&quot;"/>
    <numFmt numFmtId="214" formatCode="#&quot;人&quot;;;"/>
    <numFmt numFmtId="215" formatCode="0_);[Red]\(0\)"/>
    <numFmt numFmtId="216" formatCode="@&quot;人&quot;"/>
    <numFmt numFmtId="217" formatCode="m&quot;月&quot;d&quot;日&quot;;@"/>
    <numFmt numFmtId="218" formatCode="h&quot;時&quot;mm&quot;分&quot;;@"/>
    <numFmt numFmtId="219" formatCode="#,##0;&quot;▲ &quot;#,##0"/>
    <numFmt numFmtId="220" formatCode="###,###,###,###,##0&quot;円&quot;;;"/>
    <numFmt numFmtId="221" formatCode="###,###,###,###,##0&quot;円&quot;"/>
    <numFmt numFmtId="222" formatCode=";;;@"/>
    <numFmt numFmtId="223" formatCode="0.00_ "/>
    <numFmt numFmtId="224" formatCode="#,##0.00_ "/>
  </numFmts>
  <fonts count="117"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2"/>
      <name val="メイリオ"/>
      <family val="3"/>
      <charset val="128"/>
    </font>
    <font>
      <sz val="6"/>
      <name val="ＭＳ Ｐゴシック"/>
      <family val="3"/>
      <charset val="128"/>
    </font>
    <font>
      <sz val="10"/>
      <name val="メイリオ"/>
      <family val="3"/>
      <charset val="128"/>
    </font>
    <font>
      <sz val="11"/>
      <name val="メイリオ"/>
      <family val="3"/>
      <charset val="128"/>
    </font>
    <font>
      <sz val="14"/>
      <name val="メイリオ"/>
      <family val="3"/>
      <charset val="128"/>
    </font>
    <font>
      <sz val="14"/>
      <color rgb="FF000000"/>
      <name val="メイリオ"/>
      <family val="3"/>
      <charset val="128"/>
    </font>
    <font>
      <sz val="10"/>
      <name val="HG丸ｺﾞｼｯｸM-PRO"/>
      <family val="3"/>
      <charset val="128"/>
    </font>
    <font>
      <sz val="12"/>
      <name val="HG丸ｺﾞｼｯｸM-PRO"/>
      <family val="3"/>
      <charset val="128"/>
    </font>
    <font>
      <sz val="11"/>
      <name val="HG丸ｺﾞｼｯｸM-PRO"/>
      <family val="3"/>
      <charset val="128"/>
    </font>
    <font>
      <sz val="10"/>
      <name val="Meiryo UI"/>
      <family val="3"/>
      <charset val="128"/>
    </font>
    <font>
      <sz val="10"/>
      <color theme="1"/>
      <name val="Meiryo UI"/>
      <family val="3"/>
      <charset val="128"/>
    </font>
    <font>
      <sz val="11"/>
      <name val="Meiryo UI"/>
      <family val="3"/>
      <charset val="128"/>
    </font>
    <font>
      <sz val="9"/>
      <name val="Meiryo UI"/>
      <family val="3"/>
      <charset val="128"/>
    </font>
    <font>
      <i/>
      <sz val="11"/>
      <name val="メイリオ"/>
      <family val="3"/>
      <charset val="128"/>
    </font>
    <font>
      <i/>
      <sz val="10"/>
      <name val="メイリオ"/>
      <family val="3"/>
      <charset val="128"/>
    </font>
    <font>
      <sz val="8"/>
      <name val="メイリオ"/>
      <family val="3"/>
      <charset val="128"/>
    </font>
    <font>
      <sz val="9"/>
      <name val="HG丸ｺﾞｼｯｸM-PRO"/>
      <family val="3"/>
      <charset val="128"/>
    </font>
    <font>
      <b/>
      <sz val="16"/>
      <name val="ＭＳ 明朝"/>
      <family val="1"/>
      <charset val="128"/>
    </font>
    <font>
      <sz val="16"/>
      <name val="ＭＳ 明朝"/>
      <family val="1"/>
      <charset val="128"/>
    </font>
    <font>
      <sz val="14"/>
      <name val="ＭＳ 明朝"/>
      <family val="1"/>
      <charset val="128"/>
    </font>
    <font>
      <b/>
      <sz val="10"/>
      <color theme="0"/>
      <name val="メイリオ"/>
      <family val="3"/>
      <charset val="128"/>
    </font>
    <font>
      <b/>
      <i/>
      <sz val="11"/>
      <color theme="0"/>
      <name val="メイリオ"/>
      <family val="3"/>
      <charset val="128"/>
    </font>
    <font>
      <b/>
      <i/>
      <sz val="10"/>
      <color theme="0"/>
      <name val="メイリオ"/>
      <family val="3"/>
      <charset val="128"/>
    </font>
    <font>
      <i/>
      <sz val="8"/>
      <name val="メイリオ"/>
      <family val="3"/>
      <charset val="128"/>
    </font>
    <font>
      <sz val="9"/>
      <name val="メイリオ"/>
      <family val="3"/>
      <charset val="128"/>
    </font>
    <font>
      <u/>
      <sz val="10"/>
      <name val="HG丸ｺﾞｼｯｸM-PRO"/>
      <family val="3"/>
      <charset val="128"/>
    </font>
    <font>
      <sz val="10"/>
      <color rgb="FFFF0000"/>
      <name val="メイリオ"/>
      <family val="3"/>
      <charset val="128"/>
    </font>
    <font>
      <sz val="12"/>
      <name val="Meiryo UI"/>
      <family val="3"/>
      <charset val="128"/>
    </font>
    <font>
      <u/>
      <sz val="9"/>
      <name val="HG丸ｺﾞｼｯｸM-PRO"/>
      <family val="3"/>
      <charset val="128"/>
    </font>
    <font>
      <u/>
      <sz val="10"/>
      <name val="メイリオ"/>
      <family val="3"/>
      <charset val="128"/>
    </font>
    <font>
      <sz val="11"/>
      <color theme="1"/>
      <name val="ＭＳ Ｐゴシック"/>
      <family val="3"/>
      <charset val="128"/>
      <scheme val="minor"/>
    </font>
    <font>
      <sz val="10"/>
      <color theme="1"/>
      <name val="メイリオ"/>
      <family val="3"/>
      <charset val="128"/>
    </font>
    <font>
      <b/>
      <sz val="14"/>
      <name val="メイリオ"/>
      <family val="3"/>
      <charset val="128"/>
    </font>
    <font>
      <sz val="13"/>
      <name val="メイリオ"/>
      <family val="3"/>
      <charset val="128"/>
    </font>
    <font>
      <sz val="18"/>
      <name val="Meiryo UI"/>
      <family val="3"/>
      <charset val="128"/>
    </font>
    <font>
      <b/>
      <sz val="20"/>
      <color theme="1"/>
      <name val="メイリオ"/>
      <family val="3"/>
      <charset val="128"/>
    </font>
    <font>
      <sz val="10"/>
      <color theme="1"/>
      <name val="ＭＳ ゴシック"/>
      <family val="3"/>
      <charset val="128"/>
    </font>
    <font>
      <b/>
      <sz val="14"/>
      <color theme="1"/>
      <name val="メイリオ"/>
      <family val="3"/>
      <charset val="128"/>
    </font>
    <font>
      <sz val="16"/>
      <name val="ＭＳ Ｐゴシック"/>
      <family val="3"/>
      <charset val="128"/>
      <scheme val="minor"/>
    </font>
    <font>
      <sz val="18"/>
      <color theme="1"/>
      <name val="メイリオ"/>
      <family val="3"/>
      <charset val="128"/>
    </font>
    <font>
      <sz val="20"/>
      <color theme="1"/>
      <name val="メイリオ"/>
      <family val="3"/>
      <charset val="128"/>
    </font>
    <font>
      <sz val="14"/>
      <color theme="1"/>
      <name val="メイリオ"/>
      <family val="3"/>
      <charset val="128"/>
    </font>
    <font>
      <sz val="10"/>
      <color theme="1"/>
      <name val="ＭＳ Ｐゴシック"/>
      <family val="3"/>
      <charset val="128"/>
      <scheme val="minor"/>
    </font>
    <font>
      <sz val="14"/>
      <color theme="1"/>
      <name val="Meiryo UI"/>
      <family val="3"/>
      <charset val="128"/>
    </font>
    <font>
      <i/>
      <sz val="14"/>
      <color theme="1"/>
      <name val="メイリオ"/>
      <family val="3"/>
      <charset val="128"/>
    </font>
    <font>
      <b/>
      <sz val="10"/>
      <color theme="1"/>
      <name val="メイリオ"/>
      <family val="3"/>
      <charset val="128"/>
    </font>
    <font>
      <sz val="11"/>
      <color theme="1"/>
      <name val="メイリオ"/>
      <family val="3"/>
      <charset val="128"/>
    </font>
    <font>
      <sz val="12"/>
      <color theme="1"/>
      <name val="メイリオ"/>
      <family val="3"/>
      <charset val="128"/>
    </font>
    <font>
      <sz val="12"/>
      <color theme="1"/>
      <name val="HG丸ｺﾞｼｯｸM-PRO"/>
      <family val="3"/>
      <charset val="128"/>
    </font>
    <font>
      <sz val="10"/>
      <color theme="1"/>
      <name val="HG丸ｺﾞｼｯｸM-PRO"/>
      <family val="3"/>
      <charset val="128"/>
    </font>
    <font>
      <b/>
      <sz val="10"/>
      <color theme="1"/>
      <name val="Meiryo UI"/>
      <family val="3"/>
      <charset val="128"/>
    </font>
    <font>
      <sz val="12"/>
      <color rgb="FFFF0000"/>
      <name val="HG丸ｺﾞｼｯｸM-PRO"/>
      <family val="3"/>
      <charset val="128"/>
    </font>
    <font>
      <sz val="11"/>
      <color rgb="FFFF0000"/>
      <name val="ＭＳ 明朝"/>
      <family val="1"/>
      <charset val="128"/>
    </font>
    <font>
      <sz val="12"/>
      <color theme="1"/>
      <name val="Meiryo UI"/>
      <family val="3"/>
      <charset val="128"/>
    </font>
    <font>
      <sz val="14"/>
      <name val="HG丸ｺﾞｼｯｸM-PRO"/>
      <family val="3"/>
      <charset val="128"/>
    </font>
    <font>
      <sz val="16"/>
      <name val="メイリオ"/>
      <family val="3"/>
      <charset val="128"/>
    </font>
    <font>
      <b/>
      <sz val="14"/>
      <name val="Meiryo UI"/>
      <family val="3"/>
      <charset val="128"/>
    </font>
    <font>
      <b/>
      <sz val="12"/>
      <name val="Meiryo UI"/>
      <family val="3"/>
      <charset val="128"/>
    </font>
    <font>
      <sz val="12"/>
      <color rgb="FF0070C0"/>
      <name val="Meiryo UI"/>
      <family val="3"/>
      <charset val="128"/>
    </font>
    <font>
      <b/>
      <sz val="12"/>
      <color theme="0"/>
      <name val="Meiryo UI"/>
      <family val="3"/>
      <charset val="128"/>
    </font>
    <font>
      <sz val="11"/>
      <color rgb="FFFF0000"/>
      <name val="メイリオ"/>
      <family val="3"/>
      <charset val="128"/>
    </font>
    <font>
      <sz val="9.5"/>
      <name val="HG丸ｺﾞｼｯｸM-PRO"/>
      <family val="3"/>
      <charset val="128"/>
    </font>
    <font>
      <sz val="14"/>
      <color rgb="FFFF0000"/>
      <name val="メイリオ"/>
      <family val="3"/>
      <charset val="128"/>
    </font>
    <font>
      <u/>
      <sz val="10"/>
      <color theme="1"/>
      <name val="HG丸ｺﾞｼｯｸM-PRO"/>
      <family val="3"/>
      <charset val="128"/>
    </font>
    <font>
      <u/>
      <sz val="9"/>
      <color theme="1"/>
      <name val="HG丸ｺﾞｼｯｸM-PRO"/>
      <family val="3"/>
      <charset val="128"/>
    </font>
    <font>
      <sz val="9"/>
      <color theme="1"/>
      <name val="HG丸ｺﾞｼｯｸM-PRO"/>
      <family val="3"/>
      <charset val="128"/>
    </font>
    <font>
      <sz val="9"/>
      <color theme="1"/>
      <name val="メイリオ"/>
      <family val="3"/>
      <charset val="128"/>
    </font>
    <font>
      <i/>
      <strike/>
      <sz val="11"/>
      <color rgb="FFFF0000"/>
      <name val="メイリオ"/>
      <family val="3"/>
      <charset val="128"/>
    </font>
    <font>
      <sz val="14"/>
      <color rgb="FFFF0000"/>
      <name val="Meiryo UI"/>
      <family val="3"/>
      <charset val="128"/>
    </font>
    <font>
      <sz val="14"/>
      <color rgb="FFFF0000"/>
      <name val="HG丸ｺﾞｼｯｸM-PRO"/>
      <family val="3"/>
      <charset val="128"/>
    </font>
    <font>
      <sz val="14"/>
      <color theme="1"/>
      <name val="HG丸ｺﾞｼｯｸM-PRO"/>
      <family val="3"/>
      <charset val="128"/>
    </font>
    <font>
      <sz val="12"/>
      <name val="ＭＳ 明朝"/>
      <family val="1"/>
      <charset val="128"/>
    </font>
    <font>
      <sz val="10"/>
      <color theme="1"/>
      <name val="ＭＳ 明朝"/>
      <family val="1"/>
      <charset val="128"/>
    </font>
    <font>
      <sz val="12"/>
      <color theme="1"/>
      <name val="ＭＳ 明朝"/>
      <family val="1"/>
      <charset val="128"/>
    </font>
    <font>
      <sz val="6"/>
      <name val="ＭＳ 明朝"/>
      <family val="1"/>
      <charset val="128"/>
    </font>
    <font>
      <u/>
      <sz val="12"/>
      <color theme="1"/>
      <name val="ＭＳ 明朝"/>
      <family val="1"/>
      <charset val="128"/>
    </font>
    <font>
      <sz val="12"/>
      <color indexed="8"/>
      <name val="ＭＳ 明朝"/>
      <family val="1"/>
      <charset val="128"/>
    </font>
    <font>
      <sz val="11"/>
      <color theme="1"/>
      <name val="ＭＳ 明朝"/>
      <family val="1"/>
      <charset val="128"/>
    </font>
    <font>
      <sz val="11"/>
      <color indexed="8"/>
      <name val="ＭＳ 明朝"/>
      <family val="1"/>
      <charset val="128"/>
    </font>
    <font>
      <sz val="10"/>
      <color rgb="FFFF0000"/>
      <name val="ＭＳ 明朝"/>
      <family val="1"/>
      <charset val="128"/>
    </font>
    <font>
      <b/>
      <sz val="12"/>
      <name val="ＭＳ 明朝"/>
      <family val="1"/>
      <charset val="128"/>
    </font>
    <font>
      <sz val="12"/>
      <color rgb="FF000000"/>
      <name val="ＭＳ 明朝"/>
      <family val="1"/>
      <charset val="128"/>
    </font>
    <font>
      <sz val="12"/>
      <color rgb="FFFF0000"/>
      <name val="ＭＳ 明朝"/>
      <family val="1"/>
      <charset val="128"/>
    </font>
    <font>
      <sz val="6"/>
      <name val="ＭＳ Ｐゴシック"/>
      <family val="2"/>
      <charset val="128"/>
      <scheme val="minor"/>
    </font>
    <font>
      <b/>
      <sz val="14"/>
      <name val="ＭＳ Ｐゴシック"/>
      <family val="3"/>
      <charset val="128"/>
    </font>
    <font>
      <sz val="10.5"/>
      <name val="ＭＳ 明朝"/>
      <family val="1"/>
      <charset val="128"/>
    </font>
    <font>
      <sz val="11"/>
      <name val="ＭＳ 明朝"/>
      <family val="1"/>
      <charset val="128"/>
    </font>
    <font>
      <sz val="11"/>
      <color indexed="12"/>
      <name val="ＭＳ 明朝"/>
      <family val="1"/>
      <charset val="128"/>
    </font>
    <font>
      <sz val="11"/>
      <color rgb="FF0000FF"/>
      <name val="ＭＳ 明朝"/>
      <family val="1"/>
      <charset val="128"/>
    </font>
    <font>
      <b/>
      <sz val="10"/>
      <name val="HG丸ｺﾞｼｯｸM-PRO"/>
      <family val="3"/>
      <charset val="128"/>
    </font>
    <font>
      <b/>
      <sz val="11"/>
      <color theme="0"/>
      <name val="メイリオ"/>
      <family val="3"/>
      <charset val="128"/>
    </font>
    <font>
      <b/>
      <sz val="24"/>
      <color theme="1"/>
      <name val="ＭＳ Ｐゴシック"/>
      <family val="3"/>
      <charset val="128"/>
      <scheme val="minor"/>
    </font>
    <font>
      <sz val="10"/>
      <color theme="1"/>
      <name val="ＭＳ Ｐゴシック"/>
      <family val="3"/>
      <charset val="128"/>
    </font>
    <font>
      <sz val="16"/>
      <color theme="1"/>
      <name val="ＭＳ Ｐゴシック"/>
      <family val="3"/>
      <charset val="128"/>
    </font>
    <font>
      <sz val="14"/>
      <color theme="1"/>
      <name val="ＭＳ Ｐゴシック"/>
      <family val="3"/>
      <charset val="128"/>
    </font>
    <font>
      <sz val="16"/>
      <color theme="1"/>
      <name val="ＭＳ Ｐゴシック"/>
      <family val="3"/>
      <charset val="128"/>
      <scheme val="minor"/>
    </font>
    <font>
      <sz val="11"/>
      <color theme="1"/>
      <name val="ＭＳ Ｐゴシック"/>
      <family val="3"/>
      <charset val="128"/>
    </font>
    <font>
      <sz val="14"/>
      <color theme="1"/>
      <name val="ＭＳ Ｐゴシック"/>
      <family val="3"/>
      <charset val="128"/>
      <scheme val="minor"/>
    </font>
    <font>
      <sz val="6"/>
      <name val="ＭＳ ゴシック"/>
      <family val="3"/>
      <charset val="128"/>
    </font>
    <font>
      <b/>
      <sz val="10"/>
      <name val="メイリオ"/>
      <family val="3"/>
      <charset val="128"/>
    </font>
    <font>
      <b/>
      <sz val="11"/>
      <name val="メイリオ"/>
      <family val="3"/>
      <charset val="128"/>
    </font>
    <font>
      <i/>
      <sz val="10.5"/>
      <name val="メイリオ"/>
      <family val="3"/>
      <charset val="128"/>
    </font>
    <font>
      <i/>
      <sz val="12"/>
      <name val="メイリオ"/>
      <family val="3"/>
      <charset val="128"/>
    </font>
    <font>
      <b/>
      <sz val="9"/>
      <color theme="0"/>
      <name val="メイリオ"/>
      <family val="3"/>
      <charset val="128"/>
    </font>
    <font>
      <sz val="11"/>
      <color theme="1"/>
      <name val="ＭＳ Ｐゴシック"/>
      <family val="2"/>
      <scheme val="minor"/>
    </font>
    <font>
      <sz val="14"/>
      <name val="Meiryo UI"/>
      <family val="3"/>
      <charset val="128"/>
    </font>
    <font>
      <sz val="6"/>
      <name val="ＭＳ Ｐゴシック"/>
      <family val="3"/>
      <charset val="128"/>
      <scheme val="minor"/>
    </font>
    <font>
      <sz val="20"/>
      <name val="Meiryo UI"/>
      <family val="3"/>
      <charset val="128"/>
    </font>
    <font>
      <sz val="10"/>
      <color indexed="10"/>
      <name val="HG丸ｺﾞｼｯｸM-PRO"/>
      <family val="3"/>
      <charset val="128"/>
    </font>
    <font>
      <sz val="10"/>
      <color rgb="FFFF0000"/>
      <name val="Meiryo UI"/>
      <family val="3"/>
      <charset val="128"/>
    </font>
    <font>
      <sz val="10"/>
      <color indexed="10"/>
      <name val="Meiryo UI"/>
      <family val="3"/>
      <charset val="128"/>
    </font>
    <font>
      <sz val="11"/>
      <color rgb="FFFF0000"/>
      <name val="Meiryo UI"/>
      <family val="3"/>
      <charset val="128"/>
    </font>
    <font>
      <sz val="10"/>
      <color indexed="8"/>
      <name val="ＭＳ 明朝"/>
      <family val="1"/>
      <charset val="128"/>
    </font>
    <font>
      <b/>
      <sz val="10"/>
      <color rgb="FFFF0000"/>
      <name val="メイリオ"/>
      <family val="3"/>
      <charset val="128"/>
    </font>
  </fonts>
  <fills count="17">
    <fill>
      <patternFill patternType="none"/>
    </fill>
    <fill>
      <patternFill patternType="gray125"/>
    </fill>
    <fill>
      <patternFill patternType="solid">
        <fgColor theme="0" tint="-4.9989318521683403E-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theme="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rgb="FFFFFF99"/>
        <bgColor indexed="64"/>
      </patternFill>
    </fill>
    <fill>
      <patternFill patternType="solid">
        <fgColor theme="8" tint="0.59999389629810485"/>
        <bgColor indexed="64"/>
      </patternFill>
    </fill>
    <fill>
      <patternFill patternType="solid">
        <fgColor theme="1" tint="0.249977111117893"/>
        <bgColor indexed="64"/>
      </patternFill>
    </fill>
    <fill>
      <patternFill patternType="solid">
        <fgColor theme="4" tint="0.79998168889431442"/>
        <bgColor indexed="64"/>
      </patternFill>
    </fill>
    <fill>
      <patternFill patternType="solid">
        <fgColor theme="4" tint="0.59999389629810485"/>
        <bgColor indexed="64"/>
      </patternFill>
    </fill>
  </fills>
  <borders count="201">
    <border>
      <left/>
      <right/>
      <top/>
      <bottom/>
      <diagonal/>
    </border>
    <border>
      <left style="thin">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right/>
      <top/>
      <bottom style="thin">
        <color theme="2" tint="-0.499984740745262"/>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2" tint="-0.499984740745262"/>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right style="thin">
        <color indexed="64"/>
      </right>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double">
        <color indexed="64"/>
      </left>
      <right style="thin">
        <color indexed="64"/>
      </right>
      <top/>
      <bottom/>
      <diagonal/>
    </border>
    <border>
      <left/>
      <right/>
      <top/>
      <bottom style="thin">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diagonal/>
    </border>
    <border>
      <left style="thin">
        <color indexed="64"/>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right/>
      <top/>
      <bottom style="thin">
        <color indexed="64"/>
      </bottom>
      <diagonal style="thin">
        <color indexed="64"/>
      </diagonal>
    </border>
    <border>
      <left style="thin">
        <color indexed="64"/>
      </left>
      <right style="thin">
        <color indexed="64"/>
      </right>
      <top style="hair">
        <color indexed="64"/>
      </top>
      <bottom/>
      <diagonal/>
    </border>
    <border>
      <left style="thin">
        <color indexed="64"/>
      </left>
      <right style="thin">
        <color theme="2" tint="-0.499984740745262"/>
      </right>
      <top style="thin">
        <color indexed="64"/>
      </top>
      <bottom style="thin">
        <color indexed="64"/>
      </bottom>
      <diagonal/>
    </border>
    <border>
      <left/>
      <right style="thin">
        <color theme="2" tint="-0.499984740745262"/>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right style="thin">
        <color indexed="64"/>
      </right>
      <top style="double">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auto="1"/>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style="thin">
        <color theme="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indexed="64"/>
      </left>
      <right style="thin">
        <color theme="1"/>
      </right>
      <top style="hair">
        <color indexed="64"/>
      </top>
      <bottom style="hair">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style="thin">
        <color theme="1"/>
      </left>
      <right/>
      <top/>
      <bottom style="thin">
        <color theme="1"/>
      </bottom>
      <diagonal/>
    </border>
    <border>
      <left/>
      <right/>
      <top/>
      <bottom style="thin">
        <color theme="1"/>
      </bottom>
      <diagonal/>
    </border>
    <border>
      <left style="thin">
        <color theme="1"/>
      </left>
      <right style="thin">
        <color theme="1"/>
      </right>
      <top/>
      <bottom style="thin">
        <color theme="1"/>
      </bottom>
      <diagonal/>
    </border>
    <border>
      <left style="thin">
        <color theme="1"/>
      </left>
      <right style="thin">
        <color theme="1"/>
      </right>
      <top style="thin">
        <color theme="1"/>
      </top>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top style="thin">
        <color theme="1"/>
      </top>
      <bottom style="thin">
        <color theme="1"/>
      </bottom>
      <diagonal/>
    </border>
    <border>
      <left/>
      <right/>
      <top style="thin">
        <color theme="1"/>
      </top>
      <bottom style="thin">
        <color theme="1"/>
      </bottom>
      <diagonal/>
    </border>
    <border>
      <left style="thin">
        <color indexed="64"/>
      </left>
      <right style="medium">
        <color indexed="64"/>
      </right>
      <top style="thin">
        <color theme="1"/>
      </top>
      <bottom style="thin">
        <color theme="1"/>
      </bottom>
      <diagonal/>
    </border>
    <border>
      <left style="medium">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style="thin">
        <color theme="1"/>
      </left>
      <right style="thin">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theme="1"/>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theme="1"/>
      </right>
      <top style="thin">
        <color indexed="64"/>
      </top>
      <bottom/>
      <diagonal/>
    </border>
    <border>
      <left style="thin">
        <color theme="1"/>
      </left>
      <right style="thin">
        <color indexed="64"/>
      </right>
      <top style="thin">
        <color indexed="64"/>
      </top>
      <bottom style="thin">
        <color indexed="64"/>
      </bottom>
      <diagonal/>
    </border>
    <border>
      <left style="thin">
        <color theme="1"/>
      </left>
      <right style="thin">
        <color indexed="64"/>
      </right>
      <top style="thin">
        <color indexed="64"/>
      </top>
      <bottom style="thin">
        <color theme="1"/>
      </bottom>
      <diagonal/>
    </border>
    <border>
      <left style="thin">
        <color indexed="64"/>
      </left>
      <right style="thin">
        <color indexed="64"/>
      </right>
      <top/>
      <bottom style="thin">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style="thin">
        <color indexed="64"/>
      </left>
      <right style="medium">
        <color indexed="64"/>
      </right>
      <top style="thin">
        <color indexed="64"/>
      </top>
      <bottom style="thin">
        <color theme="1"/>
      </bottom>
      <diagonal/>
    </border>
    <border>
      <left style="medium">
        <color indexed="64"/>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indexed="64"/>
      </left>
      <right style="thin">
        <color theme="1"/>
      </right>
      <top style="thin">
        <color indexed="64"/>
      </top>
      <bottom style="thin">
        <color theme="1"/>
      </bottom>
      <diagonal/>
    </border>
    <border>
      <left style="thin">
        <color indexed="64"/>
      </left>
      <right/>
      <top style="thin">
        <color theme="1"/>
      </top>
      <bottom style="thin">
        <color indexed="64"/>
      </bottom>
      <diagonal/>
    </border>
    <border>
      <left style="thin">
        <color theme="1"/>
      </left>
      <right style="thin">
        <color theme="1"/>
      </right>
      <top/>
      <bottom/>
      <diagonal/>
    </border>
    <border>
      <left style="thin">
        <color theme="1"/>
      </left>
      <right/>
      <top style="double">
        <color theme="1"/>
      </top>
      <bottom style="thin">
        <color theme="1"/>
      </bottom>
      <diagonal/>
    </border>
    <border>
      <left/>
      <right/>
      <top style="double">
        <color theme="1"/>
      </top>
      <bottom style="thin">
        <color theme="1"/>
      </bottom>
      <diagonal/>
    </border>
    <border>
      <left/>
      <right style="medium">
        <color indexed="64"/>
      </right>
      <top style="double">
        <color theme="1"/>
      </top>
      <bottom style="thin">
        <color theme="1"/>
      </bottom>
      <diagonal/>
    </border>
    <border>
      <left style="medium">
        <color indexed="64"/>
      </left>
      <right/>
      <top style="double">
        <color theme="1"/>
      </top>
      <bottom style="thin">
        <color theme="1"/>
      </bottom>
      <diagonal/>
    </border>
    <border>
      <left style="thin">
        <color indexed="64"/>
      </left>
      <right style="thin">
        <color indexed="64"/>
      </right>
      <top style="double">
        <color theme="1"/>
      </top>
      <bottom style="thin">
        <color theme="1"/>
      </bottom>
      <diagonal/>
    </border>
    <border>
      <left style="thin">
        <color indexed="64"/>
      </left>
      <right style="medium">
        <color indexed="64"/>
      </right>
      <top style="double">
        <color theme="1"/>
      </top>
      <bottom style="thin">
        <color theme="1"/>
      </bottom>
      <diagonal/>
    </border>
    <border diagonalUp="1">
      <left style="medium">
        <color indexed="64"/>
      </left>
      <right style="thin">
        <color indexed="64"/>
      </right>
      <top style="double">
        <color theme="1"/>
      </top>
      <bottom style="thin">
        <color theme="1"/>
      </bottom>
      <diagonal style="thin">
        <color indexed="64"/>
      </diagonal>
    </border>
    <border diagonalUp="1">
      <left style="thin">
        <color indexed="64"/>
      </left>
      <right/>
      <top style="double">
        <color theme="1"/>
      </top>
      <bottom style="thin">
        <color theme="1"/>
      </bottom>
      <diagonal style="thin">
        <color indexed="64"/>
      </diagonal>
    </border>
    <border diagonalUp="1">
      <left style="thin">
        <color indexed="64"/>
      </left>
      <right style="thin">
        <color theme="1"/>
      </right>
      <top style="double">
        <color theme="1"/>
      </top>
      <bottom style="thin">
        <color theme="1"/>
      </bottom>
      <diagonal style="thin">
        <color indexed="64"/>
      </diagonal>
    </border>
    <border diagonalUp="1">
      <left style="thin">
        <color theme="1"/>
      </left>
      <right style="thin">
        <color theme="1"/>
      </right>
      <top style="double">
        <color theme="1"/>
      </top>
      <bottom style="thin">
        <color theme="1"/>
      </bottom>
      <diagonal style="thin">
        <color theme="1"/>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style="double">
        <color indexed="64"/>
      </bottom>
      <diagonal style="thin">
        <color indexed="64"/>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style="thin">
        <color theme="1"/>
      </right>
      <top style="thin">
        <color indexed="64"/>
      </top>
      <bottom/>
      <diagonal/>
    </border>
    <border>
      <left style="thin">
        <color theme="1"/>
      </left>
      <right/>
      <top style="thin">
        <color indexed="64"/>
      </top>
      <bottom style="thin">
        <color theme="1"/>
      </bottom>
      <diagonal/>
    </border>
    <border>
      <left/>
      <right style="thin">
        <color theme="1"/>
      </right>
      <top style="thin">
        <color indexed="64"/>
      </top>
      <bottom style="thin">
        <color theme="1"/>
      </bottom>
      <diagonal/>
    </border>
    <border>
      <left/>
      <right style="thin">
        <color theme="1"/>
      </right>
      <top/>
      <bottom/>
      <diagonal/>
    </border>
    <border>
      <left/>
      <right style="thin">
        <color theme="1"/>
      </right>
      <top style="thin">
        <color theme="1"/>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thin">
        <color theme="1"/>
      </right>
      <top/>
      <bottom style="thin">
        <color theme="1"/>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thin">
        <color theme="1"/>
      </right>
      <top/>
      <bottom style="thin">
        <color indexed="64"/>
      </bottom>
      <diagonal/>
    </border>
    <border>
      <left/>
      <right style="thin">
        <color indexed="64"/>
      </right>
      <top style="thin">
        <color theme="1"/>
      </top>
      <bottom/>
      <diagonal/>
    </border>
    <border>
      <left/>
      <right style="thin">
        <color indexed="64"/>
      </right>
      <top/>
      <bottom style="thin">
        <color theme="1"/>
      </bottom>
      <diagonal/>
    </border>
    <border>
      <left/>
      <right style="thin">
        <color theme="1"/>
      </right>
      <top style="thin">
        <color theme="1"/>
      </top>
      <bottom style="thin">
        <color theme="1"/>
      </bottom>
      <diagonal/>
    </border>
    <border>
      <left/>
      <right style="thin">
        <color indexed="64"/>
      </right>
      <top style="thin">
        <color theme="1"/>
      </top>
      <bottom style="thin">
        <color theme="1"/>
      </bottom>
      <diagonal/>
    </border>
    <border>
      <left style="thin">
        <color indexed="64"/>
      </left>
      <right style="hair">
        <color indexed="64"/>
      </right>
      <top style="hair">
        <color indexed="64"/>
      </top>
      <bottom style="thin">
        <color indexed="64"/>
      </bottom>
      <diagonal/>
    </border>
    <border>
      <left style="thin">
        <color theme="1"/>
      </left>
      <right/>
      <top/>
      <bottom style="thin">
        <color indexed="64"/>
      </bottom>
      <diagonal/>
    </border>
    <border>
      <left style="thin">
        <color indexed="64"/>
      </left>
      <right style="hair">
        <color indexed="64"/>
      </right>
      <top style="thin">
        <color indexed="64"/>
      </top>
      <bottom style="thin">
        <color indexed="64"/>
      </bottom>
      <diagonal/>
    </border>
    <border>
      <left/>
      <right style="thin">
        <color theme="1"/>
      </right>
      <top style="thin">
        <color theme="1"/>
      </top>
      <bottom style="thin">
        <color indexed="64"/>
      </bottom>
      <diagonal/>
    </border>
    <border>
      <left/>
      <right style="thin">
        <color indexed="64"/>
      </right>
      <top style="thin">
        <color indexed="64"/>
      </top>
      <bottom style="thin">
        <color theme="1"/>
      </bottom>
      <diagonal/>
    </border>
    <border>
      <left style="thin">
        <color auto="1"/>
      </left>
      <right style="thin">
        <color auto="1"/>
      </right>
      <top style="thin">
        <color auto="1"/>
      </top>
      <bottom style="thin">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auto="1"/>
      </top>
      <bottom style="thin">
        <color auto="1"/>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double">
        <color indexed="64"/>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style="thin">
        <color theme="1"/>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theme="1"/>
      </right>
      <top style="thin">
        <color indexed="64"/>
      </top>
      <bottom/>
      <diagonal/>
    </border>
  </borders>
  <cellStyleXfs count="16">
    <xf numFmtId="0" fontId="0" fillId="0" borderId="0">
      <alignment vertical="center"/>
    </xf>
    <xf numFmtId="38" fontId="2" fillId="0" borderId="0" applyFont="0" applyFill="0" applyBorder="0" applyAlignment="0" applyProtection="0">
      <alignment vertical="center"/>
    </xf>
    <xf numFmtId="0" fontId="2" fillId="0" borderId="0"/>
    <xf numFmtId="0" fontId="2" fillId="0" borderId="0">
      <alignment vertical="center"/>
    </xf>
    <xf numFmtId="9" fontId="2" fillId="0" borderId="0" applyFont="0" applyFill="0" applyBorder="0" applyAlignment="0" applyProtection="0">
      <alignment vertical="center"/>
    </xf>
    <xf numFmtId="0" fontId="33" fillId="0" borderId="0">
      <alignment vertical="center"/>
    </xf>
    <xf numFmtId="0" fontId="1" fillId="0" borderId="0">
      <alignment vertical="center"/>
    </xf>
    <xf numFmtId="0" fontId="75" fillId="0" borderId="0">
      <alignment vertical="center"/>
    </xf>
    <xf numFmtId="0" fontId="33" fillId="0" borderId="0">
      <alignment vertical="center"/>
    </xf>
    <xf numFmtId="0" fontId="2" fillId="0" borderId="0">
      <alignment vertical="center"/>
    </xf>
    <xf numFmtId="0" fontId="2" fillId="0" borderId="0"/>
    <xf numFmtId="38" fontId="2" fillId="0" borderId="0" applyFont="0" applyFill="0" applyBorder="0" applyAlignment="0" applyProtection="0"/>
    <xf numFmtId="0" fontId="2" fillId="0" borderId="0"/>
    <xf numFmtId="0" fontId="2" fillId="0" borderId="0"/>
    <xf numFmtId="0" fontId="107" fillId="0" borderId="0"/>
    <xf numFmtId="38" fontId="107" fillId="0" borderId="0" applyFont="0" applyFill="0" applyBorder="0" applyAlignment="0" applyProtection="0">
      <alignment vertical="center"/>
    </xf>
  </cellStyleXfs>
  <cellXfs count="2051">
    <xf numFmtId="0" fontId="0" fillId="0" borderId="0" xfId="0">
      <alignment vertical="center"/>
    </xf>
    <xf numFmtId="0" fontId="3" fillId="0" borderId="0" xfId="0" applyFont="1" applyFill="1" applyAlignment="1">
      <alignment horizontal="left" vertical="center"/>
    </xf>
    <xf numFmtId="0" fontId="5" fillId="0" borderId="0" xfId="0" applyFont="1" applyFill="1" applyAlignment="1">
      <alignment vertical="center"/>
    </xf>
    <xf numFmtId="0" fontId="5" fillId="0" borderId="0" xfId="0" applyFont="1" applyFill="1" applyBorder="1" applyAlignment="1">
      <alignment horizontal="center" vertical="center"/>
    </xf>
    <xf numFmtId="0" fontId="5" fillId="0" borderId="0" xfId="0" applyFont="1" applyFill="1" applyAlignment="1">
      <alignment horizontal="left" vertical="center"/>
    </xf>
    <xf numFmtId="0" fontId="6" fillId="0" borderId="0" xfId="0" applyFont="1" applyFill="1" applyAlignment="1">
      <alignment horizontal="right" vertical="center"/>
    </xf>
    <xf numFmtId="0" fontId="3" fillId="0" borderId="0" xfId="0" applyFont="1" applyFill="1" applyAlignment="1">
      <alignment horizontal="center" vertical="center"/>
    </xf>
    <xf numFmtId="0" fontId="3" fillId="0" borderId="0" xfId="0" applyFont="1" applyFill="1" applyAlignment="1">
      <alignment vertical="center"/>
    </xf>
    <xf numFmtId="0" fontId="6" fillId="0" borderId="0" xfId="0" applyFont="1" applyFill="1" applyAlignment="1">
      <alignment vertical="center"/>
    </xf>
    <xf numFmtId="0" fontId="3" fillId="0" borderId="0" xfId="0" applyFont="1" applyFill="1" applyBorder="1" applyAlignment="1">
      <alignment vertical="center"/>
    </xf>
    <xf numFmtId="0" fontId="3" fillId="0" borderId="4" xfId="0" applyFont="1" applyFill="1" applyBorder="1" applyAlignment="1">
      <alignment horizontal="center" vertical="center"/>
    </xf>
    <xf numFmtId="0" fontId="5"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5" fillId="0" borderId="0" xfId="0" applyFont="1" applyFill="1" applyBorder="1" applyAlignment="1">
      <alignment vertical="center"/>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xf>
    <xf numFmtId="0" fontId="8" fillId="0" borderId="5" xfId="0" applyFont="1" applyFill="1" applyBorder="1" applyAlignment="1">
      <alignment horizontal="center" vertical="center"/>
    </xf>
    <xf numFmtId="0" fontId="3" fillId="0" borderId="5" xfId="0" applyFont="1" applyFill="1" applyBorder="1" applyAlignment="1">
      <alignment vertical="center"/>
    </xf>
    <xf numFmtId="0" fontId="7" fillId="0" borderId="5" xfId="0" applyFont="1" applyFill="1" applyBorder="1" applyAlignment="1">
      <alignment horizontal="center" vertical="center"/>
    </xf>
    <xf numFmtId="0" fontId="9" fillId="0" borderId="0" xfId="0" applyFont="1" applyFill="1" applyAlignment="1">
      <alignment vertical="center"/>
    </xf>
    <xf numFmtId="0" fontId="9" fillId="0" borderId="0" xfId="0" applyFont="1" applyFill="1" applyBorder="1" applyAlignment="1">
      <alignment vertical="center"/>
    </xf>
    <xf numFmtId="0" fontId="10" fillId="0" borderId="0" xfId="0" applyFont="1" applyFill="1" applyBorder="1" applyAlignment="1">
      <alignment vertical="center"/>
    </xf>
    <xf numFmtId="0" fontId="10" fillId="0" borderId="9" xfId="0" applyFont="1" applyFill="1" applyBorder="1" applyAlignment="1">
      <alignment vertical="center"/>
    </xf>
    <xf numFmtId="0" fontId="10" fillId="0" borderId="0" xfId="0" applyFont="1" applyFill="1" applyAlignment="1">
      <alignment vertical="center"/>
    </xf>
    <xf numFmtId="0" fontId="11" fillId="0" borderId="0" xfId="0" applyFont="1" applyFill="1" applyBorder="1" applyAlignment="1">
      <alignment vertical="center"/>
    </xf>
    <xf numFmtId="0" fontId="5" fillId="0" borderId="0" xfId="0" applyFont="1" applyFill="1" applyAlignment="1">
      <alignment vertical="center" wrapText="1"/>
    </xf>
    <xf numFmtId="0" fontId="3" fillId="0" borderId="0" xfId="0" applyFont="1" applyFill="1" applyAlignment="1">
      <alignment horizontal="left" vertical="center" indent="1"/>
    </xf>
    <xf numFmtId="0" fontId="3" fillId="0" borderId="0" xfId="0" applyFont="1" applyFill="1" applyBorder="1" applyAlignment="1">
      <alignment vertical="center" wrapText="1"/>
    </xf>
    <xf numFmtId="0" fontId="3" fillId="0" borderId="0" xfId="0" applyFont="1" applyFill="1">
      <alignment vertical="center"/>
    </xf>
    <xf numFmtId="0" fontId="6" fillId="0" borderId="0" xfId="0" applyFont="1" applyFill="1">
      <alignment vertical="center"/>
    </xf>
    <xf numFmtId="0" fontId="6" fillId="0" borderId="0" xfId="0" applyFont="1" applyFill="1" applyBorder="1" applyAlignment="1">
      <alignment vertical="center" wrapText="1"/>
    </xf>
    <xf numFmtId="176" fontId="3" fillId="0" borderId="0" xfId="0" applyNumberFormat="1" applyFont="1" applyFill="1" applyBorder="1" applyAlignment="1">
      <alignment vertical="center"/>
    </xf>
    <xf numFmtId="176" fontId="3" fillId="0" borderId="0" xfId="0" applyNumberFormat="1" applyFont="1" applyFill="1" applyBorder="1" applyAlignment="1">
      <alignment horizontal="center" vertical="center"/>
    </xf>
    <xf numFmtId="0" fontId="3" fillId="0" borderId="0" xfId="0" applyFont="1" applyFill="1" applyBorder="1">
      <alignment vertical="center"/>
    </xf>
    <xf numFmtId="0" fontId="3" fillId="0" borderId="0" xfId="0" applyFont="1" applyFill="1" applyBorder="1" applyAlignment="1">
      <alignment vertical="center" textRotation="255"/>
    </xf>
    <xf numFmtId="0" fontId="13" fillId="4" borderId="5" xfId="0" applyFont="1" applyFill="1" applyBorder="1" applyAlignment="1">
      <alignment horizontal="center" vertical="center" shrinkToFit="1"/>
    </xf>
    <xf numFmtId="177" fontId="12" fillId="0" borderId="13" xfId="0" applyNumberFormat="1" applyFont="1" applyFill="1" applyBorder="1" applyAlignment="1">
      <alignment horizontal="center" vertical="center"/>
    </xf>
    <xf numFmtId="0" fontId="6" fillId="0" borderId="0" xfId="0" applyFont="1" applyFill="1" applyAlignment="1">
      <alignment horizontal="left" vertical="center"/>
    </xf>
    <xf numFmtId="0" fontId="6" fillId="0" borderId="0" xfId="0" applyFont="1" applyFill="1" applyBorder="1" applyAlignment="1">
      <alignment horizontal="left" vertical="center" wrapText="1" shrinkToFit="1"/>
    </xf>
    <xf numFmtId="0" fontId="6" fillId="0" borderId="0" xfId="0" applyFont="1" applyFill="1" applyBorder="1" applyAlignment="1">
      <alignment horizontal="left" vertical="center"/>
    </xf>
    <xf numFmtId="179" fontId="6" fillId="0" borderId="0" xfId="0" applyNumberFormat="1" applyFont="1" applyFill="1" applyBorder="1" applyAlignment="1">
      <alignment horizontal="left" vertical="center"/>
    </xf>
    <xf numFmtId="0" fontId="6" fillId="0" borderId="0" xfId="0" applyFont="1" applyFill="1" applyBorder="1" applyAlignment="1">
      <alignment vertical="center" textRotation="255"/>
    </xf>
    <xf numFmtId="0" fontId="5" fillId="4" borderId="6" xfId="0" applyFont="1" applyFill="1" applyBorder="1" applyAlignment="1">
      <alignment vertical="center"/>
    </xf>
    <xf numFmtId="0" fontId="5" fillId="4" borderId="7" xfId="0" applyFont="1" applyFill="1" applyBorder="1" applyAlignment="1">
      <alignment vertical="center"/>
    </xf>
    <xf numFmtId="0" fontId="5" fillId="4" borderId="17" xfId="0" applyFont="1" applyFill="1" applyBorder="1" applyAlignment="1">
      <alignment vertical="center"/>
    </xf>
    <xf numFmtId="0" fontId="5" fillId="4" borderId="13" xfId="0" applyFont="1" applyFill="1" applyBorder="1" applyAlignment="1">
      <alignment vertical="center" wrapText="1"/>
    </xf>
    <xf numFmtId="181" fontId="16" fillId="3" borderId="21" xfId="1" applyNumberFormat="1" applyFont="1" applyFill="1" applyBorder="1" applyAlignment="1">
      <alignment vertical="center" shrinkToFit="1"/>
    </xf>
    <xf numFmtId="180" fontId="16" fillId="0" borderId="10" xfId="1" applyNumberFormat="1" applyFont="1" applyFill="1" applyBorder="1" applyAlignment="1">
      <alignment horizontal="right" vertical="center" shrinkToFit="1"/>
    </xf>
    <xf numFmtId="184" fontId="16" fillId="0" borderId="19" xfId="0" applyNumberFormat="1" applyFont="1" applyFill="1" applyBorder="1" applyAlignment="1">
      <alignment horizontal="right" vertical="center" shrinkToFit="1"/>
    </xf>
    <xf numFmtId="0" fontId="5" fillId="4" borderId="29" xfId="0" applyFont="1" applyFill="1" applyBorder="1" applyAlignment="1">
      <alignment horizontal="center" vertical="center" wrapText="1"/>
    </xf>
    <xf numFmtId="186" fontId="5" fillId="0" borderId="12" xfId="1" applyNumberFormat="1" applyFont="1" applyFill="1" applyBorder="1" applyAlignment="1">
      <alignment vertical="center"/>
    </xf>
    <xf numFmtId="0" fontId="5" fillId="4" borderId="14" xfId="0" applyFont="1" applyFill="1" applyBorder="1" applyAlignment="1">
      <alignment horizontal="center" vertical="center" wrapText="1"/>
    </xf>
    <xf numFmtId="186" fontId="5" fillId="0" borderId="16" xfId="1" applyNumberFormat="1" applyFont="1" applyFill="1" applyBorder="1" applyAlignment="1">
      <alignment vertical="center"/>
    </xf>
    <xf numFmtId="0" fontId="6" fillId="0" borderId="0" xfId="0" applyFont="1" applyFill="1" applyBorder="1">
      <alignment vertical="center"/>
    </xf>
    <xf numFmtId="183" fontId="16" fillId="0" borderId="22" xfId="0" applyNumberFormat="1" applyFont="1" applyFill="1" applyBorder="1" applyAlignment="1">
      <alignment horizontal="right" vertical="center" shrinkToFit="1"/>
    </xf>
    <xf numFmtId="0" fontId="6" fillId="0" borderId="0" xfId="0" applyFont="1" applyFill="1" applyBorder="1" applyAlignment="1">
      <alignment vertical="top" wrapText="1"/>
    </xf>
    <xf numFmtId="0" fontId="5" fillId="0" borderId="0" xfId="0" applyFont="1" applyFill="1" applyBorder="1" applyAlignment="1">
      <alignment vertical="center" textRotation="255"/>
    </xf>
    <xf numFmtId="0" fontId="5" fillId="0" borderId="0" xfId="0" applyFont="1" applyFill="1">
      <alignment vertical="center"/>
    </xf>
    <xf numFmtId="0" fontId="5" fillId="4" borderId="13" xfId="0" applyFont="1" applyFill="1" applyBorder="1" applyAlignment="1">
      <alignment horizontal="center" vertical="center" wrapText="1" shrinkToFit="1"/>
    </xf>
    <xf numFmtId="0" fontId="5" fillId="4" borderId="14" xfId="0" applyFont="1" applyFill="1" applyBorder="1" applyAlignment="1">
      <alignment horizontal="center" vertical="center" wrapText="1" shrinkToFit="1"/>
    </xf>
    <xf numFmtId="0" fontId="3" fillId="0" borderId="0" xfId="0" applyFont="1" applyFill="1" applyAlignment="1">
      <alignment horizontal="left" vertical="top" indent="1"/>
    </xf>
    <xf numFmtId="0" fontId="11" fillId="0" borderId="0" xfId="0" applyFont="1" applyFill="1" applyAlignment="1">
      <alignment horizontal="left" vertical="top" indent="1"/>
    </xf>
    <xf numFmtId="0" fontId="6" fillId="0" borderId="0" xfId="0" applyFont="1" applyFill="1" applyAlignment="1">
      <alignment vertical="top"/>
    </xf>
    <xf numFmtId="0" fontId="11" fillId="0" borderId="0" xfId="0" applyFont="1" applyFill="1" applyAlignment="1">
      <alignment vertical="top"/>
    </xf>
    <xf numFmtId="0" fontId="6" fillId="0" borderId="0" xfId="0" applyFont="1" applyFill="1" applyAlignment="1">
      <alignment vertical="center" wrapText="1"/>
    </xf>
    <xf numFmtId="0" fontId="9" fillId="0" borderId="0" xfId="0" applyFont="1" applyFill="1" applyAlignment="1"/>
    <xf numFmtId="0" fontId="6" fillId="0" borderId="0" xfId="0" applyFont="1" applyFill="1" applyBorder="1" applyAlignment="1">
      <alignment horizontal="center" vertical="center"/>
    </xf>
    <xf numFmtId="0" fontId="6" fillId="0" borderId="0" xfId="0" applyFont="1" applyFill="1" applyBorder="1" applyAlignment="1">
      <alignment vertical="center"/>
    </xf>
    <xf numFmtId="181" fontId="16" fillId="2" borderId="14" xfId="1" applyNumberFormat="1" applyFont="1" applyFill="1" applyBorder="1" applyAlignment="1">
      <alignment vertical="center" shrinkToFit="1"/>
    </xf>
    <xf numFmtId="0" fontId="20"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0" xfId="0" applyFont="1" applyFill="1">
      <alignment vertical="center"/>
    </xf>
    <xf numFmtId="0" fontId="3" fillId="0" borderId="0" xfId="0" applyFont="1" applyFill="1" applyAlignment="1">
      <alignment horizontal="right" vertical="center"/>
    </xf>
    <xf numFmtId="0" fontId="22" fillId="0" borderId="0" xfId="2" applyFont="1" applyFill="1" applyAlignment="1">
      <alignment vertical="center"/>
    </xf>
    <xf numFmtId="0" fontId="22" fillId="0" borderId="0" xfId="2" applyFont="1" applyFill="1"/>
    <xf numFmtId="0" fontId="3" fillId="0" borderId="0" xfId="0" applyFont="1" applyFill="1" applyBorder="1" applyAlignment="1">
      <alignment horizontal="left" indent="1"/>
    </xf>
    <xf numFmtId="0" fontId="18" fillId="0" borderId="0" xfId="0" applyFont="1" applyFill="1" applyBorder="1" applyAlignment="1">
      <alignment vertical="center"/>
    </xf>
    <xf numFmtId="0" fontId="18" fillId="0" borderId="0" xfId="0" applyFont="1" applyFill="1" applyBorder="1" applyAlignment="1">
      <alignment horizontal="right" vertical="center"/>
    </xf>
    <xf numFmtId="0" fontId="6" fillId="3" borderId="5" xfId="0" applyFont="1" applyFill="1" applyBorder="1" applyAlignment="1">
      <alignment horizontal="center" vertical="center"/>
    </xf>
    <xf numFmtId="0" fontId="5" fillId="0" borderId="0" xfId="0" applyFont="1" applyFill="1" applyBorder="1" applyAlignment="1">
      <alignment horizontal="left" vertical="center"/>
    </xf>
    <xf numFmtId="0" fontId="3" fillId="0" borderId="0" xfId="0" applyFont="1" applyFill="1" applyBorder="1" applyAlignment="1">
      <alignment horizontal="left" vertical="center" indent="1"/>
    </xf>
    <xf numFmtId="0" fontId="5" fillId="0" borderId="0" xfId="0" applyFont="1" applyFill="1" applyBorder="1">
      <alignment vertical="center"/>
    </xf>
    <xf numFmtId="0" fontId="9" fillId="0" borderId="0" xfId="0" applyFont="1" applyFill="1" applyBorder="1">
      <alignment vertical="center"/>
    </xf>
    <xf numFmtId="0" fontId="6" fillId="0" borderId="0" xfId="0" applyFont="1" applyFill="1" applyBorder="1" applyAlignment="1">
      <alignment horizontal="left" vertical="center" indent="1"/>
    </xf>
    <xf numFmtId="0" fontId="6" fillId="0" borderId="26" xfId="0" applyFont="1" applyFill="1" applyBorder="1" applyAlignment="1">
      <alignment vertical="center"/>
    </xf>
    <xf numFmtId="0" fontId="5" fillId="4" borderId="5"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0" borderId="20" xfId="0" applyFont="1" applyFill="1" applyBorder="1" applyAlignment="1">
      <alignment vertical="center"/>
    </xf>
    <xf numFmtId="193" fontId="17" fillId="0" borderId="11" xfId="1" applyNumberFormat="1" applyFont="1" applyFill="1" applyBorder="1" applyAlignment="1">
      <alignment horizontal="right" vertical="center" shrinkToFit="1"/>
    </xf>
    <xf numFmtId="193" fontId="17" fillId="0" borderId="15" xfId="1" applyNumberFormat="1" applyFont="1" applyFill="1" applyBorder="1" applyAlignment="1">
      <alignment horizontal="right" vertical="center" shrinkToFit="1"/>
    </xf>
    <xf numFmtId="193" fontId="17" fillId="0" borderId="20" xfId="1" applyNumberFormat="1" applyFont="1" applyFill="1" applyBorder="1" applyAlignment="1">
      <alignment horizontal="right" vertical="center" shrinkToFit="1"/>
    </xf>
    <xf numFmtId="0" fontId="9" fillId="0" borderId="0" xfId="0" applyFont="1" applyFill="1" applyAlignment="1">
      <alignment horizontal="left" vertical="center" wrapText="1"/>
    </xf>
    <xf numFmtId="181" fontId="17" fillId="0" borderId="0" xfId="1" applyNumberFormat="1" applyFont="1" applyFill="1" applyBorder="1" applyAlignment="1">
      <alignment horizontal="right" vertical="center" wrapText="1"/>
    </xf>
    <xf numFmtId="0" fontId="5" fillId="0" borderId="0" xfId="0" applyFont="1" applyFill="1" applyBorder="1" applyAlignment="1">
      <alignment vertical="center" wrapText="1"/>
    </xf>
    <xf numFmtId="183" fontId="17" fillId="0" borderId="0" xfId="0" applyNumberFormat="1" applyFont="1" applyFill="1" applyBorder="1" applyAlignment="1">
      <alignment vertical="center" wrapText="1" shrinkToFit="1"/>
    </xf>
    <xf numFmtId="196" fontId="17" fillId="0" borderId="0" xfId="0" applyNumberFormat="1" applyFont="1" applyFill="1" applyBorder="1" applyAlignment="1">
      <alignment vertical="center" wrapText="1" shrinkToFit="1"/>
    </xf>
    <xf numFmtId="0" fontId="9" fillId="0" borderId="0" xfId="0" applyFont="1" applyFill="1" applyBorder="1" applyAlignment="1">
      <alignment vertical="top" wrapText="1"/>
    </xf>
    <xf numFmtId="0" fontId="5" fillId="0" borderId="0" xfId="0" applyFont="1" applyFill="1" applyBorder="1" applyAlignment="1">
      <alignment vertical="top" wrapText="1"/>
    </xf>
    <xf numFmtId="193" fontId="17" fillId="0" borderId="11" xfId="1" applyNumberFormat="1" applyFont="1" applyFill="1" applyBorder="1" applyAlignment="1">
      <alignment horizontal="center" vertical="center" shrinkToFit="1"/>
    </xf>
    <xf numFmtId="193" fontId="17" fillId="0" borderId="15" xfId="1" applyNumberFormat="1" applyFont="1" applyFill="1" applyBorder="1" applyAlignment="1">
      <alignment horizontal="center" vertical="center" shrinkToFit="1"/>
    </xf>
    <xf numFmtId="0" fontId="9" fillId="0" borderId="0" xfId="0" applyFont="1" applyFill="1" applyBorder="1" applyAlignment="1">
      <alignment vertical="center" wrapText="1"/>
    </xf>
    <xf numFmtId="0" fontId="5" fillId="0" borderId="17" xfId="0" applyFont="1" applyFill="1" applyBorder="1">
      <alignment vertical="center"/>
    </xf>
    <xf numFmtId="0" fontId="9" fillId="0" borderId="0" xfId="0" applyFont="1" applyFill="1">
      <alignment vertical="center"/>
    </xf>
    <xf numFmtId="193" fontId="17" fillId="0" borderId="20" xfId="1" applyNumberFormat="1" applyFont="1" applyFill="1" applyBorder="1" applyAlignment="1">
      <alignment horizontal="center" vertical="center" shrinkToFit="1"/>
    </xf>
    <xf numFmtId="0" fontId="9" fillId="0" borderId="0" xfId="0" applyFont="1" applyFill="1" applyAlignment="1">
      <alignment vertical="center" wrapText="1"/>
    </xf>
    <xf numFmtId="198" fontId="17" fillId="0" borderId="0" xfId="1" applyNumberFormat="1" applyFont="1" applyFill="1" applyBorder="1" applyAlignment="1">
      <alignment horizontal="right" vertical="center" wrapText="1" shrinkToFit="1"/>
    </xf>
    <xf numFmtId="183" fontId="17" fillId="0" borderId="17" xfId="0" applyNumberFormat="1" applyFont="1" applyFill="1" applyBorder="1" applyAlignment="1">
      <alignment vertical="center" wrapText="1" shrinkToFit="1"/>
    </xf>
    <xf numFmtId="193" fontId="16" fillId="0" borderId="11" xfId="1" applyNumberFormat="1" applyFont="1" applyFill="1" applyBorder="1" applyAlignment="1">
      <alignment horizontal="right" vertical="center" shrinkToFit="1"/>
    </xf>
    <xf numFmtId="193" fontId="16" fillId="0" borderId="15" xfId="1" applyNumberFormat="1" applyFont="1" applyFill="1" applyBorder="1" applyAlignment="1">
      <alignment horizontal="right" vertical="center" shrinkToFit="1"/>
    </xf>
    <xf numFmtId="193" fontId="16" fillId="0" borderId="20" xfId="1" applyNumberFormat="1" applyFont="1" applyFill="1" applyBorder="1" applyAlignment="1">
      <alignment horizontal="right" vertical="center" shrinkToFit="1"/>
    </xf>
    <xf numFmtId="0" fontId="5" fillId="0" borderId="0" xfId="0" applyFont="1" applyFill="1" applyBorder="1" applyAlignment="1">
      <alignment horizontal="left" vertical="center" wrapText="1"/>
    </xf>
    <xf numFmtId="0" fontId="5" fillId="0" borderId="14" xfId="0" applyFont="1" applyFill="1" applyBorder="1">
      <alignment vertical="center"/>
    </xf>
    <xf numFmtId="0" fontId="5" fillId="0" borderId="26" xfId="0" applyFont="1" applyFill="1" applyBorder="1" applyAlignment="1">
      <alignment vertical="center"/>
    </xf>
    <xf numFmtId="0" fontId="5" fillId="0" borderId="39" xfId="0" applyFont="1" applyFill="1" applyBorder="1">
      <alignment vertical="center"/>
    </xf>
    <xf numFmtId="0" fontId="5" fillId="0" borderId="0" xfId="0" applyFont="1" applyFill="1" applyBorder="1" applyAlignment="1">
      <alignment horizontal="center" vertical="center" shrinkToFit="1"/>
    </xf>
    <xf numFmtId="0" fontId="17" fillId="0" borderId="0" xfId="0" applyFont="1" applyFill="1" applyBorder="1" applyAlignment="1">
      <alignment horizontal="center" vertical="center"/>
    </xf>
    <xf numFmtId="0" fontId="5" fillId="0" borderId="40" xfId="0" applyFont="1" applyFill="1" applyBorder="1" applyAlignment="1">
      <alignment horizontal="left" vertical="center"/>
    </xf>
    <xf numFmtId="181" fontId="17" fillId="0" borderId="41" xfId="1" applyNumberFormat="1" applyFont="1" applyFill="1" applyBorder="1" applyAlignment="1">
      <alignment horizontal="right" vertical="center" wrapText="1"/>
    </xf>
    <xf numFmtId="0" fontId="5" fillId="0" borderId="41" xfId="0" applyFont="1" applyFill="1" applyBorder="1" applyAlignment="1">
      <alignment horizontal="center" vertical="center" wrapText="1"/>
    </xf>
    <xf numFmtId="183" fontId="17" fillId="0" borderId="41" xfId="0" applyNumberFormat="1" applyFont="1" applyFill="1" applyBorder="1" applyAlignment="1">
      <alignment vertical="center" wrapText="1" shrinkToFit="1"/>
    </xf>
    <xf numFmtId="0" fontId="5" fillId="0" borderId="41" xfId="0" applyFont="1" applyFill="1" applyBorder="1">
      <alignment vertical="center"/>
    </xf>
    <xf numFmtId="0" fontId="5" fillId="0" borderId="42" xfId="0" applyFont="1" applyFill="1" applyBorder="1">
      <alignment vertical="center"/>
    </xf>
    <xf numFmtId="0" fontId="5" fillId="0" borderId="43" xfId="0" applyFont="1" applyFill="1" applyBorder="1">
      <alignment vertical="center"/>
    </xf>
    <xf numFmtId="199" fontId="17" fillId="0" borderId="0" xfId="0" applyNumberFormat="1" applyFont="1" applyFill="1" applyBorder="1" applyAlignment="1">
      <alignment horizontal="center" vertical="center"/>
    </xf>
    <xf numFmtId="0" fontId="18" fillId="0" borderId="44" xfId="0" applyFont="1" applyFill="1" applyBorder="1">
      <alignment vertical="center"/>
    </xf>
    <xf numFmtId="0" fontId="18" fillId="0" borderId="0" xfId="0" applyFont="1" applyFill="1" applyBorder="1">
      <alignment vertical="center"/>
    </xf>
    <xf numFmtId="0" fontId="18" fillId="0" borderId="0" xfId="0" applyFont="1" applyFill="1">
      <alignment vertical="center"/>
    </xf>
    <xf numFmtId="199" fontId="17" fillId="0" borderId="7" xfId="0" applyNumberFormat="1" applyFont="1" applyFill="1" applyBorder="1" applyAlignment="1">
      <alignment horizontal="center" vertical="center"/>
    </xf>
    <xf numFmtId="0" fontId="5" fillId="0" borderId="43" xfId="0" applyFont="1" applyFill="1" applyBorder="1" applyAlignment="1">
      <alignment vertical="center"/>
    </xf>
    <xf numFmtId="0" fontId="5" fillId="3" borderId="5" xfId="0" applyFont="1" applyFill="1" applyBorder="1" applyAlignment="1">
      <alignment horizontal="center" vertical="center"/>
    </xf>
    <xf numFmtId="199" fontId="17" fillId="0" borderId="17" xfId="0" applyNumberFormat="1" applyFont="1" applyFill="1" applyBorder="1" applyAlignment="1">
      <alignment horizontal="center" vertical="center"/>
    </xf>
    <xf numFmtId="0" fontId="6" fillId="0" borderId="44" xfId="0" applyFont="1" applyFill="1" applyBorder="1">
      <alignment vertical="center"/>
    </xf>
    <xf numFmtId="0" fontId="18" fillId="0" borderId="43" xfId="0" applyFont="1" applyFill="1" applyBorder="1">
      <alignment vertical="center"/>
    </xf>
    <xf numFmtId="199" fontId="26" fillId="0" borderId="0" xfId="0" applyNumberFormat="1" applyFont="1" applyFill="1" applyBorder="1" applyAlignment="1">
      <alignment horizontal="center" vertical="center"/>
    </xf>
    <xf numFmtId="0" fontId="27" fillId="0" borderId="43" xfId="0" applyFont="1" applyFill="1" applyBorder="1" applyAlignment="1">
      <alignment vertical="center"/>
    </xf>
    <xf numFmtId="0" fontId="18" fillId="0" borderId="45" xfId="0" applyFont="1" applyFill="1" applyBorder="1" applyAlignment="1">
      <alignment vertical="center"/>
    </xf>
    <xf numFmtId="0" fontId="3" fillId="0" borderId="46" xfId="0" applyFont="1" applyFill="1" applyBorder="1" applyAlignment="1">
      <alignment vertical="center"/>
    </xf>
    <xf numFmtId="0" fontId="6" fillId="0" borderId="46" xfId="0" applyFont="1" applyFill="1" applyBorder="1">
      <alignment vertical="center"/>
    </xf>
    <xf numFmtId="0" fontId="18" fillId="0" borderId="46" xfId="0" applyFont="1" applyFill="1" applyBorder="1" applyAlignment="1">
      <alignment horizontal="right" vertical="center"/>
    </xf>
    <xf numFmtId="182" fontId="17" fillId="0" borderId="46" xfId="1" applyNumberFormat="1" applyFont="1" applyFill="1" applyBorder="1" applyAlignment="1">
      <alignment horizontal="right" vertical="center" wrapText="1"/>
    </xf>
    <xf numFmtId="0" fontId="6" fillId="0" borderId="47" xfId="0" applyFont="1" applyFill="1" applyBorder="1">
      <alignment vertical="center"/>
    </xf>
    <xf numFmtId="0" fontId="3" fillId="0" borderId="0" xfId="0" applyFont="1" applyFill="1" applyAlignment="1">
      <alignment horizontal="left" indent="1"/>
    </xf>
    <xf numFmtId="0" fontId="6" fillId="0" borderId="0" xfId="0" applyFont="1" applyFill="1" applyAlignment="1"/>
    <xf numFmtId="0" fontId="5" fillId="4" borderId="8" xfId="0" applyFont="1" applyFill="1" applyBorder="1" applyAlignment="1">
      <alignment horizontal="center" vertical="center" shrinkToFit="1"/>
    </xf>
    <xf numFmtId="0" fontId="5" fillId="4" borderId="5" xfId="0" applyFont="1" applyFill="1" applyBorder="1" applyAlignment="1">
      <alignment horizontal="center" vertical="center" shrinkToFit="1"/>
    </xf>
    <xf numFmtId="0" fontId="5" fillId="4" borderId="5" xfId="0" applyFont="1" applyFill="1" applyBorder="1" applyAlignment="1">
      <alignment horizontal="center" vertical="center"/>
    </xf>
    <xf numFmtId="0" fontId="12" fillId="4" borderId="5" xfId="0" applyFont="1" applyFill="1" applyBorder="1" applyAlignment="1">
      <alignment horizontal="center" vertical="center" textRotation="255" shrinkToFit="1"/>
    </xf>
    <xf numFmtId="0" fontId="5" fillId="0" borderId="0" xfId="0" applyFont="1" applyFill="1" applyAlignment="1"/>
    <xf numFmtId="0" fontId="9" fillId="0" borderId="0" xfId="0" applyFont="1" applyFill="1" applyBorder="1" applyAlignment="1">
      <alignment horizontal="left"/>
    </xf>
    <xf numFmtId="0" fontId="9" fillId="0" borderId="0" xfId="0" applyFont="1" applyFill="1" applyBorder="1" applyAlignment="1">
      <alignment horizontal="center"/>
    </xf>
    <xf numFmtId="0" fontId="5" fillId="0" borderId="0" xfId="0" applyFont="1" applyFill="1" applyBorder="1" applyAlignment="1"/>
    <xf numFmtId="0" fontId="27" fillId="0" borderId="0" xfId="0" applyFont="1" applyFill="1" applyBorder="1">
      <alignment vertical="center"/>
    </xf>
    <xf numFmtId="0" fontId="28" fillId="0" borderId="0" xfId="0" applyFont="1" applyFill="1" applyAlignment="1">
      <alignment vertical="center"/>
    </xf>
    <xf numFmtId="0" fontId="9" fillId="0" borderId="0" xfId="0" applyFont="1" applyFill="1" applyBorder="1" applyAlignment="1">
      <alignment horizontal="left" vertical="center"/>
    </xf>
    <xf numFmtId="0" fontId="9" fillId="0" borderId="0" xfId="0" applyFont="1" applyFill="1" applyBorder="1" applyAlignment="1">
      <alignment horizontal="left" vertical="center" wrapText="1"/>
    </xf>
    <xf numFmtId="0" fontId="27" fillId="0" borderId="0" xfId="0" applyFont="1" applyFill="1" applyBorder="1" applyAlignment="1">
      <alignment horizontal="center" vertical="center" wrapText="1"/>
    </xf>
    <xf numFmtId="0" fontId="27" fillId="0" borderId="0" xfId="0" applyFont="1" applyFill="1">
      <alignment vertical="center"/>
    </xf>
    <xf numFmtId="0" fontId="9" fillId="0" borderId="0" xfId="0" quotePrefix="1" applyFont="1" applyFill="1" applyAlignment="1">
      <alignment horizontal="left" vertical="center"/>
    </xf>
    <xf numFmtId="0" fontId="9" fillId="0" borderId="0" xfId="0" applyFont="1" applyFill="1" applyBorder="1" applyAlignment="1">
      <alignment horizontal="center" vertical="center"/>
    </xf>
    <xf numFmtId="0" fontId="9" fillId="0" borderId="0" xfId="0" applyFont="1" applyFill="1" applyAlignment="1">
      <alignment horizontal="center" vertical="center"/>
    </xf>
    <xf numFmtId="0" fontId="9" fillId="0" borderId="0" xfId="0" applyFont="1" applyFill="1" applyAlignment="1">
      <alignment horizontal="left" vertical="center"/>
    </xf>
    <xf numFmtId="0" fontId="6" fillId="0" borderId="0" xfId="0" applyFont="1" applyFill="1" applyAlignment="1">
      <alignment horizontal="left" vertical="center" indent="1"/>
    </xf>
    <xf numFmtId="0" fontId="5" fillId="0" borderId="0" xfId="0" applyFont="1" applyFill="1" applyAlignment="1">
      <alignment horizontal="left" vertical="center" indent="1"/>
    </xf>
    <xf numFmtId="0" fontId="5" fillId="5" borderId="7" xfId="0" applyFont="1" applyFill="1" applyBorder="1" applyAlignment="1">
      <alignment horizontal="center" vertical="center"/>
    </xf>
    <xf numFmtId="0" fontId="18" fillId="0" borderId="5" xfId="0" applyFont="1" applyFill="1" applyBorder="1" applyAlignment="1">
      <alignment vertical="center" wrapText="1"/>
    </xf>
    <xf numFmtId="0" fontId="5" fillId="0" borderId="5" xfId="0" applyFont="1" applyFill="1" applyBorder="1" applyAlignment="1">
      <alignment vertical="center"/>
    </xf>
    <xf numFmtId="0" fontId="5" fillId="5" borderId="5" xfId="0" applyFont="1" applyFill="1" applyBorder="1" applyAlignment="1">
      <alignment vertical="center"/>
    </xf>
    <xf numFmtId="0" fontId="9" fillId="0" borderId="48" xfId="0" applyFont="1" applyFill="1" applyBorder="1" applyAlignment="1">
      <alignment vertical="center"/>
    </xf>
    <xf numFmtId="0" fontId="9" fillId="0" borderId="49" xfId="0" applyFont="1" applyFill="1" applyBorder="1" applyAlignment="1">
      <alignment vertical="center" wrapText="1"/>
    </xf>
    <xf numFmtId="0" fontId="9" fillId="0" borderId="50" xfId="0" applyFont="1" applyFill="1" applyBorder="1" applyAlignment="1">
      <alignment vertical="center" wrapText="1"/>
    </xf>
    <xf numFmtId="0" fontId="9" fillId="0" borderId="0" xfId="0" applyFont="1" applyFill="1" applyBorder="1" applyAlignment="1">
      <alignment wrapText="1"/>
    </xf>
    <xf numFmtId="0" fontId="5" fillId="0" borderId="0" xfId="3" applyFont="1" applyFill="1" applyBorder="1" applyAlignment="1">
      <alignment vertical="top" shrinkToFit="1"/>
    </xf>
    <xf numFmtId="0" fontId="27" fillId="3" borderId="5" xfId="0" applyFont="1" applyFill="1" applyBorder="1" applyAlignment="1">
      <alignment horizontal="center" vertical="center"/>
    </xf>
    <xf numFmtId="0" fontId="27" fillId="0" borderId="0" xfId="0" applyFont="1" applyFill="1" applyBorder="1" applyAlignment="1">
      <alignment vertical="center"/>
    </xf>
    <xf numFmtId="0" fontId="27" fillId="0" borderId="0" xfId="0" applyFont="1" applyFill="1" applyAlignment="1">
      <alignment vertical="top"/>
    </xf>
    <xf numFmtId="0" fontId="27" fillId="0" borderId="0" xfId="0" applyFont="1" applyFill="1" applyBorder="1" applyAlignment="1">
      <alignment vertical="top"/>
    </xf>
    <xf numFmtId="0" fontId="19" fillId="0" borderId="0" xfId="0" applyFont="1" applyFill="1" applyBorder="1" applyAlignment="1">
      <alignment horizontal="center" vertical="center"/>
    </xf>
    <xf numFmtId="0" fontId="5" fillId="0" borderId="0" xfId="0" applyFont="1" applyFill="1" applyAlignment="1">
      <alignment vertical="top"/>
    </xf>
    <xf numFmtId="0" fontId="27" fillId="0" borderId="52" xfId="0" applyFont="1" applyFill="1" applyBorder="1" applyAlignment="1">
      <alignment vertical="center" wrapText="1"/>
    </xf>
    <xf numFmtId="0" fontId="5" fillId="0" borderId="54" xfId="0" applyFont="1" applyFill="1" applyBorder="1" applyAlignment="1">
      <alignment vertical="top"/>
    </xf>
    <xf numFmtId="0" fontId="19" fillId="0" borderId="55" xfId="0" applyFont="1" applyFill="1" applyBorder="1" applyAlignment="1">
      <alignment vertical="top" wrapText="1"/>
    </xf>
    <xf numFmtId="0" fontId="19" fillId="0" borderId="56" xfId="0" applyFont="1" applyFill="1" applyBorder="1" applyAlignment="1">
      <alignment vertical="top" wrapText="1"/>
    </xf>
    <xf numFmtId="0" fontId="5" fillId="0" borderId="0" xfId="0" applyFont="1" applyFill="1" applyBorder="1" applyAlignment="1">
      <alignment vertical="top"/>
    </xf>
    <xf numFmtId="0" fontId="9" fillId="0" borderId="13" xfId="0" applyFont="1" applyFill="1" applyBorder="1" applyAlignment="1">
      <alignment horizontal="left" vertical="center"/>
    </xf>
    <xf numFmtId="0" fontId="9" fillId="0" borderId="20" xfId="0" applyFont="1" applyFill="1" applyBorder="1" applyAlignment="1">
      <alignment horizontal="left" vertical="center"/>
    </xf>
    <xf numFmtId="0" fontId="29" fillId="0" borderId="0" xfId="0" applyFont="1" applyFill="1" applyAlignment="1"/>
    <xf numFmtId="0" fontId="29" fillId="0" borderId="0" xfId="0" applyFont="1" applyFill="1" applyBorder="1" applyAlignment="1"/>
    <xf numFmtId="0" fontId="9" fillId="0" borderId="0" xfId="0" applyFont="1" applyFill="1" applyAlignment="1">
      <alignment vertical="top" wrapText="1"/>
    </xf>
    <xf numFmtId="0" fontId="5" fillId="3" borderId="15" xfId="0" applyFont="1" applyFill="1" applyBorder="1" applyAlignment="1">
      <alignment horizontal="center" vertical="center" shrinkToFit="1"/>
    </xf>
    <xf numFmtId="0" fontId="5" fillId="3" borderId="8" xfId="0" applyFont="1" applyFill="1" applyBorder="1" applyAlignment="1">
      <alignment horizontal="center" vertical="center" shrinkToFit="1"/>
    </xf>
    <xf numFmtId="0" fontId="5" fillId="5" borderId="8" xfId="0" applyFont="1" applyFill="1" applyBorder="1">
      <alignment vertical="center"/>
    </xf>
    <xf numFmtId="0" fontId="23" fillId="0" borderId="0" xfId="0" applyFont="1" applyFill="1" applyBorder="1" applyAlignment="1">
      <alignment horizontal="left" vertical="center"/>
    </xf>
    <xf numFmtId="0" fontId="12" fillId="3" borderId="5" xfId="0" applyFont="1" applyFill="1" applyBorder="1" applyAlignment="1">
      <alignment horizontal="center" vertical="center"/>
    </xf>
    <xf numFmtId="0" fontId="12" fillId="0" borderId="0" xfId="0" applyFont="1" applyFill="1">
      <alignment vertical="center"/>
    </xf>
    <xf numFmtId="0" fontId="12" fillId="0" borderId="0" xfId="0" applyFont="1" applyFill="1" applyBorder="1" applyAlignment="1">
      <alignment horizontal="center" vertical="center"/>
    </xf>
    <xf numFmtId="0" fontId="12" fillId="0" borderId="0" xfId="0" applyFont="1" applyFill="1" applyBorder="1" applyAlignment="1">
      <alignment horizontal="center" vertical="center" wrapText="1"/>
    </xf>
    <xf numFmtId="0" fontId="27" fillId="0" borderId="0" xfId="0" applyFont="1" applyFill="1" applyAlignment="1">
      <alignment vertical="center" wrapText="1"/>
    </xf>
    <xf numFmtId="0" fontId="30" fillId="0" borderId="0" xfId="0" applyFont="1">
      <alignment vertical="center"/>
    </xf>
    <xf numFmtId="0" fontId="27" fillId="0" borderId="0" xfId="0" applyFont="1" applyFill="1" applyBorder="1" applyAlignment="1">
      <alignment vertical="top" wrapText="1"/>
    </xf>
    <xf numFmtId="0" fontId="31" fillId="0" borderId="0" xfId="0" applyFont="1" applyFill="1" applyBorder="1">
      <alignment vertical="center"/>
    </xf>
    <xf numFmtId="0" fontId="19" fillId="0" borderId="0" xfId="0" applyFont="1" applyFill="1" applyBorder="1" applyAlignment="1">
      <alignment vertical="center" wrapText="1"/>
    </xf>
    <xf numFmtId="0" fontId="19" fillId="0" borderId="0" xfId="0" applyFont="1" applyFill="1" applyBorder="1">
      <alignment vertical="center"/>
    </xf>
    <xf numFmtId="193" fontId="17" fillId="0" borderId="15" xfId="1" applyNumberFormat="1" applyFont="1" applyFill="1" applyBorder="1" applyAlignment="1">
      <alignment horizontal="left" vertical="center" shrinkToFit="1"/>
    </xf>
    <xf numFmtId="0" fontId="19" fillId="0" borderId="0" xfId="0" applyFont="1" applyFill="1" applyBorder="1" applyAlignment="1">
      <alignment horizontal="left" vertical="center" wrapText="1"/>
    </xf>
    <xf numFmtId="193" fontId="16" fillId="0" borderId="20" xfId="1" applyNumberFormat="1" applyFont="1" applyFill="1" applyBorder="1" applyAlignment="1">
      <alignment horizontal="left" vertical="center" shrinkToFit="1"/>
    </xf>
    <xf numFmtId="195" fontId="17" fillId="0" borderId="0" xfId="1" applyNumberFormat="1" applyFont="1" applyFill="1" applyBorder="1" applyAlignment="1">
      <alignment horizontal="right" vertical="center" wrapText="1"/>
    </xf>
    <xf numFmtId="0" fontId="27" fillId="0" borderId="0" xfId="0" applyFont="1" applyFill="1" applyBorder="1" applyAlignment="1">
      <alignment horizontal="left" vertical="center" wrapText="1"/>
    </xf>
    <xf numFmtId="0" fontId="32" fillId="0" borderId="0" xfId="0" applyFont="1" applyFill="1">
      <alignment vertical="center"/>
    </xf>
    <xf numFmtId="0" fontId="11" fillId="0" borderId="0" xfId="0" applyFont="1" applyFill="1">
      <alignment vertical="center"/>
    </xf>
    <xf numFmtId="0" fontId="5" fillId="0" borderId="0" xfId="0" applyFont="1" applyFill="1" applyBorder="1" applyAlignment="1">
      <alignment horizontal="left" vertical="center" indent="1"/>
    </xf>
    <xf numFmtId="0" fontId="5" fillId="0" borderId="0" xfId="0" applyFont="1" applyFill="1" applyAlignment="1">
      <alignment horizontal="right" vertical="center"/>
    </xf>
    <xf numFmtId="0" fontId="5" fillId="0" borderId="0" xfId="0" quotePrefix="1" applyFont="1" applyFill="1">
      <alignment vertical="center"/>
    </xf>
    <xf numFmtId="202" fontId="6" fillId="0" borderId="0" xfId="0" applyNumberFormat="1" applyFont="1" applyFill="1" applyBorder="1" applyAlignment="1">
      <alignment horizontal="center" vertical="center"/>
    </xf>
    <xf numFmtId="203" fontId="6" fillId="0" borderId="0" xfId="0" applyNumberFormat="1" applyFont="1" applyFill="1" applyBorder="1" applyAlignment="1">
      <alignment horizontal="center" vertical="center"/>
    </xf>
    <xf numFmtId="202" fontId="5" fillId="0" borderId="0" xfId="0" applyNumberFormat="1" applyFont="1" applyFill="1" applyBorder="1" applyAlignment="1">
      <alignment horizontal="center" vertical="center"/>
    </xf>
    <xf numFmtId="203" fontId="5" fillId="0" borderId="0" xfId="0" applyNumberFormat="1" applyFont="1" applyFill="1" applyBorder="1" applyAlignment="1">
      <alignment horizontal="center" vertical="center"/>
    </xf>
    <xf numFmtId="205" fontId="5" fillId="0" borderId="0" xfId="0" applyNumberFormat="1" applyFont="1" applyFill="1">
      <alignment vertical="center"/>
    </xf>
    <xf numFmtId="0" fontId="5" fillId="0" borderId="0" xfId="0" quotePrefix="1" applyFont="1" applyFill="1" applyAlignment="1">
      <alignment horizontal="right" vertical="center"/>
    </xf>
    <xf numFmtId="0" fontId="9" fillId="0" borderId="0" xfId="0" quotePrefix="1" applyFont="1" applyFill="1" applyAlignment="1">
      <alignment vertical="center"/>
    </xf>
    <xf numFmtId="193" fontId="16" fillId="0" borderId="76" xfId="1" applyNumberFormat="1" applyFont="1" applyFill="1" applyBorder="1" applyAlignment="1">
      <alignment horizontal="left" vertical="center" shrinkToFit="1"/>
    </xf>
    <xf numFmtId="0" fontId="0" fillId="0" borderId="0" xfId="0" applyBorder="1">
      <alignment vertical="center"/>
    </xf>
    <xf numFmtId="0" fontId="35" fillId="0" borderId="0" xfId="0" applyFont="1" applyFill="1">
      <alignment vertical="center"/>
    </xf>
    <xf numFmtId="0" fontId="7" fillId="0" borderId="0" xfId="0" applyFont="1" applyFill="1">
      <alignment vertical="center"/>
    </xf>
    <xf numFmtId="0" fontId="7" fillId="0" borderId="0" xfId="0" applyFont="1" applyFill="1" applyBorder="1" applyAlignment="1">
      <alignment vertical="center"/>
    </xf>
    <xf numFmtId="0" fontId="36" fillId="0" borderId="17" xfId="0" applyFont="1" applyFill="1" applyBorder="1" applyAlignment="1">
      <alignment horizontal="center" vertical="center"/>
    </xf>
    <xf numFmtId="0" fontId="36" fillId="0" borderId="0" xfId="0" applyFont="1" applyFill="1" applyAlignment="1">
      <alignment horizontal="center" vertical="center"/>
    </xf>
    <xf numFmtId="207" fontId="36" fillId="0" borderId="17" xfId="0" applyNumberFormat="1" applyFont="1" applyFill="1" applyBorder="1" applyAlignment="1">
      <alignment horizontal="center" vertical="center"/>
    </xf>
    <xf numFmtId="207" fontId="7" fillId="0" borderId="0" xfId="0" applyNumberFormat="1" applyFont="1" applyFill="1" applyBorder="1" applyAlignment="1">
      <alignment horizontal="left" vertical="center"/>
    </xf>
    <xf numFmtId="0" fontId="6" fillId="0" borderId="0" xfId="0" applyFont="1" applyFill="1" applyAlignment="1">
      <alignment horizontal="center" vertical="center"/>
    </xf>
    <xf numFmtId="0" fontId="6" fillId="0" borderId="20" xfId="0" applyFont="1" applyFill="1" applyBorder="1" applyAlignment="1">
      <alignment vertical="center"/>
    </xf>
    <xf numFmtId="0" fontId="6" fillId="0" borderId="10" xfId="0" applyFont="1" applyFill="1" applyBorder="1" applyAlignment="1">
      <alignment vertical="center"/>
    </xf>
    <xf numFmtId="0" fontId="6" fillId="0" borderId="17" xfId="0" applyFont="1" applyFill="1" applyBorder="1" applyAlignment="1">
      <alignment vertical="center"/>
    </xf>
    <xf numFmtId="0" fontId="6" fillId="0" borderId="11" xfId="0" applyFont="1" applyFill="1" applyBorder="1" applyAlignment="1">
      <alignment vertical="center"/>
    </xf>
    <xf numFmtId="0" fontId="6" fillId="0" borderId="13" xfId="0" applyFont="1" applyFill="1" applyBorder="1" applyAlignment="1">
      <alignment vertical="center"/>
    </xf>
    <xf numFmtId="0" fontId="6" fillId="0" borderId="14" xfId="0" applyFont="1" applyFill="1" applyBorder="1" applyAlignment="1">
      <alignment vertical="center"/>
    </xf>
    <xf numFmtId="0" fontId="6" fillId="0" borderId="15" xfId="0" applyFont="1" applyFill="1" applyBorder="1" applyAlignment="1">
      <alignment vertical="center"/>
    </xf>
    <xf numFmtId="0" fontId="37" fillId="0" borderId="0" xfId="0" applyFont="1" applyBorder="1" applyAlignment="1">
      <alignment horizontal="center" vertical="center"/>
    </xf>
    <xf numFmtId="0" fontId="37" fillId="6" borderId="0" xfId="0" applyFont="1" applyFill="1" applyBorder="1" applyAlignment="1">
      <alignment horizontal="center" vertical="center"/>
    </xf>
    <xf numFmtId="0" fontId="13" fillId="0" borderId="0" xfId="0" applyFont="1" applyFill="1">
      <alignment vertical="center"/>
    </xf>
    <xf numFmtId="0" fontId="39" fillId="0" borderId="0" xfId="6" applyFont="1" applyFill="1" applyBorder="1" applyAlignment="1" applyProtection="1">
      <alignment vertical="center"/>
      <protection locked="0"/>
    </xf>
    <xf numFmtId="0" fontId="40" fillId="6" borderId="0" xfId="0" applyFont="1" applyFill="1" applyAlignment="1">
      <alignment horizontal="center" vertical="center"/>
    </xf>
    <xf numFmtId="0" fontId="41" fillId="6" borderId="0" xfId="0" applyFont="1" applyFill="1">
      <alignment vertical="center"/>
    </xf>
    <xf numFmtId="0" fontId="13" fillId="6" borderId="0" xfId="0" applyFont="1" applyFill="1">
      <alignment vertical="center"/>
    </xf>
    <xf numFmtId="0" fontId="39" fillId="0" borderId="0" xfId="6" applyFont="1" applyFill="1" applyBorder="1" applyAlignment="1" applyProtection="1">
      <alignment horizontal="center" vertical="center"/>
      <protection locked="0"/>
    </xf>
    <xf numFmtId="0" fontId="13" fillId="0" borderId="0" xfId="0" applyFont="1" applyFill="1" applyBorder="1">
      <alignment vertical="center"/>
    </xf>
    <xf numFmtId="0" fontId="45" fillId="0" borderId="0" xfId="6" applyFont="1" applyFill="1" applyBorder="1" applyAlignment="1" applyProtection="1">
      <alignment horizontal="center" vertical="center"/>
      <protection locked="0"/>
    </xf>
    <xf numFmtId="0" fontId="45" fillId="0" borderId="0" xfId="6" applyFont="1" applyFill="1" applyBorder="1" applyAlignment="1" applyProtection="1">
      <protection locked="0"/>
    </xf>
    <xf numFmtId="0" fontId="44" fillId="6" borderId="14" xfId="0" applyFont="1" applyFill="1" applyBorder="1" applyAlignment="1">
      <alignment wrapText="1"/>
    </xf>
    <xf numFmtId="0" fontId="44" fillId="6" borderId="14" xfId="0" applyFont="1" applyFill="1" applyBorder="1" applyAlignment="1">
      <alignment vertical="center" wrapText="1"/>
    </xf>
    <xf numFmtId="0" fontId="48" fillId="6" borderId="0" xfId="6" applyFont="1" applyFill="1" applyBorder="1" applyAlignment="1" applyProtection="1">
      <alignment vertical="center"/>
      <protection locked="0"/>
    </xf>
    <xf numFmtId="0" fontId="49" fillId="6" borderId="0" xfId="6" applyFont="1" applyFill="1" applyBorder="1" applyAlignment="1" applyProtection="1">
      <alignment vertical="center"/>
      <protection locked="0"/>
    </xf>
    <xf numFmtId="202" fontId="49" fillId="6" borderId="0" xfId="6" applyNumberFormat="1" applyFont="1" applyFill="1" applyBorder="1" applyAlignment="1" applyProtection="1">
      <alignment vertical="center"/>
      <protection locked="0"/>
    </xf>
    <xf numFmtId="0" fontId="34" fillId="6" borderId="0" xfId="6" applyFont="1" applyFill="1" applyBorder="1" applyAlignment="1" applyProtection="1">
      <alignment vertical="center"/>
      <protection locked="0"/>
    </xf>
    <xf numFmtId="0" fontId="13" fillId="0" borderId="0" xfId="6" applyFont="1" applyFill="1" applyAlignment="1" applyProtection="1">
      <alignment vertical="center"/>
      <protection locked="0"/>
    </xf>
    <xf numFmtId="0" fontId="13" fillId="6" borderId="0" xfId="6" applyFont="1" applyFill="1" applyAlignment="1" applyProtection="1">
      <alignment vertical="center"/>
      <protection locked="0"/>
    </xf>
    <xf numFmtId="0" fontId="50" fillId="6" borderId="0" xfId="6" applyFont="1" applyFill="1" applyAlignment="1" applyProtection="1">
      <alignment vertical="center"/>
      <protection locked="0"/>
    </xf>
    <xf numFmtId="0" fontId="51" fillId="6" borderId="0" xfId="0" applyFont="1" applyFill="1" applyBorder="1" applyAlignment="1">
      <alignment horizontal="left" vertical="center" wrapText="1"/>
    </xf>
    <xf numFmtId="0" fontId="52" fillId="6" borderId="0" xfId="0" applyFont="1" applyFill="1" applyBorder="1" applyAlignment="1">
      <alignment vertical="center" wrapText="1"/>
    </xf>
    <xf numFmtId="0" fontId="53" fillId="0" borderId="0" xfId="6" applyFont="1" applyFill="1" applyAlignment="1" applyProtection="1">
      <alignment vertical="center"/>
      <protection locked="0"/>
    </xf>
    <xf numFmtId="0" fontId="53" fillId="6" borderId="0" xfId="6" applyFont="1" applyFill="1" applyAlignment="1" applyProtection="1">
      <alignment vertical="center"/>
      <protection locked="0"/>
    </xf>
    <xf numFmtId="0" fontId="54" fillId="6" borderId="0" xfId="0" applyFont="1" applyFill="1" applyBorder="1" applyAlignment="1">
      <alignment horizontal="left" vertical="center" wrapText="1"/>
    </xf>
    <xf numFmtId="0" fontId="52" fillId="6" borderId="0" xfId="0" applyFont="1" applyFill="1" applyAlignment="1">
      <alignment vertical="center" wrapText="1"/>
    </xf>
    <xf numFmtId="0" fontId="34" fillId="6" borderId="0" xfId="6" applyFont="1" applyFill="1" applyBorder="1" applyAlignment="1" applyProtection="1">
      <alignment horizontal="center" vertical="center"/>
      <protection locked="0"/>
    </xf>
    <xf numFmtId="0" fontId="55" fillId="0" borderId="0" xfId="0" applyFont="1" applyAlignment="1">
      <alignment vertical="center"/>
    </xf>
    <xf numFmtId="0" fontId="55" fillId="6" borderId="0" xfId="0" applyFont="1" applyFill="1" applyAlignment="1">
      <alignment vertical="center"/>
    </xf>
    <xf numFmtId="0" fontId="52" fillId="6" borderId="0" xfId="0" applyFont="1" applyFill="1" applyAlignment="1">
      <alignment horizontal="left" vertical="center"/>
    </xf>
    <xf numFmtId="0" fontId="56" fillId="6" borderId="0" xfId="0" applyFont="1" applyFill="1">
      <alignment vertical="center"/>
    </xf>
    <xf numFmtId="0" fontId="3" fillId="3" borderId="5" xfId="0" applyFont="1" applyFill="1" applyBorder="1" applyAlignment="1">
      <alignment horizontal="center" vertical="center"/>
    </xf>
    <xf numFmtId="183" fontId="16" fillId="3" borderId="25" xfId="1" applyNumberFormat="1" applyFont="1" applyFill="1" applyBorder="1" applyAlignment="1">
      <alignment horizontal="right" vertical="center" shrinkToFit="1"/>
    </xf>
    <xf numFmtId="207" fontId="3" fillId="3" borderId="5" xfId="0" applyNumberFormat="1" applyFont="1" applyFill="1" applyBorder="1" applyAlignment="1">
      <alignment horizontal="center" vertical="center"/>
    </xf>
    <xf numFmtId="207" fontId="3" fillId="3" borderId="0" xfId="0" applyNumberFormat="1" applyFont="1" applyFill="1" applyBorder="1" applyAlignment="1">
      <alignment horizontal="left" vertical="center"/>
    </xf>
    <xf numFmtId="0" fontId="59" fillId="3" borderId="10" xfId="0" applyFont="1" applyFill="1" applyBorder="1">
      <alignment vertical="center"/>
    </xf>
    <xf numFmtId="0" fontId="30" fillId="3" borderId="17" xfId="0" applyFont="1" applyFill="1" applyBorder="1">
      <alignment vertical="center"/>
    </xf>
    <xf numFmtId="0" fontId="30" fillId="3" borderId="11" xfId="0" applyFont="1" applyFill="1" applyBorder="1">
      <alignment vertical="center"/>
    </xf>
    <xf numFmtId="0" fontId="30" fillId="9" borderId="5" xfId="0" applyFont="1" applyFill="1" applyBorder="1" applyAlignment="1">
      <alignment vertical="center" wrapText="1"/>
    </xf>
    <xf numFmtId="0" fontId="30" fillId="9" borderId="6" xfId="0" applyFont="1" applyFill="1" applyBorder="1" applyAlignment="1">
      <alignment vertical="center" wrapText="1"/>
    </xf>
    <xf numFmtId="0" fontId="30" fillId="9" borderId="5" xfId="0" applyFont="1" applyFill="1" applyBorder="1" applyAlignment="1">
      <alignment horizontal="center" vertical="center" wrapText="1"/>
    </xf>
    <xf numFmtId="0" fontId="30" fillId="9" borderId="7" xfId="0" applyFont="1" applyFill="1" applyBorder="1" applyAlignment="1">
      <alignment vertical="center" wrapText="1" shrinkToFit="1"/>
    </xf>
    <xf numFmtId="0" fontId="56" fillId="9" borderId="81" xfId="5" applyFont="1" applyFill="1" applyBorder="1" applyAlignment="1">
      <alignment horizontal="center" vertical="center"/>
    </xf>
    <xf numFmtId="0" fontId="56" fillId="9" borderId="82" xfId="5" applyFont="1" applyFill="1" applyBorder="1" applyAlignment="1">
      <alignment horizontal="center" vertical="center"/>
    </xf>
    <xf numFmtId="0" fontId="30" fillId="0" borderId="82" xfId="0" applyFont="1" applyBorder="1">
      <alignment vertical="center"/>
    </xf>
    <xf numFmtId="0" fontId="30" fillId="0" borderId="83" xfId="0" applyFont="1" applyBorder="1">
      <alignment vertical="center"/>
    </xf>
    <xf numFmtId="0" fontId="30" fillId="0" borderId="12" xfId="0" applyFont="1" applyBorder="1">
      <alignment vertical="center"/>
    </xf>
    <xf numFmtId="0" fontId="56" fillId="0" borderId="17" xfId="0" applyFont="1" applyBorder="1" applyAlignment="1">
      <alignment vertical="center" wrapText="1"/>
    </xf>
    <xf numFmtId="0" fontId="56" fillId="0" borderId="86" xfId="5" applyFont="1" applyBorder="1">
      <alignment vertical="center"/>
    </xf>
    <xf numFmtId="0" fontId="56" fillId="0" borderId="87" xfId="5" applyFont="1" applyBorder="1">
      <alignment vertical="center"/>
    </xf>
    <xf numFmtId="0" fontId="12" fillId="0" borderId="88" xfId="0" applyFont="1" applyFill="1" applyBorder="1" applyAlignment="1">
      <alignment vertical="center" wrapText="1"/>
    </xf>
    <xf numFmtId="0" fontId="30" fillId="0" borderId="0" xfId="0" applyFont="1" applyBorder="1">
      <alignment vertical="center"/>
    </xf>
    <xf numFmtId="0" fontId="30" fillId="0" borderId="16" xfId="0" applyFont="1" applyBorder="1">
      <alignment vertical="center"/>
    </xf>
    <xf numFmtId="0" fontId="30" fillId="0" borderId="14" xfId="0" applyFont="1" applyBorder="1">
      <alignment vertical="center"/>
    </xf>
    <xf numFmtId="0" fontId="30" fillId="0" borderId="87" xfId="0" applyFont="1" applyBorder="1">
      <alignment vertical="center"/>
    </xf>
    <xf numFmtId="0" fontId="30" fillId="0" borderId="89" xfId="0" applyFont="1" applyBorder="1">
      <alignment vertical="center"/>
    </xf>
    <xf numFmtId="0" fontId="30" fillId="0" borderId="37" xfId="0" applyFont="1" applyBorder="1">
      <alignment vertical="center"/>
    </xf>
    <xf numFmtId="0" fontId="56" fillId="0" borderId="90" xfId="0" applyFont="1" applyBorder="1">
      <alignment vertical="center"/>
    </xf>
    <xf numFmtId="0" fontId="30" fillId="0" borderId="91" xfId="0" applyFont="1" applyBorder="1">
      <alignment vertical="center"/>
    </xf>
    <xf numFmtId="0" fontId="30" fillId="0" borderId="11" xfId="0" applyFont="1" applyBorder="1">
      <alignment vertical="center"/>
    </xf>
    <xf numFmtId="0" fontId="30" fillId="0" borderId="10" xfId="0" applyFont="1" applyBorder="1">
      <alignment vertical="center"/>
    </xf>
    <xf numFmtId="0" fontId="30" fillId="0" borderId="20" xfId="0" applyFont="1" applyBorder="1">
      <alignment vertical="center"/>
    </xf>
    <xf numFmtId="0" fontId="30" fillId="0" borderId="92" xfId="0" applyFont="1" applyBorder="1">
      <alignment vertical="center"/>
    </xf>
    <xf numFmtId="0" fontId="30" fillId="0" borderId="13" xfId="0" applyFont="1" applyBorder="1">
      <alignment vertical="center"/>
    </xf>
    <xf numFmtId="0" fontId="30" fillId="0" borderId="0" xfId="0" applyFont="1" applyFill="1" applyAlignment="1">
      <alignment vertical="center"/>
    </xf>
    <xf numFmtId="0" fontId="30" fillId="0" borderId="93" xfId="0" applyFont="1" applyBorder="1">
      <alignment vertical="center"/>
    </xf>
    <xf numFmtId="0" fontId="30" fillId="0" borderId="94" xfId="0" applyFont="1" applyBorder="1">
      <alignment vertical="center"/>
    </xf>
    <xf numFmtId="0" fontId="61" fillId="0" borderId="13" xfId="0" applyFont="1" applyBorder="1" applyAlignment="1">
      <alignment horizontal="left" vertical="center" indent="2"/>
    </xf>
    <xf numFmtId="0" fontId="61" fillId="0" borderId="0" xfId="0" applyFont="1" applyBorder="1" applyAlignment="1">
      <alignment horizontal="left" vertical="center" indent="2"/>
    </xf>
    <xf numFmtId="0" fontId="61" fillId="0" borderId="20" xfId="0" applyFont="1" applyBorder="1" applyAlignment="1">
      <alignment horizontal="left" vertical="center" indent="2"/>
    </xf>
    <xf numFmtId="0" fontId="30" fillId="0" borderId="13" xfId="0" applyFont="1" applyBorder="1" applyAlignment="1">
      <alignment horizontal="left" vertical="center" indent="2"/>
    </xf>
    <xf numFmtId="0" fontId="30" fillId="0" borderId="0" xfId="0" applyFont="1" applyBorder="1" applyAlignment="1">
      <alignment horizontal="left" vertical="center" indent="2"/>
    </xf>
    <xf numFmtId="0" fontId="30" fillId="0" borderId="20" xfId="0" applyFont="1" applyBorder="1" applyAlignment="1">
      <alignment horizontal="left" vertical="center" indent="2"/>
    </xf>
    <xf numFmtId="0" fontId="30" fillId="0" borderId="13" xfId="0" applyFont="1" applyBorder="1" applyAlignment="1">
      <alignment horizontal="left" vertical="center" indent="1"/>
    </xf>
    <xf numFmtId="0" fontId="30" fillId="0" borderId="0" xfId="0" applyFont="1" applyBorder="1" applyAlignment="1">
      <alignment horizontal="left" vertical="center" indent="1"/>
    </xf>
    <xf numFmtId="0" fontId="30" fillId="0" borderId="20" xfId="0" applyFont="1" applyBorder="1" applyAlignment="1">
      <alignment horizontal="left" vertical="center" indent="1"/>
    </xf>
    <xf numFmtId="0" fontId="30" fillId="0" borderId="0" xfId="0" applyFont="1" applyAlignment="1">
      <alignment vertical="center"/>
    </xf>
    <xf numFmtId="0" fontId="30" fillId="0" borderId="14" xfId="0" applyFont="1" applyBorder="1" applyAlignment="1">
      <alignment horizontal="left" vertical="center" indent="2"/>
    </xf>
    <xf numFmtId="0" fontId="30" fillId="0" borderId="26" xfId="0" applyFont="1" applyBorder="1" applyAlignment="1">
      <alignment horizontal="left" vertical="center" indent="1"/>
    </xf>
    <xf numFmtId="0" fontId="30" fillId="0" borderId="15" xfId="0" applyFont="1" applyBorder="1" applyAlignment="1">
      <alignment horizontal="left" vertical="center" indent="1"/>
    </xf>
    <xf numFmtId="0" fontId="30" fillId="8" borderId="95" xfId="0" applyFont="1" applyFill="1" applyBorder="1" applyAlignment="1">
      <alignment horizontal="center" vertical="center" shrinkToFit="1"/>
    </xf>
    <xf numFmtId="0" fontId="56" fillId="0" borderId="37" xfId="5" applyFont="1" applyBorder="1">
      <alignment vertical="center"/>
    </xf>
    <xf numFmtId="0" fontId="56" fillId="9" borderId="84" xfId="5" applyFont="1" applyFill="1" applyBorder="1" applyAlignment="1">
      <alignment horizontal="center" vertical="center"/>
    </xf>
    <xf numFmtId="0" fontId="30" fillId="0" borderId="0" xfId="0" applyFont="1" applyFill="1" applyBorder="1" applyAlignment="1">
      <alignment horizontal="center" vertical="center"/>
    </xf>
    <xf numFmtId="0" fontId="56" fillId="0" borderId="87" xfId="5" applyFont="1" applyBorder="1" applyAlignment="1">
      <alignment vertical="center" shrinkToFit="1"/>
    </xf>
    <xf numFmtId="0" fontId="56" fillId="0" borderId="96" xfId="5" applyFont="1" applyBorder="1" applyAlignment="1">
      <alignment vertical="center" shrinkToFit="1"/>
    </xf>
    <xf numFmtId="0" fontId="56" fillId="0" borderId="0" xfId="5" applyFont="1" applyBorder="1">
      <alignment vertical="center"/>
    </xf>
    <xf numFmtId="0" fontId="30" fillId="8" borderId="5" xfId="0" applyFont="1" applyFill="1" applyBorder="1" applyAlignment="1">
      <alignment horizontal="center" vertical="center" shrinkToFit="1"/>
    </xf>
    <xf numFmtId="0" fontId="56" fillId="0" borderId="85" xfId="5" applyFont="1" applyBorder="1">
      <alignment vertical="center"/>
    </xf>
    <xf numFmtId="0" fontId="30" fillId="3" borderId="97" xfId="0" applyFont="1" applyFill="1" applyBorder="1">
      <alignment vertical="center"/>
    </xf>
    <xf numFmtId="0" fontId="30" fillId="0" borderId="13" xfId="0" applyFont="1" applyFill="1" applyBorder="1" applyAlignment="1">
      <alignment horizontal="center" vertical="center"/>
    </xf>
    <xf numFmtId="0" fontId="30" fillId="0" borderId="98" xfId="0" applyFont="1" applyBorder="1" applyAlignment="1">
      <alignment vertical="center" shrinkToFit="1"/>
    </xf>
    <xf numFmtId="0" fontId="30" fillId="0" borderId="13" xfId="0" applyFont="1" applyFill="1" applyBorder="1" applyAlignment="1">
      <alignment vertical="center" shrinkToFit="1"/>
    </xf>
    <xf numFmtId="0" fontId="30" fillId="0" borderId="0" xfId="0" applyFont="1" applyFill="1" applyBorder="1" applyAlignment="1">
      <alignment vertical="center" shrinkToFit="1"/>
    </xf>
    <xf numFmtId="0" fontId="30" fillId="0" borderId="89" xfId="0" applyFont="1" applyBorder="1" applyAlignment="1">
      <alignment vertical="center" shrinkToFit="1"/>
    </xf>
    <xf numFmtId="0" fontId="30" fillId="0" borderId="93" xfId="0" applyFont="1" applyBorder="1" applyAlignment="1">
      <alignment vertical="center" shrinkToFit="1"/>
    </xf>
    <xf numFmtId="0" fontId="30" fillId="3" borderId="0" xfId="0" applyFont="1" applyFill="1">
      <alignment vertical="center"/>
    </xf>
    <xf numFmtId="0" fontId="56" fillId="0" borderId="99" xfId="5" applyFont="1" applyBorder="1">
      <alignment vertical="center"/>
    </xf>
    <xf numFmtId="0" fontId="30" fillId="0" borderId="100" xfId="0" applyFont="1" applyBorder="1">
      <alignment vertical="center"/>
    </xf>
    <xf numFmtId="0" fontId="30" fillId="3" borderId="101" xfId="0" applyFont="1" applyFill="1" applyBorder="1">
      <alignment vertical="center"/>
    </xf>
    <xf numFmtId="0" fontId="30" fillId="3" borderId="102" xfId="0" applyFont="1" applyFill="1" applyBorder="1">
      <alignment vertical="center"/>
    </xf>
    <xf numFmtId="0" fontId="62" fillId="10" borderId="0" xfId="5" applyFont="1" applyFill="1">
      <alignment vertical="center"/>
    </xf>
    <xf numFmtId="0" fontId="62" fillId="10" borderId="0" xfId="0" applyFont="1" applyFill="1">
      <alignment vertical="center"/>
    </xf>
    <xf numFmtId="0" fontId="56" fillId="0" borderId="0" xfId="5" applyFont="1">
      <alignment vertical="center"/>
    </xf>
    <xf numFmtId="0" fontId="9" fillId="0" borderId="0" xfId="0" applyFont="1" applyFill="1" applyAlignment="1">
      <alignment vertical="center" wrapText="1"/>
    </xf>
    <xf numFmtId="0" fontId="9" fillId="0" borderId="0" xfId="0" applyFont="1" applyFill="1" applyAlignment="1">
      <alignment horizontal="left" vertical="center" wrapText="1"/>
    </xf>
    <xf numFmtId="0" fontId="14" fillId="0" borderId="12" xfId="0" applyNumberFormat="1" applyFont="1" applyFill="1" applyBorder="1" applyAlignment="1">
      <alignment horizontal="center" vertical="center" shrinkToFit="1"/>
    </xf>
    <xf numFmtId="0" fontId="29" fillId="0" borderId="0" xfId="0" applyFont="1" applyFill="1">
      <alignment vertical="center"/>
    </xf>
    <xf numFmtId="0" fontId="29" fillId="0" borderId="0" xfId="0" applyFont="1" applyFill="1" applyBorder="1" applyAlignment="1">
      <alignment vertical="top" wrapText="1"/>
    </xf>
    <xf numFmtId="0" fontId="7" fillId="0" borderId="26" xfId="0" applyFont="1" applyFill="1" applyBorder="1" applyAlignment="1">
      <alignment horizontal="left" vertical="center" wrapText="1"/>
    </xf>
    <xf numFmtId="0" fontId="5" fillId="0" borderId="0" xfId="0" applyFont="1">
      <alignment vertical="center"/>
    </xf>
    <xf numFmtId="0" fontId="14" fillId="0" borderId="14" xfId="0" applyNumberFormat="1" applyFont="1" applyFill="1" applyBorder="1" applyAlignment="1">
      <alignment horizontal="center" vertical="center" shrinkToFit="1"/>
    </xf>
    <xf numFmtId="0" fontId="12" fillId="6" borderId="0" xfId="0" applyFont="1" applyFill="1" applyBorder="1" applyAlignment="1">
      <alignment horizontal="center" vertical="center" wrapText="1"/>
    </xf>
    <xf numFmtId="180" fontId="5" fillId="6" borderId="0" xfId="0" applyNumberFormat="1" applyFont="1" applyFill="1" applyBorder="1" applyAlignment="1">
      <alignment horizontal="right" vertical="center" wrapText="1"/>
    </xf>
    <xf numFmtId="191" fontId="16" fillId="6" borderId="0" xfId="1" applyNumberFormat="1" applyFont="1" applyFill="1" applyBorder="1" applyAlignment="1">
      <alignment horizontal="right" vertical="center" shrinkToFit="1"/>
    </xf>
    <xf numFmtId="0" fontId="9" fillId="0" borderId="0" xfId="0" applyFont="1" applyFill="1" applyAlignment="1">
      <alignment vertical="center" wrapText="1"/>
    </xf>
    <xf numFmtId="0" fontId="9" fillId="0" borderId="0" xfId="0" applyFont="1" applyFill="1" applyAlignment="1">
      <alignment horizontal="left" vertical="center"/>
    </xf>
    <xf numFmtId="0" fontId="9" fillId="0" borderId="0" xfId="0" applyFont="1" applyFill="1" applyAlignment="1">
      <alignment horizontal="left" vertical="center" wrapText="1"/>
    </xf>
    <xf numFmtId="0" fontId="7" fillId="11" borderId="5" xfId="0" applyFont="1" applyFill="1" applyBorder="1" applyAlignment="1">
      <alignment horizontal="center" vertical="center" wrapText="1"/>
    </xf>
    <xf numFmtId="0" fontId="7" fillId="12" borderId="5" xfId="0" applyFont="1" applyFill="1" applyBorder="1" applyAlignment="1">
      <alignment horizontal="center" vertical="center" wrapText="1"/>
    </xf>
    <xf numFmtId="0" fontId="5" fillId="0" borderId="26" xfId="0" applyFont="1" applyFill="1" applyBorder="1" applyAlignment="1">
      <alignment horizontal="center" vertical="center" shrinkToFit="1"/>
    </xf>
    <xf numFmtId="0" fontId="17" fillId="3" borderId="26"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5" xfId="0" applyFont="1" applyFill="1" applyBorder="1" applyAlignment="1">
      <alignment horizontal="center" vertical="center"/>
    </xf>
    <xf numFmtId="202" fontId="6" fillId="3" borderId="5" xfId="0" applyNumberFormat="1" applyFont="1" applyFill="1" applyBorder="1" applyAlignment="1">
      <alignment vertical="center" shrinkToFit="1"/>
    </xf>
    <xf numFmtId="0" fontId="14" fillId="3" borderId="12" xfId="0" applyNumberFormat="1" applyFont="1" applyFill="1" applyBorder="1" applyAlignment="1">
      <alignment horizontal="center" vertical="center" shrinkToFit="1"/>
    </xf>
    <xf numFmtId="0" fontId="14" fillId="3" borderId="13" xfId="0" applyNumberFormat="1" applyFont="1" applyFill="1" applyBorder="1" applyAlignment="1">
      <alignment horizontal="center" vertical="center" shrinkToFit="1"/>
    </xf>
    <xf numFmtId="0" fontId="63" fillId="3" borderId="5" xfId="0" applyFont="1" applyFill="1" applyBorder="1" applyAlignment="1">
      <alignment horizontal="center" vertical="center"/>
    </xf>
    <xf numFmtId="0" fontId="9" fillId="0" borderId="0" xfId="0" applyFont="1" applyFill="1" applyAlignment="1">
      <alignment vertical="center" wrapText="1"/>
    </xf>
    <xf numFmtId="0" fontId="31" fillId="0" borderId="0" xfId="0" applyFont="1" applyFill="1" applyBorder="1" applyAlignment="1">
      <alignment vertical="center" wrapText="1"/>
    </xf>
    <xf numFmtId="0" fontId="19" fillId="0" borderId="0" xfId="0" applyFont="1" applyFill="1" applyBorder="1" applyAlignment="1">
      <alignment vertical="center" wrapText="1"/>
    </xf>
    <xf numFmtId="0" fontId="19" fillId="0" borderId="0" xfId="0" applyFont="1" applyFill="1" applyBorder="1" applyAlignment="1">
      <alignment horizontal="left" vertical="center" wrapText="1"/>
    </xf>
    <xf numFmtId="0" fontId="9" fillId="0" borderId="0" xfId="0" applyFont="1" applyFill="1" applyAlignment="1">
      <alignment vertical="center" wrapText="1"/>
    </xf>
    <xf numFmtId="0" fontId="19" fillId="0" borderId="0" xfId="0" applyFont="1" applyFill="1" applyBorder="1" applyAlignment="1">
      <alignment horizontal="left" vertical="center" wrapText="1"/>
    </xf>
    <xf numFmtId="0" fontId="31" fillId="0" borderId="0" xfId="0" applyFont="1" applyFill="1" applyBorder="1" applyAlignment="1">
      <alignment vertical="center" wrapText="1"/>
    </xf>
    <xf numFmtId="0" fontId="5" fillId="0" borderId="0" xfId="0" applyFont="1" applyFill="1" applyAlignment="1">
      <alignment horizontal="left" vertical="top" wrapText="1"/>
    </xf>
    <xf numFmtId="0" fontId="32" fillId="0" borderId="0" xfId="0" applyFont="1" applyFill="1" applyAlignment="1">
      <alignment horizontal="left" vertical="top" wrapText="1"/>
    </xf>
    <xf numFmtId="0" fontId="9" fillId="0" borderId="0" xfId="0" applyFont="1" applyFill="1" applyAlignment="1">
      <alignment vertical="center" wrapText="1"/>
    </xf>
    <xf numFmtId="0" fontId="5" fillId="0" borderId="8" xfId="0" applyFont="1" applyFill="1" applyBorder="1" applyAlignment="1">
      <alignment horizontal="left" vertical="center" wrapText="1"/>
    </xf>
    <xf numFmtId="0" fontId="5" fillId="0" borderId="0" xfId="0" applyFont="1" applyFill="1" applyAlignment="1">
      <alignment horizontal="left" vertical="top"/>
    </xf>
    <xf numFmtId="0" fontId="32" fillId="0" borderId="0" xfId="0" applyFont="1" applyFill="1" applyAlignment="1">
      <alignment horizontal="left" vertical="center" wrapText="1"/>
    </xf>
    <xf numFmtId="0" fontId="6" fillId="0" borderId="0" xfId="0" applyFont="1">
      <alignment vertical="center"/>
    </xf>
    <xf numFmtId="0" fontId="6" fillId="0" borderId="15" xfId="0" applyFont="1" applyBorder="1">
      <alignment vertical="center"/>
    </xf>
    <xf numFmtId="0" fontId="6" fillId="0" borderId="26" xfId="0" applyFont="1" applyBorder="1">
      <alignment vertical="center"/>
    </xf>
    <xf numFmtId="0" fontId="6" fillId="0" borderId="14" xfId="0" applyFont="1" applyBorder="1">
      <alignment vertical="center"/>
    </xf>
    <xf numFmtId="0" fontId="6" fillId="0" borderId="20" xfId="0" applyFont="1" applyBorder="1">
      <alignment vertical="center"/>
    </xf>
    <xf numFmtId="0" fontId="6" fillId="0" borderId="13" xfId="0" applyFont="1" applyBorder="1">
      <alignment vertical="center"/>
    </xf>
    <xf numFmtId="0" fontId="6" fillId="0" borderId="11" xfId="0" applyFont="1" applyBorder="1">
      <alignment vertical="center"/>
    </xf>
    <xf numFmtId="0" fontId="6" fillId="0" borderId="17" xfId="0" applyFont="1" applyBorder="1">
      <alignment vertical="center"/>
    </xf>
    <xf numFmtId="0" fontId="6" fillId="0" borderId="10" xfId="0" applyFont="1" applyBorder="1">
      <alignment vertical="center"/>
    </xf>
    <xf numFmtId="0" fontId="6" fillId="0" borderId="0" xfId="0" applyFont="1" applyAlignment="1">
      <alignment horizontal="center" vertical="center"/>
    </xf>
    <xf numFmtId="207" fontId="7" fillId="0" borderId="0" xfId="0" applyNumberFormat="1" applyFont="1" applyAlignment="1">
      <alignment horizontal="left" vertical="center"/>
    </xf>
    <xf numFmtId="0" fontId="36" fillId="0" borderId="0" xfId="0" applyFont="1" applyAlignment="1">
      <alignment horizontal="center" vertical="center"/>
    </xf>
    <xf numFmtId="0" fontId="7" fillId="0" borderId="0" xfId="0" applyFont="1">
      <alignment vertical="center"/>
    </xf>
    <xf numFmtId="0" fontId="3" fillId="0" borderId="0" xfId="0" applyFont="1" applyAlignment="1">
      <alignment horizontal="left" vertical="center"/>
    </xf>
    <xf numFmtId="207" fontId="3" fillId="3" borderId="0" xfId="0" applyNumberFormat="1" applyFont="1" applyFill="1" applyAlignment="1">
      <alignment horizontal="left" vertical="center"/>
    </xf>
    <xf numFmtId="0" fontId="35" fillId="0" borderId="0" xfId="0" applyFont="1">
      <alignment vertical="center"/>
    </xf>
    <xf numFmtId="207" fontId="36" fillId="0" borderId="0" xfId="0" applyNumberFormat="1" applyFont="1" applyBorder="1" applyAlignment="1">
      <alignment horizontal="center" vertical="center"/>
    </xf>
    <xf numFmtId="0" fontId="3" fillId="0" borderId="0" xfId="0" applyFont="1" applyBorder="1" applyAlignment="1">
      <alignment horizontal="left" vertical="center"/>
    </xf>
    <xf numFmtId="0" fontId="9" fillId="0" borderId="0" xfId="0" applyFont="1" applyFill="1" applyAlignment="1">
      <alignment vertical="center" wrapText="1"/>
    </xf>
    <xf numFmtId="0" fontId="32" fillId="0" borderId="0" xfId="0" applyFont="1" applyFill="1" applyAlignment="1">
      <alignment horizontal="left" vertical="top" wrapText="1"/>
    </xf>
    <xf numFmtId="0" fontId="5" fillId="0" borderId="20" xfId="0" applyFont="1" applyFill="1" applyBorder="1" applyAlignment="1">
      <alignment horizontal="center" wrapText="1"/>
    </xf>
    <xf numFmtId="0" fontId="5" fillId="0" borderId="8" xfId="0" applyFont="1" applyFill="1" applyBorder="1" applyAlignment="1">
      <alignment horizontal="center" wrapText="1"/>
    </xf>
    <xf numFmtId="0" fontId="5" fillId="0" borderId="15" xfId="0" applyFont="1" applyFill="1" applyBorder="1" applyAlignment="1">
      <alignment horizontal="center" wrapText="1"/>
    </xf>
    <xf numFmtId="0" fontId="5" fillId="0" borderId="11" xfId="0" applyFont="1" applyFill="1" applyBorder="1" applyAlignment="1">
      <alignment horizontal="center" wrapText="1"/>
    </xf>
    <xf numFmtId="0" fontId="66" fillId="0" borderId="0" xfId="0" applyFont="1" applyFill="1" applyAlignment="1">
      <alignment horizontal="left" vertical="center"/>
    </xf>
    <xf numFmtId="0" fontId="30" fillId="0" borderId="87" xfId="5" applyFont="1" applyBorder="1">
      <alignment vertical="center"/>
    </xf>
    <xf numFmtId="0" fontId="34" fillId="0" borderId="0" xfId="0" applyFont="1" applyFill="1">
      <alignment vertical="center"/>
    </xf>
    <xf numFmtId="0" fontId="49" fillId="0" borderId="0" xfId="0" applyFont="1" applyFill="1">
      <alignment vertical="center"/>
    </xf>
    <xf numFmtId="0" fontId="19" fillId="0" borderId="0" xfId="0" applyFont="1" applyFill="1" applyBorder="1" applyAlignment="1">
      <alignment horizontal="left" vertical="center" wrapText="1"/>
    </xf>
    <xf numFmtId="0" fontId="31" fillId="0" borderId="0" xfId="0" applyFont="1" applyFill="1" applyBorder="1" applyAlignment="1">
      <alignment vertical="center" wrapText="1"/>
    </xf>
    <xf numFmtId="0" fontId="3" fillId="0" borderId="0" xfId="0" applyFont="1" applyFill="1" applyBorder="1" applyAlignment="1">
      <alignment horizontal="center" vertical="center" shrinkToFit="1"/>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4" borderId="5" xfId="0" applyFont="1" applyFill="1" applyBorder="1" applyAlignment="1">
      <alignment horizontal="center" vertical="center"/>
    </xf>
    <xf numFmtId="0" fontId="9" fillId="0" borderId="0" xfId="0" applyFont="1" applyFill="1" applyBorder="1" applyAlignment="1">
      <alignment vertical="center" wrapText="1"/>
    </xf>
    <xf numFmtId="0" fontId="3" fillId="0" borderId="0" xfId="0" applyFont="1" applyFill="1" applyBorder="1" applyAlignment="1">
      <alignment horizontal="right" vertical="center"/>
    </xf>
    <xf numFmtId="0" fontId="5" fillId="0" borderId="0" xfId="0" applyFont="1" applyFill="1" applyBorder="1" applyAlignment="1">
      <alignment horizontal="left" vertical="center" wrapText="1"/>
    </xf>
    <xf numFmtId="0" fontId="27" fillId="0" borderId="0" xfId="0" applyFont="1" applyFill="1" applyBorder="1" applyAlignment="1">
      <alignment vertical="center" wrapText="1"/>
    </xf>
    <xf numFmtId="0" fontId="5" fillId="4" borderId="10" xfId="0" applyFont="1" applyFill="1" applyBorder="1" applyAlignment="1">
      <alignment horizontal="center" vertical="center" wrapText="1"/>
    </xf>
    <xf numFmtId="0" fontId="5" fillId="0" borderId="26" xfId="0" applyFont="1" applyFill="1" applyBorder="1" applyAlignment="1">
      <alignment vertical="center" wrapText="1"/>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74" fillId="0" borderId="0" xfId="0" applyFont="1" applyFill="1" applyBorder="1" applyAlignment="1">
      <alignment horizontal="left" vertical="center"/>
    </xf>
    <xf numFmtId="0" fontId="76" fillId="0" borderId="0" xfId="7" applyFont="1" applyFill="1" applyAlignment="1">
      <alignment vertical="center"/>
    </xf>
    <xf numFmtId="0" fontId="76" fillId="0" borderId="0" xfId="7" applyFont="1" applyFill="1" applyAlignment="1">
      <alignment horizontal="right" vertical="center"/>
    </xf>
    <xf numFmtId="0" fontId="78" fillId="0" borderId="0" xfId="7" applyFont="1" applyFill="1" applyAlignment="1">
      <alignment vertical="center"/>
    </xf>
    <xf numFmtId="0" fontId="78" fillId="0" borderId="0" xfId="7" applyFont="1" applyFill="1" applyBorder="1" applyAlignment="1">
      <alignment vertical="center"/>
    </xf>
    <xf numFmtId="0" fontId="76" fillId="0" borderId="13" xfId="7" applyFont="1" applyFill="1" applyBorder="1" applyAlignment="1">
      <alignment vertical="center"/>
    </xf>
    <xf numFmtId="0" fontId="76" fillId="0" borderId="5" xfId="7" applyFont="1" applyFill="1" applyBorder="1" applyAlignment="1">
      <alignment horizontal="center" vertical="center"/>
    </xf>
    <xf numFmtId="0" fontId="76" fillId="0" borderId="0" xfId="7" applyFont="1" applyFill="1" applyBorder="1" applyAlignment="1">
      <alignment horizontal="center" vertical="center"/>
    </xf>
    <xf numFmtId="0" fontId="76" fillId="0" borderId="0" xfId="7" applyFont="1" applyFill="1" applyBorder="1" applyAlignment="1">
      <alignment vertical="center"/>
    </xf>
    <xf numFmtId="0" fontId="76" fillId="0" borderId="0" xfId="7" applyFont="1" applyFill="1" applyAlignment="1">
      <alignment vertical="center" wrapText="1"/>
    </xf>
    <xf numFmtId="0" fontId="74" fillId="0" borderId="0" xfId="0" applyFont="1" applyFill="1" applyBorder="1" applyAlignment="1">
      <alignment vertical="center"/>
    </xf>
    <xf numFmtId="0" fontId="74" fillId="0" borderId="0" xfId="0" applyFont="1" applyFill="1">
      <alignment vertical="center"/>
    </xf>
    <xf numFmtId="0" fontId="74" fillId="0" borderId="0" xfId="0" applyFont="1" applyFill="1" applyBorder="1" applyAlignment="1">
      <alignment horizontal="right" vertical="center"/>
    </xf>
    <xf numFmtId="0" fontId="76" fillId="0" borderId="0" xfId="0" applyFont="1" applyFill="1" applyBorder="1" applyAlignment="1">
      <alignment horizontal="left" vertical="center"/>
    </xf>
    <xf numFmtId="0" fontId="74" fillId="0" borderId="0" xfId="0" applyFont="1" applyFill="1" applyBorder="1" applyAlignment="1">
      <alignment horizontal="left" vertical="center" wrapText="1"/>
    </xf>
    <xf numFmtId="0" fontId="76" fillId="0" borderId="0" xfId="0" applyFont="1" applyFill="1" applyAlignment="1">
      <alignment horizontal="right" vertical="center" wrapText="1"/>
    </xf>
    <xf numFmtId="0" fontId="82" fillId="0" borderId="0" xfId="0" applyFont="1" applyFill="1" applyAlignment="1">
      <alignment horizontal="right" vertical="top" wrapText="1"/>
    </xf>
    <xf numFmtId="0" fontId="74" fillId="0" borderId="0" xfId="0" applyFont="1" applyFill="1" applyBorder="1">
      <alignment vertical="center"/>
    </xf>
    <xf numFmtId="58" fontId="74" fillId="0" borderId="0" xfId="0" applyNumberFormat="1" applyFont="1" applyFill="1" applyAlignment="1">
      <alignment horizontal="right" vertical="center"/>
    </xf>
    <xf numFmtId="0" fontId="74" fillId="0" borderId="0" xfId="2" applyFont="1" applyFill="1" applyAlignment="1">
      <alignment horizontal="left"/>
    </xf>
    <xf numFmtId="0" fontId="74" fillId="0" borderId="0" xfId="0" applyFont="1" applyFill="1" applyAlignment="1">
      <alignment horizontal="center" vertical="center"/>
    </xf>
    <xf numFmtId="0" fontId="74" fillId="0" borderId="0" xfId="0" applyFont="1" applyFill="1" applyAlignment="1">
      <alignment vertical="center"/>
    </xf>
    <xf numFmtId="0" fontId="74" fillId="0" borderId="0" xfId="2" applyFont="1" applyFill="1"/>
    <xf numFmtId="0" fontId="74" fillId="0" borderId="0" xfId="2" applyFont="1" applyFill="1" applyAlignment="1">
      <alignment horizontal="center" vertical="center"/>
    </xf>
    <xf numFmtId="0" fontId="83" fillId="0" borderId="0" xfId="0" applyFont="1" applyFill="1" applyBorder="1" applyAlignment="1">
      <alignment horizontal="center" vertical="center"/>
    </xf>
    <xf numFmtId="0" fontId="84" fillId="0" borderId="0" xfId="0" applyFont="1" applyFill="1" applyBorder="1" applyAlignment="1">
      <alignment horizontal="left" vertical="center"/>
    </xf>
    <xf numFmtId="0" fontId="85" fillId="0" borderId="0" xfId="0" applyFont="1" applyFill="1">
      <alignment vertical="center"/>
    </xf>
    <xf numFmtId="0" fontId="74" fillId="0" borderId="0" xfId="0" applyFont="1" applyFill="1" applyBorder="1" applyAlignment="1">
      <alignment horizontal="center" vertical="center"/>
    </xf>
    <xf numFmtId="0" fontId="74" fillId="0" borderId="0" xfId="2" applyFont="1" applyFill="1" applyAlignment="1">
      <alignment vertical="center"/>
    </xf>
    <xf numFmtId="0" fontId="84" fillId="0" borderId="0" xfId="0" applyFont="1" applyFill="1" applyAlignment="1">
      <alignment vertical="center"/>
    </xf>
    <xf numFmtId="0" fontId="76" fillId="0" borderId="0" xfId="0" applyFont="1" applyFill="1">
      <alignment vertical="center"/>
    </xf>
    <xf numFmtId="0" fontId="74" fillId="0" borderId="0" xfId="0" applyFont="1" applyFill="1" applyBorder="1" applyAlignment="1">
      <alignment vertical="center" wrapText="1"/>
    </xf>
    <xf numFmtId="0" fontId="84" fillId="0" borderId="0" xfId="0" applyFont="1" applyFill="1" applyAlignment="1">
      <alignment horizontal="justify" vertical="center"/>
    </xf>
    <xf numFmtId="0" fontId="84" fillId="0" borderId="0" xfId="0" applyFont="1" applyFill="1" applyAlignment="1">
      <alignment horizontal="center" vertical="center"/>
    </xf>
    <xf numFmtId="0" fontId="76" fillId="0" borderId="0" xfId="0" applyFont="1" applyFill="1" applyAlignment="1">
      <alignment horizontal="center" vertical="center"/>
    </xf>
    <xf numFmtId="0" fontId="6" fillId="0" borderId="0" xfId="8" applyFont="1" applyFill="1" applyAlignment="1">
      <alignment vertical="top"/>
    </xf>
    <xf numFmtId="0" fontId="5" fillId="0" borderId="0" xfId="8" applyFont="1" applyFill="1">
      <alignment vertical="center"/>
    </xf>
    <xf numFmtId="0" fontId="3" fillId="0" borderId="0" xfId="8" applyFont="1" applyFill="1" applyAlignment="1">
      <alignment horizontal="right" vertical="center"/>
    </xf>
    <xf numFmtId="0" fontId="6" fillId="0" borderId="0" xfId="9" applyFont="1" applyFill="1" applyAlignment="1">
      <alignment horizontal="right" vertical="center"/>
    </xf>
    <xf numFmtId="0" fontId="5" fillId="0" borderId="0" xfId="8" applyFont="1" applyFill="1" applyAlignment="1">
      <alignment vertical="center"/>
    </xf>
    <xf numFmtId="0" fontId="9" fillId="0" borderId="40" xfId="8" applyFont="1" applyFill="1" applyBorder="1" applyAlignment="1">
      <alignment horizontal="left" vertical="center"/>
    </xf>
    <xf numFmtId="0" fontId="9" fillId="0" borderId="41" xfId="8" applyFont="1" applyFill="1" applyBorder="1" applyAlignment="1">
      <alignment horizontal="center" vertical="center"/>
    </xf>
    <xf numFmtId="0" fontId="9" fillId="0" borderId="42" xfId="8" applyFont="1" applyFill="1" applyBorder="1" applyAlignment="1">
      <alignment horizontal="center" vertical="center"/>
    </xf>
    <xf numFmtId="0" fontId="5" fillId="4" borderId="12" xfId="8" applyFont="1" applyFill="1" applyBorder="1" applyAlignment="1">
      <alignment horizontal="center" vertical="center" wrapText="1"/>
    </xf>
    <xf numFmtId="0" fontId="5" fillId="4" borderId="6" xfId="8" applyFont="1" applyFill="1" applyBorder="1" applyAlignment="1">
      <alignment horizontal="center" vertical="center" wrapText="1"/>
    </xf>
    <xf numFmtId="0" fontId="5" fillId="4" borderId="8" xfId="8" applyFont="1" applyFill="1" applyBorder="1" applyAlignment="1">
      <alignment horizontal="center" vertical="center" wrapText="1"/>
    </xf>
    <xf numFmtId="0" fontId="5" fillId="0" borderId="12" xfId="8" applyFont="1" applyFill="1" applyBorder="1" applyAlignment="1">
      <alignment horizontal="center" vertical="center" wrapText="1"/>
    </xf>
    <xf numFmtId="0" fontId="5" fillId="3" borderId="5" xfId="8" applyFont="1" applyFill="1" applyBorder="1" applyAlignment="1">
      <alignment horizontal="left" vertical="center"/>
    </xf>
    <xf numFmtId="0" fontId="5" fillId="3" borderId="5" xfId="8" applyFont="1" applyFill="1" applyBorder="1" applyAlignment="1">
      <alignment horizontal="center" vertical="center" wrapText="1"/>
    </xf>
    <xf numFmtId="0" fontId="5" fillId="3" borderId="5" xfId="8" applyFont="1" applyFill="1" applyBorder="1" applyAlignment="1">
      <alignment horizontal="center" vertical="center"/>
    </xf>
    <xf numFmtId="0" fontId="5" fillId="3" borderId="5" xfId="8" applyFont="1" applyFill="1" applyBorder="1" applyAlignment="1">
      <alignment horizontal="left" vertical="center" wrapText="1"/>
    </xf>
    <xf numFmtId="0" fontId="5" fillId="3" borderId="5" xfId="8" applyFont="1" applyFill="1" applyBorder="1" applyAlignment="1">
      <alignment horizontal="right" vertical="center"/>
    </xf>
    <xf numFmtId="0" fontId="5" fillId="3" borderId="5" xfId="8" applyFont="1" applyFill="1" applyBorder="1" applyAlignment="1">
      <alignment horizontal="right" vertical="center" wrapText="1"/>
    </xf>
    <xf numFmtId="0" fontId="5" fillId="3" borderId="8" xfId="8" applyFont="1" applyFill="1" applyBorder="1" applyAlignment="1">
      <alignment horizontal="center" vertical="center" wrapText="1"/>
    </xf>
    <xf numFmtId="0" fontId="5" fillId="0" borderId="5" xfId="8" applyFont="1" applyFill="1" applyBorder="1" applyAlignment="1">
      <alignment horizontal="center" vertical="center" wrapText="1"/>
    </xf>
    <xf numFmtId="0" fontId="5" fillId="3" borderId="5" xfId="8" applyFont="1" applyFill="1" applyBorder="1" applyAlignment="1">
      <alignment horizontal="left" vertical="top"/>
    </xf>
    <xf numFmtId="0" fontId="9" fillId="0" borderId="0" xfId="8" applyFont="1" applyFill="1">
      <alignment vertical="center"/>
    </xf>
    <xf numFmtId="0" fontId="9" fillId="0" borderId="0" xfId="8" applyFont="1" applyFill="1" applyAlignment="1">
      <alignment vertical="center"/>
    </xf>
    <xf numFmtId="0" fontId="5" fillId="0" borderId="10" xfId="8" applyFont="1" applyFill="1" applyBorder="1">
      <alignment vertical="center"/>
    </xf>
    <xf numFmtId="0" fontId="5" fillId="0" borderId="17" xfId="8" applyFont="1" applyFill="1" applyBorder="1">
      <alignment vertical="center"/>
    </xf>
    <xf numFmtId="0" fontId="5" fillId="0" borderId="11" xfId="8" applyFont="1" applyFill="1" applyBorder="1">
      <alignment vertical="center"/>
    </xf>
    <xf numFmtId="0" fontId="5" fillId="0" borderId="13" xfId="8" applyFont="1" applyFill="1" applyBorder="1">
      <alignment vertical="center"/>
    </xf>
    <xf numFmtId="0" fontId="5" fillId="0" borderId="0" xfId="8" applyFont="1" applyFill="1" applyBorder="1">
      <alignment vertical="center"/>
    </xf>
    <xf numFmtId="0" fontId="5" fillId="0" borderId="20" xfId="8" applyFont="1" applyFill="1" applyBorder="1">
      <alignment vertical="center"/>
    </xf>
    <xf numFmtId="0" fontId="5" fillId="0" borderId="14" xfId="8" applyFont="1" applyFill="1" applyBorder="1">
      <alignment vertical="center"/>
    </xf>
    <xf numFmtId="0" fontId="5" fillId="0" borderId="26" xfId="8" applyFont="1" applyFill="1" applyBorder="1">
      <alignment vertical="center"/>
    </xf>
    <xf numFmtId="0" fontId="5" fillId="0" borderId="15" xfId="8" applyFont="1" applyFill="1" applyBorder="1">
      <alignment vertical="center"/>
    </xf>
    <xf numFmtId="0" fontId="80" fillId="0" borderId="0" xfId="5" applyFont="1" applyFill="1">
      <alignment vertical="center"/>
    </xf>
    <xf numFmtId="0" fontId="74" fillId="0" borderId="0" xfId="5" applyFont="1" applyFill="1" applyAlignment="1">
      <alignment vertical="center"/>
    </xf>
    <xf numFmtId="0" fontId="74" fillId="0" borderId="0" xfId="5" applyFont="1" applyFill="1" applyAlignment="1">
      <alignment horizontal="right" vertical="center"/>
    </xf>
    <xf numFmtId="0" fontId="89" fillId="0" borderId="0" xfId="5" applyFont="1" applyFill="1" applyAlignment="1">
      <alignment vertical="center"/>
    </xf>
    <xf numFmtId="0" fontId="91" fillId="3" borderId="0" xfId="5" applyFont="1" applyFill="1" applyAlignment="1">
      <alignment horizontal="left" vertical="center"/>
    </xf>
    <xf numFmtId="0" fontId="89" fillId="3" borderId="0" xfId="5" applyFont="1" applyFill="1" applyAlignment="1">
      <alignment horizontal="left" vertical="center"/>
    </xf>
    <xf numFmtId="0" fontId="89" fillId="0" borderId="0" xfId="5" applyFont="1" applyFill="1" applyAlignment="1">
      <alignment horizontal="left" vertical="center"/>
    </xf>
    <xf numFmtId="0" fontId="50" fillId="0" borderId="0" xfId="9" applyFont="1" applyFill="1" applyProtection="1">
      <alignment vertical="center"/>
    </xf>
    <xf numFmtId="0" fontId="49" fillId="0" borderId="0" xfId="9" applyFont="1" applyFill="1" applyProtection="1">
      <alignment vertical="center"/>
    </xf>
    <xf numFmtId="0" fontId="6" fillId="0" borderId="0" xfId="9" applyFont="1" applyFill="1" applyProtection="1">
      <alignment vertical="center"/>
    </xf>
    <xf numFmtId="0" fontId="3" fillId="0" borderId="0" xfId="9" applyFont="1" applyFill="1" applyAlignment="1" applyProtection="1">
      <alignment horizontal="right" vertical="center"/>
    </xf>
    <xf numFmtId="0" fontId="3" fillId="0" borderId="0" xfId="9" applyFont="1" applyFill="1" applyBorder="1" applyAlignment="1" applyProtection="1"/>
    <xf numFmtId="0" fontId="6" fillId="0" borderId="0" xfId="9" applyFont="1" applyFill="1" applyBorder="1" applyAlignment="1" applyProtection="1"/>
    <xf numFmtId="0" fontId="6" fillId="0" borderId="0" xfId="9" applyFont="1" applyFill="1" applyAlignment="1" applyProtection="1">
      <alignment horizontal="left" vertical="center"/>
    </xf>
    <xf numFmtId="0" fontId="35" fillId="0" borderId="0" xfId="9" applyFont="1" applyFill="1" applyBorder="1" applyAlignment="1" applyProtection="1">
      <alignment horizontal="center" vertical="center"/>
    </xf>
    <xf numFmtId="0" fontId="35" fillId="0" borderId="0" xfId="9" applyFont="1" applyFill="1" applyBorder="1" applyAlignment="1" applyProtection="1">
      <alignment horizontal="right" vertical="center"/>
    </xf>
    <xf numFmtId="0" fontId="35" fillId="0" borderId="0" xfId="9" applyFont="1" applyFill="1" applyBorder="1" applyAlignment="1" applyProtection="1">
      <alignment horizontal="left" vertical="center"/>
    </xf>
    <xf numFmtId="0" fontId="6" fillId="0" borderId="26" xfId="9" applyFont="1" applyFill="1" applyBorder="1" applyAlignment="1" applyProtection="1">
      <alignment horizontal="right" vertical="center"/>
    </xf>
    <xf numFmtId="0" fontId="9" fillId="0" borderId="0" xfId="9" applyFont="1" applyFill="1" applyProtection="1">
      <alignment vertical="center"/>
    </xf>
    <xf numFmtId="0" fontId="92" fillId="0" borderId="0" xfId="9" applyFont="1" applyFill="1" applyBorder="1" applyAlignment="1" applyProtection="1">
      <alignment horizontal="center" vertical="center"/>
    </xf>
    <xf numFmtId="0" fontId="6" fillId="0" borderId="0" xfId="9" applyFont="1" applyFill="1" applyAlignment="1" applyProtection="1">
      <alignment vertical="center"/>
    </xf>
    <xf numFmtId="0" fontId="5" fillId="4" borderId="103" xfId="9" applyFont="1" applyFill="1" applyBorder="1" applyAlignment="1" applyProtection="1">
      <alignment horizontal="center" vertical="center" shrinkToFit="1"/>
    </xf>
    <xf numFmtId="0" fontId="6" fillId="0" borderId="0" xfId="9" applyFont="1" applyFill="1" applyAlignment="1" applyProtection="1">
      <alignment horizontal="center" vertical="center"/>
    </xf>
    <xf numFmtId="210" fontId="6" fillId="3" borderId="109" xfId="9" applyNumberFormat="1" applyFont="1" applyFill="1" applyBorder="1" applyAlignment="1" applyProtection="1">
      <alignment horizontal="center" vertical="center" wrapText="1"/>
    </xf>
    <xf numFmtId="211" fontId="6" fillId="3" borderId="109" xfId="9" applyNumberFormat="1" applyFont="1" applyFill="1" applyBorder="1" applyAlignment="1" applyProtection="1">
      <alignment horizontal="center" vertical="center" shrinkToFit="1"/>
    </xf>
    <xf numFmtId="212" fontId="6" fillId="3" borderId="109" xfId="9" applyNumberFormat="1" applyFont="1" applyFill="1" applyBorder="1" applyAlignment="1" applyProtection="1">
      <alignment horizontal="center" vertical="center" shrinkToFit="1"/>
    </xf>
    <xf numFmtId="213" fontId="6" fillId="3" borderId="109" xfId="9" applyNumberFormat="1" applyFont="1" applyFill="1" applyBorder="1" applyAlignment="1" applyProtection="1">
      <alignment horizontal="center" vertical="center" shrinkToFit="1"/>
    </xf>
    <xf numFmtId="214" fontId="6" fillId="2" borderId="109" xfId="9" applyNumberFormat="1" applyFont="1" applyFill="1" applyBorder="1" applyAlignment="1" applyProtection="1">
      <alignment horizontal="center" vertical="center" shrinkToFit="1"/>
    </xf>
    <xf numFmtId="0" fontId="6" fillId="3" borderId="109" xfId="9" applyNumberFormat="1" applyFont="1" applyFill="1" applyBorder="1" applyAlignment="1" applyProtection="1">
      <alignment horizontal="center" vertical="center" wrapText="1"/>
    </xf>
    <xf numFmtId="215" fontId="27" fillId="2" borderId="103" xfId="9" applyNumberFormat="1" applyFont="1" applyFill="1" applyBorder="1" applyAlignment="1" applyProtection="1">
      <alignment horizontal="left" vertical="center" wrapText="1" shrinkToFit="1"/>
    </xf>
    <xf numFmtId="0" fontId="9" fillId="3" borderId="109" xfId="9" applyFont="1" applyFill="1" applyBorder="1" applyAlignment="1" applyProtection="1">
      <alignment vertical="center" wrapText="1"/>
    </xf>
    <xf numFmtId="0" fontId="6" fillId="0" borderId="106" xfId="9" applyFont="1" applyFill="1" applyBorder="1" applyAlignment="1" applyProtection="1">
      <alignment horizontal="center" vertical="center"/>
    </xf>
    <xf numFmtId="0" fontId="6" fillId="0" borderId="0" xfId="9" applyFont="1" applyFill="1" applyBorder="1" applyAlignment="1" applyProtection="1">
      <alignment horizontal="center" vertical="center"/>
    </xf>
    <xf numFmtId="210" fontId="6" fillId="3" borderId="103" xfId="9" applyNumberFormat="1" applyFont="1" applyFill="1" applyBorder="1" applyAlignment="1" applyProtection="1">
      <alignment horizontal="center" vertical="center" wrapText="1"/>
    </xf>
    <xf numFmtId="211" fontId="6" fillId="3" borderId="103" xfId="9" applyNumberFormat="1" applyFont="1" applyFill="1" applyBorder="1" applyAlignment="1" applyProtection="1">
      <alignment horizontal="center" vertical="center" shrinkToFit="1"/>
    </xf>
    <xf numFmtId="212" fontId="6" fillId="3" borderId="103" xfId="9" applyNumberFormat="1" applyFont="1" applyFill="1" applyBorder="1" applyAlignment="1" applyProtection="1">
      <alignment horizontal="center" vertical="center" shrinkToFit="1"/>
    </xf>
    <xf numFmtId="213" fontId="6" fillId="3" borderId="103" xfId="9" applyNumberFormat="1" applyFont="1" applyFill="1" applyBorder="1" applyAlignment="1" applyProtection="1">
      <alignment horizontal="center" vertical="center" shrinkToFit="1"/>
    </xf>
    <xf numFmtId="214" fontId="6" fillId="2" borderId="103" xfId="9" applyNumberFormat="1" applyFont="1" applyFill="1" applyBorder="1" applyAlignment="1" applyProtection="1">
      <alignment horizontal="center" vertical="center" shrinkToFit="1"/>
    </xf>
    <xf numFmtId="0" fontId="6" fillId="3" borderId="103" xfId="9" applyNumberFormat="1" applyFont="1" applyFill="1" applyBorder="1" applyAlignment="1" applyProtection="1">
      <alignment horizontal="center" vertical="center" wrapText="1"/>
    </xf>
    <xf numFmtId="0" fontId="9" fillId="3" borderId="103" xfId="9" applyFont="1" applyFill="1" applyBorder="1" applyAlignment="1" applyProtection="1">
      <alignment vertical="center" wrapText="1"/>
    </xf>
    <xf numFmtId="211" fontId="6" fillId="3" borderId="110" xfId="9" applyNumberFormat="1" applyFont="1" applyFill="1" applyBorder="1" applyAlignment="1" applyProtection="1">
      <alignment horizontal="center" vertical="center" shrinkToFit="1"/>
    </xf>
    <xf numFmtId="213" fontId="6" fillId="3" borderId="110" xfId="9" applyNumberFormat="1" applyFont="1" applyFill="1" applyBorder="1" applyAlignment="1" applyProtection="1">
      <alignment horizontal="center" vertical="center" shrinkToFit="1"/>
    </xf>
    <xf numFmtId="0" fontId="6" fillId="3" borderId="110" xfId="9" applyNumberFormat="1" applyFont="1" applyFill="1" applyBorder="1" applyAlignment="1" applyProtection="1">
      <alignment horizontal="center" vertical="center" wrapText="1"/>
    </xf>
    <xf numFmtId="0" fontId="9" fillId="3" borderId="110" xfId="9" applyFont="1" applyFill="1" applyBorder="1" applyAlignment="1" applyProtection="1">
      <alignment vertical="center" wrapText="1"/>
    </xf>
    <xf numFmtId="210" fontId="6" fillId="3" borderId="110" xfId="9" applyNumberFormat="1" applyFont="1" applyFill="1" applyBorder="1" applyAlignment="1" applyProtection="1">
      <alignment horizontal="center" vertical="center" wrapText="1"/>
    </xf>
    <xf numFmtId="210" fontId="6" fillId="5" borderId="110" xfId="9" applyNumberFormat="1" applyFont="1" applyFill="1" applyBorder="1" applyAlignment="1" applyProtection="1">
      <alignment horizontal="center" vertical="center" wrapText="1"/>
    </xf>
    <xf numFmtId="211" fontId="6" fillId="5" borderId="110" xfId="9" applyNumberFormat="1" applyFont="1" applyFill="1" applyBorder="1" applyAlignment="1" applyProtection="1">
      <alignment horizontal="center" vertical="center" shrinkToFit="1"/>
    </xf>
    <xf numFmtId="0" fontId="6" fillId="5" borderId="0" xfId="9" applyFont="1" applyFill="1" applyProtection="1">
      <alignment vertical="center"/>
    </xf>
    <xf numFmtId="216" fontId="6" fillId="5" borderId="103" xfId="9" applyNumberFormat="1" applyFont="1" applyFill="1" applyBorder="1" applyAlignment="1" applyProtection="1">
      <alignment horizontal="center" vertical="center" wrapText="1"/>
    </xf>
    <xf numFmtId="212" fontId="93" fillId="5" borderId="110" xfId="9" applyNumberFormat="1" applyFont="1" applyFill="1" applyBorder="1" applyAlignment="1" applyProtection="1">
      <alignment horizontal="center" vertical="center"/>
    </xf>
    <xf numFmtId="214" fontId="6" fillId="5" borderId="110" xfId="9" applyNumberFormat="1" applyFont="1" applyFill="1" applyBorder="1" applyAlignment="1" applyProtection="1">
      <alignment horizontal="center" vertical="center" wrapText="1"/>
    </xf>
    <xf numFmtId="0" fontId="6" fillId="5" borderId="110" xfId="9" applyNumberFormat="1" applyFont="1" applyFill="1" applyBorder="1" applyAlignment="1" applyProtection="1">
      <alignment horizontal="center" vertical="center" wrapText="1"/>
    </xf>
    <xf numFmtId="215" fontId="5" fillId="5" borderId="103" xfId="9" applyNumberFormat="1" applyFont="1" applyFill="1" applyBorder="1" applyAlignment="1" applyProtection="1">
      <alignment horizontal="left" vertical="center" wrapText="1" shrinkToFit="1"/>
    </xf>
    <xf numFmtId="0" fontId="9" fillId="5" borderId="110" xfId="9" applyFont="1" applyFill="1" applyBorder="1" applyAlignment="1" applyProtection="1">
      <alignment vertical="center" wrapText="1"/>
    </xf>
    <xf numFmtId="210" fontId="6" fillId="0" borderId="0" xfId="9" applyNumberFormat="1" applyFont="1" applyFill="1" applyBorder="1" applyAlignment="1" applyProtection="1">
      <alignment horizontal="center" vertical="center" wrapText="1"/>
    </xf>
    <xf numFmtId="211" fontId="6" fillId="0" borderId="0" xfId="9" applyNumberFormat="1" applyFont="1" applyFill="1" applyBorder="1" applyAlignment="1" applyProtection="1">
      <alignment horizontal="center" vertical="center" shrinkToFit="1"/>
    </xf>
    <xf numFmtId="212" fontId="6" fillId="0" borderId="0" xfId="9" applyNumberFormat="1" applyFont="1" applyFill="1" applyBorder="1" applyAlignment="1" applyProtection="1">
      <alignment horizontal="center" vertical="center" wrapText="1"/>
    </xf>
    <xf numFmtId="216" fontId="6" fillId="0" borderId="0" xfId="9" applyNumberFormat="1" applyFont="1" applyFill="1" applyBorder="1" applyAlignment="1" applyProtection="1">
      <alignment horizontal="center" vertical="center" wrapText="1"/>
    </xf>
    <xf numFmtId="214" fontId="6" fillId="0" borderId="0" xfId="9" applyNumberFormat="1" applyFont="1" applyFill="1" applyBorder="1" applyAlignment="1" applyProtection="1">
      <alignment horizontal="center" vertical="center" wrapText="1"/>
    </xf>
    <xf numFmtId="0" fontId="6" fillId="0" borderId="0" xfId="9" applyNumberFormat="1" applyFont="1" applyFill="1" applyBorder="1" applyAlignment="1" applyProtection="1">
      <alignment horizontal="center" vertical="center" wrapText="1"/>
    </xf>
    <xf numFmtId="215" fontId="6" fillId="0" borderId="0" xfId="9" applyNumberFormat="1" applyFont="1" applyFill="1" applyBorder="1" applyAlignment="1" applyProtection="1">
      <alignment horizontal="left" vertical="center" shrinkToFit="1"/>
    </xf>
    <xf numFmtId="215" fontId="5" fillId="0" borderId="0" xfId="9" applyNumberFormat="1" applyFont="1" applyFill="1" applyBorder="1" applyAlignment="1" applyProtection="1">
      <alignment horizontal="left" vertical="center" wrapText="1" shrinkToFit="1"/>
    </xf>
    <xf numFmtId="215" fontId="27" fillId="0" borderId="0" xfId="9" applyNumberFormat="1" applyFont="1" applyFill="1" applyBorder="1" applyAlignment="1" applyProtection="1">
      <alignment horizontal="left" vertical="center" wrapText="1" shrinkToFit="1"/>
    </xf>
    <xf numFmtId="0" fontId="6" fillId="0" borderId="0" xfId="9" applyFont="1" applyFill="1" applyBorder="1" applyAlignment="1" applyProtection="1">
      <alignment vertical="center" wrapText="1"/>
    </xf>
    <xf numFmtId="0" fontId="6" fillId="0" borderId="0" xfId="9" applyFont="1" applyFill="1" applyBorder="1" applyProtection="1">
      <alignment vertical="center"/>
    </xf>
    <xf numFmtId="0" fontId="5" fillId="0" borderId="5" xfId="9" applyNumberFormat="1" applyFont="1" applyFill="1" applyBorder="1" applyAlignment="1" applyProtection="1">
      <alignment horizontal="center" vertical="center" shrinkToFit="1"/>
    </xf>
    <xf numFmtId="0" fontId="5" fillId="0" borderId="5" xfId="9" applyNumberFormat="1" applyFont="1" applyFill="1" applyBorder="1" applyAlignment="1" applyProtection="1">
      <alignment horizontal="center" vertical="center" wrapText="1"/>
    </xf>
    <xf numFmtId="214" fontId="6" fillId="0" borderId="5" xfId="9" applyNumberFormat="1" applyFont="1" applyFill="1" applyBorder="1" applyAlignment="1" applyProtection="1">
      <alignment horizontal="center" vertical="center" wrapText="1"/>
    </xf>
    <xf numFmtId="213" fontId="6" fillId="2" borderId="5" xfId="9" applyNumberFormat="1" applyFont="1" applyFill="1" applyBorder="1" applyAlignment="1" applyProtection="1">
      <alignment horizontal="center" vertical="center" wrapText="1"/>
    </xf>
    <xf numFmtId="214" fontId="6" fillId="2" borderId="5" xfId="9" applyNumberFormat="1" applyFont="1" applyFill="1" applyBorder="1" applyAlignment="1" applyProtection="1">
      <alignment horizontal="center" vertical="center" wrapText="1"/>
    </xf>
    <xf numFmtId="215" fontId="6" fillId="0" borderId="0" xfId="9" applyNumberFormat="1" applyFont="1" applyFill="1" applyBorder="1" applyAlignment="1" applyProtection="1">
      <alignment horizontal="center" vertical="center" wrapText="1"/>
    </xf>
    <xf numFmtId="215" fontId="6" fillId="0" borderId="0" xfId="9" applyNumberFormat="1" applyFont="1" applyFill="1" applyBorder="1" applyAlignment="1" applyProtection="1">
      <alignment horizontal="right" vertical="center" wrapText="1"/>
    </xf>
    <xf numFmtId="0" fontId="6" fillId="0" borderId="0" xfId="9" applyFont="1" applyFill="1" applyBorder="1" applyAlignment="1" applyProtection="1">
      <alignment vertical="center"/>
    </xf>
    <xf numFmtId="0" fontId="33" fillId="0" borderId="0" xfId="5">
      <alignment vertical="center"/>
    </xf>
    <xf numFmtId="0" fontId="33" fillId="0" borderId="0" xfId="5" applyAlignment="1">
      <alignment vertical="center" wrapText="1"/>
    </xf>
    <xf numFmtId="0" fontId="95" fillId="0" borderId="0" xfId="5" applyFont="1">
      <alignment vertical="center"/>
    </xf>
    <xf numFmtId="0" fontId="96" fillId="0" borderId="5" xfId="5" applyFont="1" applyBorder="1" applyAlignment="1">
      <alignment vertical="center" wrapText="1"/>
    </xf>
    <xf numFmtId="0" fontId="97" fillId="13" borderId="5" xfId="5" applyFont="1" applyFill="1" applyBorder="1" applyAlignment="1">
      <alignment horizontal="center" vertical="center" wrapText="1"/>
    </xf>
    <xf numFmtId="0" fontId="97" fillId="0" borderId="0" xfId="5" applyFont="1" applyAlignment="1">
      <alignment horizontal="left" vertical="center"/>
    </xf>
    <xf numFmtId="0" fontId="96" fillId="13" borderId="5" xfId="5" applyFont="1" applyFill="1" applyBorder="1" applyAlignment="1">
      <alignment horizontal="center" vertical="center"/>
    </xf>
    <xf numFmtId="0" fontId="96" fillId="0" borderId="0" xfId="5" applyFont="1" applyAlignment="1">
      <alignment horizontal="left" vertical="center"/>
    </xf>
    <xf numFmtId="0" fontId="98" fillId="0" borderId="0" xfId="5" applyFont="1">
      <alignment vertical="center"/>
    </xf>
    <xf numFmtId="0" fontId="96" fillId="0" borderId="0" xfId="5" applyFont="1">
      <alignment vertical="center"/>
    </xf>
    <xf numFmtId="0" fontId="96" fillId="0" borderId="0" xfId="5" applyFont="1" applyAlignment="1">
      <alignment vertical="center" wrapText="1"/>
    </xf>
    <xf numFmtId="0" fontId="96" fillId="0" borderId="0" xfId="5" applyFont="1" applyAlignment="1">
      <alignment horizontal="center" vertical="center"/>
    </xf>
    <xf numFmtId="0" fontId="96" fillId="0" borderId="0" xfId="5" applyFont="1" applyAlignment="1">
      <alignment vertical="center"/>
    </xf>
    <xf numFmtId="0" fontId="98" fillId="0" borderId="5" xfId="5" applyFont="1" applyBorder="1" applyAlignment="1">
      <alignment horizontal="center" vertical="center" wrapText="1"/>
    </xf>
    <xf numFmtId="0" fontId="96" fillId="0" borderId="5" xfId="5" applyFont="1" applyBorder="1" applyAlignment="1">
      <alignment horizontal="center" vertical="center" wrapText="1"/>
    </xf>
    <xf numFmtId="0" fontId="97" fillId="13" borderId="6" xfId="5" applyFont="1" applyFill="1" applyBorder="1" applyAlignment="1">
      <alignment horizontal="center" vertical="center" wrapText="1"/>
    </xf>
    <xf numFmtId="0" fontId="98" fillId="0" borderId="85" xfId="5" applyFont="1" applyBorder="1" applyAlignment="1">
      <alignment vertical="center" wrapText="1"/>
    </xf>
    <xf numFmtId="0" fontId="98" fillId="0" borderId="37" xfId="5" applyFont="1" applyBorder="1" applyAlignment="1">
      <alignment vertical="center" wrapText="1"/>
    </xf>
    <xf numFmtId="0" fontId="96" fillId="0" borderId="5" xfId="5" applyFont="1" applyBorder="1" applyAlignment="1">
      <alignment vertical="top" wrapText="1"/>
    </xf>
    <xf numFmtId="0" fontId="96" fillId="0" borderId="5" xfId="5" applyFont="1" applyBorder="1" applyAlignment="1">
      <alignment vertical="top"/>
    </xf>
    <xf numFmtId="0" fontId="96" fillId="13" borderId="6" xfId="5" applyFont="1" applyFill="1" applyBorder="1" applyAlignment="1">
      <alignment horizontal="center" vertical="center"/>
    </xf>
    <xf numFmtId="0" fontId="98" fillId="0" borderId="5" xfId="5" applyFont="1" applyBorder="1" applyAlignment="1">
      <alignment vertical="center" wrapText="1"/>
    </xf>
    <xf numFmtId="0" fontId="98" fillId="0" borderId="29" xfId="5" applyFont="1" applyBorder="1" applyAlignment="1">
      <alignment vertical="center"/>
    </xf>
    <xf numFmtId="0" fontId="98" fillId="0" borderId="82" xfId="5" applyFont="1" applyBorder="1" applyAlignment="1">
      <alignment vertical="center" wrapText="1"/>
    </xf>
    <xf numFmtId="0" fontId="98" fillId="0" borderId="91" xfId="5" applyFont="1" applyBorder="1" applyAlignment="1">
      <alignment vertical="center" wrapText="1"/>
    </xf>
    <xf numFmtId="0" fontId="98" fillId="0" borderId="87" xfId="5" applyFont="1" applyBorder="1" applyAlignment="1">
      <alignment vertical="center" wrapText="1"/>
    </xf>
    <xf numFmtId="0" fontId="96" fillId="0" borderId="5" xfId="5" applyFont="1" applyBorder="1" applyAlignment="1">
      <alignment horizontal="left" vertical="top"/>
    </xf>
    <xf numFmtId="0" fontId="98" fillId="0" borderId="29" xfId="5" applyFont="1" applyBorder="1" applyAlignment="1">
      <alignment vertical="center" wrapText="1"/>
    </xf>
    <xf numFmtId="0" fontId="99" fillId="0" borderId="0" xfId="5" applyFont="1">
      <alignment vertical="center"/>
    </xf>
    <xf numFmtId="0" fontId="99" fillId="0" borderId="0" xfId="5" applyFont="1" applyAlignment="1">
      <alignment vertical="center" wrapText="1"/>
    </xf>
    <xf numFmtId="0" fontId="99" fillId="0" borderId="0" xfId="5" applyFont="1" applyAlignment="1">
      <alignment horizontal="center" vertical="center"/>
    </xf>
    <xf numFmtId="0" fontId="96" fillId="0" borderId="0" xfId="5" applyFont="1" applyAlignment="1">
      <alignment horizontal="left" vertical="center" indent="1"/>
    </xf>
    <xf numFmtId="0" fontId="96" fillId="0" borderId="5" xfId="5" applyFont="1" applyBorder="1" applyAlignment="1">
      <alignment vertical="center" wrapText="1" shrinkToFit="1"/>
    </xf>
    <xf numFmtId="0" fontId="96" fillId="13" borderId="5" xfId="5" applyFont="1" applyFill="1" applyBorder="1" applyAlignment="1">
      <alignment horizontal="center" vertical="center" wrapText="1"/>
    </xf>
    <xf numFmtId="0" fontId="100" fillId="0" borderId="5" xfId="5" applyFont="1" applyBorder="1" applyAlignment="1">
      <alignment vertical="center" wrapText="1"/>
    </xf>
    <xf numFmtId="0" fontId="98" fillId="0" borderId="5" xfId="5" applyFont="1" applyBorder="1">
      <alignment vertical="center"/>
    </xf>
    <xf numFmtId="0" fontId="95" fillId="0" borderId="0" xfId="5" applyFont="1" applyAlignment="1">
      <alignment vertical="center" wrapText="1"/>
    </xf>
    <xf numFmtId="0" fontId="95" fillId="0" borderId="0" xfId="5" applyFont="1" applyAlignment="1">
      <alignment horizontal="center" vertical="center"/>
    </xf>
    <xf numFmtId="0" fontId="96" fillId="0" borderId="5" xfId="5" applyFont="1" applyBorder="1" applyAlignment="1">
      <alignment horizontal="left" vertical="center" wrapText="1"/>
    </xf>
    <xf numFmtId="0" fontId="96" fillId="0" borderId="8" xfId="5" applyFont="1" applyBorder="1" applyAlignment="1">
      <alignment horizontal="left" vertical="center" wrapText="1"/>
    </xf>
    <xf numFmtId="0" fontId="95" fillId="0" borderId="0" xfId="5" applyFont="1" applyBorder="1" applyAlignment="1">
      <alignment horizontal="center" vertical="center"/>
    </xf>
    <xf numFmtId="0" fontId="95" fillId="0" borderId="0" xfId="5" applyFont="1" applyAlignment="1">
      <alignment horizontal="left" vertical="center" wrapText="1"/>
    </xf>
    <xf numFmtId="0" fontId="96" fillId="0" borderId="16" xfId="5" applyFont="1" applyBorder="1" applyAlignment="1">
      <alignment vertical="center" wrapText="1"/>
    </xf>
    <xf numFmtId="0" fontId="98" fillId="0" borderId="82" xfId="5" applyFont="1" applyBorder="1">
      <alignment vertical="center"/>
    </xf>
    <xf numFmtId="0" fontId="98" fillId="0" borderId="91" xfId="5" applyFont="1" applyBorder="1">
      <alignment vertical="center"/>
    </xf>
    <xf numFmtId="0" fontId="98" fillId="0" borderId="12" xfId="5" applyFont="1" applyBorder="1">
      <alignment vertical="center"/>
    </xf>
    <xf numFmtId="0" fontId="98" fillId="0" borderId="16" xfId="5" applyFont="1" applyBorder="1">
      <alignment vertical="center"/>
    </xf>
    <xf numFmtId="0" fontId="98" fillId="0" borderId="87" xfId="5" applyFont="1" applyBorder="1">
      <alignment vertical="center"/>
    </xf>
    <xf numFmtId="0" fontId="98" fillId="0" borderId="85" xfId="5" applyFont="1" applyBorder="1">
      <alignment vertical="center"/>
    </xf>
    <xf numFmtId="0" fontId="96" fillId="13" borderId="5" xfId="5" applyNumberFormat="1" applyFont="1" applyFill="1" applyBorder="1" applyAlignment="1">
      <alignment horizontal="center" vertical="center" wrapText="1"/>
    </xf>
    <xf numFmtId="0" fontId="95" fillId="0" borderId="0" xfId="5" applyFont="1" applyAlignment="1">
      <alignment horizontal="left" vertical="center" indent="1"/>
    </xf>
    <xf numFmtId="0" fontId="98" fillId="0" borderId="5" xfId="5" applyFont="1" applyBorder="1" applyAlignment="1">
      <alignment horizontal="center" vertical="center"/>
    </xf>
    <xf numFmtId="0" fontId="33" fillId="0" borderId="0" xfId="5" applyFont="1">
      <alignment vertical="center"/>
    </xf>
    <xf numFmtId="0" fontId="98" fillId="0" borderId="37" xfId="5" applyFont="1" applyBorder="1">
      <alignment vertical="center"/>
    </xf>
    <xf numFmtId="0" fontId="50" fillId="0" borderId="0" xfId="10" applyFont="1" applyFill="1"/>
    <xf numFmtId="0" fontId="5" fillId="0" borderId="0" xfId="10" applyFont="1" applyFill="1" applyAlignment="1">
      <alignment wrapText="1"/>
    </xf>
    <xf numFmtId="0" fontId="5" fillId="0" borderId="0" xfId="10" applyFont="1" applyFill="1"/>
    <xf numFmtId="0" fontId="3" fillId="0" borderId="0" xfId="9" applyFont="1" applyFill="1" applyBorder="1" applyAlignment="1">
      <alignment horizontal="left" vertical="top"/>
    </xf>
    <xf numFmtId="0" fontId="3" fillId="0" borderId="0" xfId="9" applyFont="1" applyFill="1" applyBorder="1" applyAlignment="1">
      <alignment horizontal="left" wrapText="1"/>
    </xf>
    <xf numFmtId="0" fontId="3" fillId="0" borderId="0" xfId="9" applyFont="1" applyFill="1" applyBorder="1" applyAlignment="1">
      <alignment horizontal="left"/>
    </xf>
    <xf numFmtId="0" fontId="3" fillId="0" borderId="0" xfId="9" applyFont="1" applyFill="1" applyBorder="1">
      <alignment vertical="center"/>
    </xf>
    <xf numFmtId="0" fontId="6" fillId="0" borderId="0" xfId="9" applyFont="1" applyFill="1" applyBorder="1" applyAlignment="1">
      <alignment horizontal="right" vertical="center"/>
    </xf>
    <xf numFmtId="0" fontId="3" fillId="0" borderId="0" xfId="9" applyFont="1" applyFill="1">
      <alignment vertical="center"/>
    </xf>
    <xf numFmtId="0" fontId="3" fillId="0" borderId="0" xfId="9" applyFont="1" applyFill="1" applyBorder="1" applyAlignment="1">
      <alignment horizontal="right"/>
    </xf>
    <xf numFmtId="0" fontId="3" fillId="0" borderId="0" xfId="9" applyFont="1" applyFill="1" applyBorder="1" applyAlignment="1">
      <alignment vertical="center"/>
    </xf>
    <xf numFmtId="0" fontId="35" fillId="0" borderId="0" xfId="9" applyFont="1" applyFill="1" applyBorder="1" applyAlignment="1">
      <alignment horizontal="right" vertical="center"/>
    </xf>
    <xf numFmtId="0" fontId="35" fillId="0" borderId="0" xfId="9" applyFont="1" applyFill="1">
      <alignment vertical="center"/>
    </xf>
    <xf numFmtId="0" fontId="35" fillId="0" borderId="0" xfId="9" applyFont="1" applyFill="1" applyBorder="1" applyAlignment="1">
      <alignment horizontal="left" vertical="center"/>
    </xf>
    <xf numFmtId="0" fontId="6" fillId="4" borderId="111" xfId="10" applyFont="1" applyFill="1" applyBorder="1" applyAlignment="1">
      <alignment horizontal="center" vertical="center"/>
    </xf>
    <xf numFmtId="0" fontId="6" fillId="4" borderId="112" xfId="10" applyFont="1" applyFill="1" applyBorder="1" applyAlignment="1">
      <alignment horizontal="center" vertical="center" wrapText="1"/>
    </xf>
    <xf numFmtId="0" fontId="6" fillId="4" borderId="115" xfId="10" applyFont="1" applyFill="1" applyBorder="1" applyAlignment="1">
      <alignment horizontal="center" vertical="center" wrapText="1" shrinkToFit="1"/>
    </xf>
    <xf numFmtId="0" fontId="6" fillId="4" borderId="116" xfId="10" applyFont="1" applyFill="1" applyBorder="1" applyAlignment="1">
      <alignment horizontal="center" vertical="center" wrapText="1"/>
    </xf>
    <xf numFmtId="0" fontId="6" fillId="4" borderId="115" xfId="10" applyFont="1" applyFill="1" applyBorder="1" applyAlignment="1">
      <alignment horizontal="center" vertical="center" wrapText="1"/>
    </xf>
    <xf numFmtId="0" fontId="5" fillId="4" borderId="116" xfId="10" applyFont="1" applyFill="1" applyBorder="1" applyAlignment="1">
      <alignment horizontal="center" vertical="center" wrapText="1"/>
    </xf>
    <xf numFmtId="0" fontId="5" fillId="4" borderId="112" xfId="10" applyFont="1" applyFill="1" applyBorder="1" applyAlignment="1">
      <alignment horizontal="center" vertical="center" wrapText="1"/>
    </xf>
    <xf numFmtId="0" fontId="5" fillId="4" borderId="117" xfId="10" applyFont="1" applyFill="1" applyBorder="1" applyAlignment="1">
      <alignment horizontal="center" vertical="center" wrapText="1"/>
    </xf>
    <xf numFmtId="0" fontId="5" fillId="4" borderId="103" xfId="10" applyFont="1" applyFill="1" applyBorder="1" applyAlignment="1">
      <alignment horizontal="center" vertical="center" wrapText="1"/>
    </xf>
    <xf numFmtId="210" fontId="6" fillId="3" borderId="118" xfId="10" applyNumberFormat="1" applyFont="1" applyFill="1" applyBorder="1" applyAlignment="1">
      <alignment horizontal="center" vertical="center" shrinkToFit="1"/>
    </xf>
    <xf numFmtId="0" fontId="6" fillId="3" borderId="16" xfId="10" applyNumberFormat="1" applyFont="1" applyFill="1" applyBorder="1" applyAlignment="1">
      <alignment vertical="center" shrinkToFit="1"/>
    </xf>
    <xf numFmtId="0" fontId="14" fillId="3" borderId="119" xfId="10" applyFont="1" applyFill="1" applyBorder="1" applyAlignment="1">
      <alignment horizontal="center" vertical="center" wrapText="1" shrinkToFit="1"/>
    </xf>
    <xf numFmtId="219" fontId="6" fillId="3" borderId="120" xfId="1" applyNumberFormat="1" applyFont="1" applyFill="1" applyBorder="1" applyAlignment="1">
      <alignment horizontal="right" vertical="center" shrinkToFit="1"/>
    </xf>
    <xf numFmtId="219" fontId="6" fillId="3" borderId="16" xfId="1" applyNumberFormat="1" applyFont="1" applyFill="1" applyBorder="1" applyAlignment="1">
      <alignment horizontal="right" vertical="center" shrinkToFit="1"/>
    </xf>
    <xf numFmtId="38" fontId="6" fillId="2" borderId="121" xfId="1" applyFont="1" applyFill="1" applyBorder="1" applyAlignment="1">
      <alignment horizontal="right" vertical="center" shrinkToFit="1"/>
    </xf>
    <xf numFmtId="215" fontId="6" fillId="3" borderId="122" xfId="10" applyNumberFormat="1" applyFont="1" applyFill="1" applyBorder="1" applyAlignment="1">
      <alignment horizontal="center" vertical="center"/>
    </xf>
    <xf numFmtId="210" fontId="6" fillId="3" borderId="29" xfId="10" applyNumberFormat="1" applyFont="1" applyFill="1" applyBorder="1" applyAlignment="1">
      <alignment horizontal="center" vertical="center" shrinkToFit="1"/>
    </xf>
    <xf numFmtId="0" fontId="5" fillId="3" borderId="123" xfId="10" applyFont="1" applyFill="1" applyBorder="1" applyAlignment="1">
      <alignment horizontal="center" vertical="center"/>
    </xf>
    <xf numFmtId="0" fontId="5" fillId="3" borderId="103" xfId="10" applyFont="1" applyFill="1" applyBorder="1" applyAlignment="1">
      <alignment horizontal="center" vertical="center"/>
    </xf>
    <xf numFmtId="0" fontId="14" fillId="3" borderId="124" xfId="10" applyFont="1" applyFill="1" applyBorder="1" applyAlignment="1">
      <alignment horizontal="center" vertical="center" wrapText="1" shrinkToFit="1"/>
    </xf>
    <xf numFmtId="219" fontId="6" fillId="3" borderId="125" xfId="1" applyNumberFormat="1" applyFont="1" applyFill="1" applyBorder="1" applyAlignment="1">
      <alignment horizontal="right" vertical="center" shrinkToFit="1"/>
    </xf>
    <xf numFmtId="219" fontId="6" fillId="3" borderId="5" xfId="1" applyNumberFormat="1" applyFont="1" applyFill="1" applyBorder="1" applyAlignment="1">
      <alignment horizontal="right" vertical="center" shrinkToFit="1"/>
    </xf>
    <xf numFmtId="215" fontId="6" fillId="3" borderId="126" xfId="10" applyNumberFormat="1" applyFont="1" applyFill="1" applyBorder="1" applyAlignment="1">
      <alignment horizontal="center" vertical="center"/>
    </xf>
    <xf numFmtId="210" fontId="6" fillId="3" borderId="12" xfId="10" applyNumberFormat="1" applyFont="1" applyFill="1" applyBorder="1" applyAlignment="1">
      <alignment horizontal="center" vertical="center" shrinkToFit="1"/>
    </xf>
    <xf numFmtId="0" fontId="5" fillId="3" borderId="127" xfId="10" applyFont="1" applyFill="1" applyBorder="1" applyAlignment="1">
      <alignment horizontal="center" vertical="center"/>
    </xf>
    <xf numFmtId="210" fontId="6" fillId="3" borderId="128" xfId="10" applyNumberFormat="1" applyFont="1" applyFill="1" applyBorder="1" applyAlignment="1">
      <alignment horizontal="center" vertical="center" shrinkToFit="1"/>
    </xf>
    <xf numFmtId="38" fontId="6" fillId="2" borderId="124" xfId="1" applyFont="1" applyFill="1" applyBorder="1" applyAlignment="1">
      <alignment horizontal="right" vertical="center" shrinkToFit="1"/>
    </xf>
    <xf numFmtId="210" fontId="6" fillId="3" borderId="129" xfId="10" applyNumberFormat="1" applyFont="1" applyFill="1" applyBorder="1" applyAlignment="1">
      <alignment horizontal="center" vertical="center" shrinkToFit="1"/>
    </xf>
    <xf numFmtId="0" fontId="6" fillId="3" borderId="130" xfId="10" applyNumberFormat="1" applyFont="1" applyFill="1" applyBorder="1" applyAlignment="1">
      <alignment vertical="center" shrinkToFit="1"/>
    </xf>
    <xf numFmtId="0" fontId="14" fillId="3" borderId="133" xfId="10" applyFont="1" applyFill="1" applyBorder="1" applyAlignment="1">
      <alignment horizontal="center" vertical="center" wrapText="1" shrinkToFit="1"/>
    </xf>
    <xf numFmtId="219" fontId="6" fillId="3" borderId="134" xfId="1" applyNumberFormat="1" applyFont="1" applyFill="1" applyBorder="1" applyAlignment="1">
      <alignment horizontal="right" vertical="center" shrinkToFit="1"/>
    </xf>
    <xf numFmtId="219" fontId="6" fillId="3" borderId="135" xfId="1" applyNumberFormat="1" applyFont="1" applyFill="1" applyBorder="1" applyAlignment="1">
      <alignment horizontal="right" vertical="center" shrinkToFit="1"/>
    </xf>
    <xf numFmtId="38" fontId="6" fillId="2" borderId="133" xfId="1" applyFont="1" applyFill="1" applyBorder="1" applyAlignment="1">
      <alignment horizontal="right" vertical="center" shrinkToFit="1"/>
    </xf>
    <xf numFmtId="215" fontId="6" fillId="3" borderId="134" xfId="10" applyNumberFormat="1" applyFont="1" applyFill="1" applyBorder="1" applyAlignment="1">
      <alignment horizontal="center" vertical="center"/>
    </xf>
    <xf numFmtId="210" fontId="6" fillId="3" borderId="135" xfId="10" applyNumberFormat="1" applyFont="1" applyFill="1" applyBorder="1" applyAlignment="1">
      <alignment horizontal="center" vertical="center" shrinkToFit="1"/>
    </xf>
    <xf numFmtId="0" fontId="5" fillId="3" borderId="136" xfId="10" applyFont="1" applyFill="1" applyBorder="1" applyAlignment="1">
      <alignment horizontal="center" vertical="center"/>
    </xf>
    <xf numFmtId="210" fontId="6" fillId="5" borderId="106" xfId="10" applyNumberFormat="1" applyFont="1" applyFill="1" applyBorder="1" applyAlignment="1">
      <alignment horizontal="center" vertical="center"/>
    </xf>
    <xf numFmtId="0" fontId="6" fillId="5" borderId="0" xfId="10" applyNumberFormat="1" applyFont="1" applyFill="1" applyBorder="1" applyAlignment="1">
      <alignment vertical="center" shrinkToFit="1"/>
    </xf>
    <xf numFmtId="0" fontId="93" fillId="5" borderId="0" xfId="10" applyFont="1" applyFill="1" applyBorder="1" applyAlignment="1">
      <alignment vertical="center"/>
    </xf>
    <xf numFmtId="0" fontId="6" fillId="5" borderId="0" xfId="10" applyFont="1" applyFill="1" applyBorder="1" applyAlignment="1">
      <alignment vertical="center"/>
    </xf>
    <xf numFmtId="0" fontId="14" fillId="5" borderId="52" xfId="10" applyFont="1" applyFill="1" applyBorder="1" applyAlignment="1">
      <alignment horizontal="center" vertical="center" wrapText="1" shrinkToFit="1"/>
    </xf>
    <xf numFmtId="219" fontId="6" fillId="5" borderId="51" xfId="1" applyNumberFormat="1" applyFont="1" applyFill="1" applyBorder="1" applyAlignment="1">
      <alignment horizontal="right" vertical="center" shrinkToFit="1"/>
    </xf>
    <xf numFmtId="219" fontId="6" fillId="5" borderId="29" xfId="1" applyNumberFormat="1" applyFont="1" applyFill="1" applyBorder="1" applyAlignment="1">
      <alignment horizontal="right" vertical="center" shrinkToFit="1"/>
    </xf>
    <xf numFmtId="38" fontId="6" fillId="5" borderId="119" xfId="1" applyFont="1" applyFill="1" applyBorder="1" applyAlignment="1">
      <alignment horizontal="right" vertical="center" shrinkToFit="1"/>
    </xf>
    <xf numFmtId="215" fontId="6" fillId="5" borderId="122" xfId="10" applyNumberFormat="1" applyFont="1" applyFill="1" applyBorder="1" applyAlignment="1">
      <alignment horizontal="center" vertical="center"/>
    </xf>
    <xf numFmtId="210" fontId="6" fillId="5" borderId="13" xfId="10" applyNumberFormat="1" applyFont="1" applyFill="1" applyBorder="1" applyAlignment="1">
      <alignment horizontal="center" vertical="center"/>
    </xf>
    <xf numFmtId="0" fontId="5" fillId="5" borderId="123" xfId="10" applyFont="1" applyFill="1" applyBorder="1" applyAlignment="1">
      <alignment horizontal="center" vertical="center"/>
    </xf>
    <xf numFmtId="0" fontId="5" fillId="14" borderId="138" xfId="10" applyFont="1" applyFill="1" applyBorder="1" applyAlignment="1">
      <alignment horizontal="center" vertical="center"/>
    </xf>
    <xf numFmtId="38" fontId="6" fillId="2" borderId="142" xfId="1" applyFont="1" applyFill="1" applyBorder="1" applyAlignment="1">
      <alignment horizontal="right" vertical="center" shrinkToFit="1"/>
    </xf>
    <xf numFmtId="38" fontId="6" fillId="2" borderId="143" xfId="1" applyFont="1" applyFill="1" applyBorder="1" applyAlignment="1">
      <alignment horizontal="right" vertical="center" shrinkToFit="1"/>
    </xf>
    <xf numFmtId="38" fontId="6" fillId="2" borderId="144" xfId="1" applyFont="1" applyFill="1" applyBorder="1" applyAlignment="1">
      <alignment horizontal="right" vertical="center" shrinkToFit="1"/>
    </xf>
    <xf numFmtId="0" fontId="6" fillId="0" borderId="145" xfId="10" applyFont="1" applyFill="1" applyBorder="1" applyAlignment="1">
      <alignment vertical="center"/>
    </xf>
    <xf numFmtId="210" fontId="6" fillId="0" borderId="146" xfId="10" applyNumberFormat="1" applyFont="1" applyFill="1" applyBorder="1" applyAlignment="1">
      <alignment vertical="center"/>
    </xf>
    <xf numFmtId="0" fontId="6" fillId="0" borderId="147" xfId="10" applyFont="1" applyFill="1" applyBorder="1" applyAlignment="1">
      <alignment vertical="center"/>
    </xf>
    <xf numFmtId="0" fontId="5" fillId="0" borderId="148" xfId="10" applyFont="1" applyFill="1" applyBorder="1"/>
    <xf numFmtId="0" fontId="9" fillId="0" borderId="0" xfId="10" applyFont="1" applyFill="1" applyBorder="1" applyAlignment="1">
      <alignment horizontal="left" vertical="center"/>
    </xf>
    <xf numFmtId="0" fontId="5" fillId="0" borderId="0" xfId="10" applyFont="1" applyFill="1" applyBorder="1" applyAlignment="1">
      <alignment horizontal="left" vertical="center" wrapText="1"/>
    </xf>
    <xf numFmtId="0" fontId="5" fillId="0" borderId="0" xfId="10" applyFont="1" applyFill="1" applyBorder="1" applyAlignment="1">
      <alignment horizontal="center" vertical="center"/>
    </xf>
    <xf numFmtId="38" fontId="17" fillId="0" borderId="0" xfId="11" applyFont="1" applyFill="1" applyBorder="1" applyAlignment="1">
      <alignment vertical="center"/>
    </xf>
    <xf numFmtId="38" fontId="5" fillId="0" borderId="0" xfId="11" applyFont="1" applyFill="1" applyBorder="1" applyAlignment="1">
      <alignment vertical="center"/>
    </xf>
    <xf numFmtId="0" fontId="5" fillId="0" borderId="0" xfId="10" applyFont="1" applyFill="1" applyBorder="1" applyAlignment="1">
      <alignment vertical="center"/>
    </xf>
    <xf numFmtId="0" fontId="9" fillId="0" borderId="0" xfId="10" applyFont="1" applyFill="1" applyBorder="1" applyAlignment="1">
      <alignment horizontal="left" vertical="center" wrapText="1"/>
    </xf>
    <xf numFmtId="0" fontId="5" fillId="0" borderId="0" xfId="10" applyFont="1" applyFill="1" applyBorder="1"/>
    <xf numFmtId="0" fontId="6" fillId="0" borderId="0" xfId="12" applyFont="1" applyFill="1"/>
    <xf numFmtId="217" fontId="102" fillId="0" borderId="26" xfId="12" applyNumberFormat="1" applyFont="1" applyFill="1" applyBorder="1" applyAlignment="1">
      <alignment horizontal="left" vertical="center"/>
    </xf>
    <xf numFmtId="0" fontId="103" fillId="0" borderId="26" xfId="10" applyFont="1" applyFill="1" applyBorder="1" applyAlignment="1">
      <alignment horizontal="right" vertical="center" wrapText="1" shrinkToFit="1"/>
    </xf>
    <xf numFmtId="217" fontId="102" fillId="0" borderId="0" xfId="12" applyNumberFormat="1" applyFont="1" applyFill="1" applyBorder="1" applyAlignment="1">
      <alignment horizontal="left" vertical="center"/>
    </xf>
    <xf numFmtId="0" fontId="103" fillId="0" borderId="0" xfId="12" applyFont="1" applyFill="1" applyBorder="1" applyAlignment="1">
      <alignment horizontal="right" vertical="center"/>
    </xf>
    <xf numFmtId="217" fontId="103" fillId="0" borderId="0" xfId="12" applyNumberFormat="1" applyFont="1" applyFill="1" applyBorder="1" applyAlignment="1">
      <alignment horizontal="left"/>
    </xf>
    <xf numFmtId="0" fontId="5" fillId="0" borderId="0" xfId="12" applyFont="1" applyFill="1" applyBorder="1" applyAlignment="1">
      <alignment horizontal="right"/>
    </xf>
    <xf numFmtId="0" fontId="6" fillId="0" borderId="0" xfId="13" applyFont="1" applyFill="1" applyBorder="1" applyAlignment="1">
      <alignment horizontal="left" vertical="center" wrapText="1"/>
    </xf>
    <xf numFmtId="0" fontId="6" fillId="0" borderId="0" xfId="10" applyFont="1" applyFill="1"/>
    <xf numFmtId="0" fontId="50" fillId="0" borderId="0" xfId="9" applyFont="1" applyFill="1" applyAlignment="1">
      <alignment vertical="center"/>
    </xf>
    <xf numFmtId="0" fontId="5" fillId="0" borderId="0" xfId="12" applyFont="1" applyFill="1" applyBorder="1" applyAlignment="1">
      <alignment horizontal="center" vertical="center" shrinkToFit="1"/>
    </xf>
    <xf numFmtId="0" fontId="6" fillId="0" borderId="0" xfId="10" applyFont="1" applyFill="1" applyAlignment="1">
      <alignment horizontal="left" vertical="center"/>
    </xf>
    <xf numFmtId="0" fontId="5" fillId="4" borderId="6" xfId="12" applyFont="1" applyFill="1" applyBorder="1" applyAlignment="1">
      <alignment horizontal="center" vertical="center" wrapText="1" shrinkToFit="1" readingOrder="1"/>
    </xf>
    <xf numFmtId="0" fontId="5" fillId="4" borderId="5" xfId="13" applyFont="1" applyFill="1" applyBorder="1" applyAlignment="1">
      <alignment horizontal="center" vertical="center" wrapText="1"/>
    </xf>
    <xf numFmtId="38" fontId="5" fillId="2" borderId="14" xfId="1" applyFont="1" applyFill="1" applyBorder="1" applyAlignment="1">
      <alignment horizontal="right" vertical="center" wrapText="1" shrinkToFit="1" readingOrder="1"/>
    </xf>
    <xf numFmtId="38" fontId="5" fillId="2" borderId="72" xfId="1" applyFont="1" applyFill="1" applyBorder="1" applyAlignment="1">
      <alignment horizontal="right" vertical="center" wrapText="1"/>
    </xf>
    <xf numFmtId="38" fontId="5" fillId="2" borderId="6" xfId="1" applyFont="1" applyFill="1" applyBorder="1" applyAlignment="1">
      <alignment horizontal="right" vertical="center" wrapText="1" shrinkToFit="1" readingOrder="1"/>
    </xf>
    <xf numFmtId="38" fontId="5" fillId="2" borderId="72" xfId="1" applyFont="1" applyFill="1" applyBorder="1" applyAlignment="1">
      <alignment horizontal="right" vertical="center" shrinkToFit="1" readingOrder="1"/>
    </xf>
    <xf numFmtId="38" fontId="5" fillId="2" borderId="5" xfId="1" applyFont="1" applyFill="1" applyBorder="1" applyAlignment="1">
      <alignment horizontal="right" vertical="center" wrapText="1" shrinkToFit="1" readingOrder="1"/>
    </xf>
    <xf numFmtId="38" fontId="5" fillId="2" borderId="151" xfId="1" applyFont="1" applyFill="1" applyBorder="1" applyAlignment="1">
      <alignment horizontal="right" vertical="center" shrinkToFit="1" readingOrder="1"/>
    </xf>
    <xf numFmtId="38" fontId="5" fillId="2" borderId="152" xfId="1" applyFont="1" applyFill="1" applyBorder="1" applyAlignment="1">
      <alignment horizontal="right" vertical="center" shrinkToFit="1" readingOrder="1"/>
    </xf>
    <xf numFmtId="38" fontId="5" fillId="2" borderId="29" xfId="1" applyFont="1" applyFill="1" applyBorder="1" applyAlignment="1">
      <alignment horizontal="right" vertical="center" wrapText="1"/>
    </xf>
    <xf numFmtId="38" fontId="5" fillId="2" borderId="156" xfId="1" applyFont="1" applyFill="1" applyBorder="1" applyAlignment="1">
      <alignment horizontal="right" vertical="center" shrinkToFit="1" readingOrder="1"/>
    </xf>
    <xf numFmtId="38" fontId="5" fillId="2" borderId="155" xfId="1" applyFont="1" applyFill="1" applyBorder="1" applyAlignment="1">
      <alignment horizontal="right" vertical="center" shrinkToFit="1" readingOrder="1"/>
    </xf>
    <xf numFmtId="0" fontId="6" fillId="0" borderId="0" xfId="12" applyFont="1" applyFill="1" applyBorder="1" applyAlignment="1">
      <alignment horizontal="center" vertical="center"/>
    </xf>
    <xf numFmtId="0" fontId="6" fillId="0" borderId="0" xfId="12" applyFont="1" applyFill="1" applyBorder="1" applyAlignment="1">
      <alignment horizontal="center" vertical="center" wrapText="1"/>
    </xf>
    <xf numFmtId="186" fontId="6" fillId="0" borderId="0" xfId="12" applyNumberFormat="1" applyFont="1" applyFill="1" applyBorder="1" applyAlignment="1">
      <alignment horizontal="center" vertical="center" shrinkToFit="1" readingOrder="1"/>
    </xf>
    <xf numFmtId="0" fontId="6" fillId="0" borderId="0" xfId="12" applyFont="1" applyFill="1" applyBorder="1" applyAlignment="1">
      <alignment vertical="center" wrapText="1" shrinkToFit="1" readingOrder="1"/>
    </xf>
    <xf numFmtId="0" fontId="6" fillId="0" borderId="0" xfId="12" applyFont="1" applyFill="1" applyBorder="1" applyAlignment="1">
      <alignment horizontal="center" vertical="center" shrinkToFit="1"/>
    </xf>
    <xf numFmtId="38" fontId="6" fillId="0" borderId="0" xfId="1" applyFont="1" applyFill="1" applyBorder="1" applyAlignment="1">
      <alignment horizontal="right" vertical="center" shrinkToFit="1" readingOrder="1"/>
    </xf>
    <xf numFmtId="38" fontId="6" fillId="0" borderId="0" xfId="1" applyFont="1" applyFill="1" applyBorder="1" applyAlignment="1">
      <alignment horizontal="right" vertical="center" wrapText="1"/>
    </xf>
    <xf numFmtId="0" fontId="6" fillId="0" borderId="0" xfId="13" applyFont="1" applyFill="1"/>
    <xf numFmtId="0" fontId="5" fillId="0" borderId="0" xfId="13" applyFont="1" applyFill="1" applyAlignment="1">
      <alignment vertical="center"/>
    </xf>
    <xf numFmtId="0" fontId="5" fillId="0" borderId="0" xfId="13" applyFont="1" applyFill="1" applyAlignment="1">
      <alignment vertical="center" wrapText="1"/>
    </xf>
    <xf numFmtId="0" fontId="5" fillId="0" borderId="0" xfId="13" applyFont="1" applyFill="1" applyAlignment="1"/>
    <xf numFmtId="0" fontId="9" fillId="0" borderId="5" xfId="13" applyFont="1" applyFill="1" applyBorder="1" applyAlignment="1">
      <alignment horizontal="center" vertical="center" wrapText="1" shrinkToFit="1"/>
    </xf>
    <xf numFmtId="0" fontId="9" fillId="0" borderId="5" xfId="13" applyFont="1" applyFill="1" applyBorder="1" applyAlignment="1">
      <alignment horizontal="center" vertical="center" shrinkToFit="1"/>
    </xf>
    <xf numFmtId="0" fontId="9" fillId="0" borderId="16" xfId="13" applyFont="1" applyFill="1" applyBorder="1" applyAlignment="1">
      <alignment horizontal="center" vertical="center" wrapText="1" shrinkToFit="1"/>
    </xf>
    <xf numFmtId="0" fontId="74" fillId="0" borderId="0" xfId="0" applyFont="1" applyFill="1" applyAlignment="1">
      <alignment horizontal="right" vertical="center"/>
    </xf>
    <xf numFmtId="0" fontId="58" fillId="0" borderId="0" xfId="0" applyFont="1" applyFill="1" applyBorder="1" applyAlignment="1">
      <alignment horizontal="right" vertical="center"/>
    </xf>
    <xf numFmtId="0" fontId="7" fillId="0" borderId="0" xfId="0" applyFont="1" applyFill="1" applyBorder="1" applyAlignment="1">
      <alignment horizontal="right" vertical="center"/>
    </xf>
    <xf numFmtId="0" fontId="5" fillId="0" borderId="0" xfId="2" applyFont="1" applyFill="1"/>
    <xf numFmtId="0" fontId="5" fillId="0" borderId="0" xfId="2" applyFont="1" applyFill="1" applyAlignment="1">
      <alignment vertical="center"/>
    </xf>
    <xf numFmtId="0" fontId="17" fillId="0" borderId="0" xfId="0" applyFont="1" applyFill="1" applyAlignment="1">
      <alignment horizontal="left" vertical="center"/>
    </xf>
    <xf numFmtId="0" fontId="5" fillId="0" borderId="0" xfId="0" applyFont="1" applyFill="1" applyAlignment="1">
      <alignment horizontal="center" vertical="center"/>
    </xf>
    <xf numFmtId="0" fontId="17" fillId="0" borderId="0" xfId="0" applyFont="1" applyFill="1" applyAlignment="1">
      <alignment horizontal="center" vertical="center"/>
    </xf>
    <xf numFmtId="0" fontId="6" fillId="0" borderId="0" xfId="2" applyFont="1" applyFill="1"/>
    <xf numFmtId="0" fontId="5" fillId="0" borderId="14" xfId="2" quotePrefix="1" applyFont="1" applyFill="1" applyBorder="1" applyAlignment="1">
      <alignment vertical="center"/>
    </xf>
    <xf numFmtId="0" fontId="5" fillId="0" borderId="6" xfId="2" quotePrefix="1" applyFont="1" applyFill="1" applyBorder="1" applyAlignment="1">
      <alignment vertical="center"/>
    </xf>
    <xf numFmtId="0" fontId="5" fillId="0" borderId="10" xfId="2" quotePrefix="1" applyFont="1" applyFill="1" applyBorder="1" applyAlignment="1">
      <alignment vertical="center"/>
    </xf>
    <xf numFmtId="221" fontId="5" fillId="0" borderId="0" xfId="0" applyNumberFormat="1" applyFont="1" applyFill="1" applyBorder="1" applyAlignment="1">
      <alignment vertical="center"/>
    </xf>
    <xf numFmtId="0" fontId="5" fillId="0" borderId="13" xfId="2" quotePrefix="1" applyFont="1" applyFill="1" applyBorder="1" applyAlignment="1">
      <alignment vertical="center"/>
    </xf>
    <xf numFmtId="0" fontId="5" fillId="0" borderId="29" xfId="2" quotePrefix="1" applyFont="1" applyFill="1" applyBorder="1" applyAlignment="1">
      <alignment vertical="center"/>
    </xf>
    <xf numFmtId="0" fontId="5" fillId="0" borderId="16" xfId="2" quotePrefix="1" applyFont="1" applyFill="1" applyBorder="1" applyAlignment="1">
      <alignment vertical="center"/>
    </xf>
    <xf numFmtId="0" fontId="5" fillId="0" borderId="0" xfId="2" applyFont="1" applyFill="1" applyBorder="1"/>
    <xf numFmtId="38" fontId="5" fillId="0" borderId="0" xfId="1" applyFont="1" applyFill="1" applyBorder="1" applyAlignment="1">
      <alignment vertical="center"/>
    </xf>
    <xf numFmtId="38" fontId="5" fillId="0" borderId="0" xfId="1" applyFont="1" applyFill="1" applyBorder="1" applyAlignment="1">
      <alignment horizontal="center" vertical="center"/>
    </xf>
    <xf numFmtId="0" fontId="105" fillId="0" borderId="0" xfId="0" applyFont="1" applyFill="1" applyAlignment="1">
      <alignment vertical="center"/>
    </xf>
    <xf numFmtId="0" fontId="58" fillId="0" borderId="0" xfId="0" applyFont="1" applyFill="1" applyAlignment="1">
      <alignment horizontal="left" vertical="center"/>
    </xf>
    <xf numFmtId="0" fontId="19" fillId="0" borderId="0" xfId="0" applyFont="1" applyFill="1" applyBorder="1" applyAlignment="1">
      <alignment vertical="center"/>
    </xf>
    <xf numFmtId="0" fontId="58" fillId="0" borderId="0" xfId="0" applyFont="1" applyFill="1">
      <alignment vertical="center"/>
    </xf>
    <xf numFmtId="0" fontId="3" fillId="0" borderId="0" xfId="0" applyFont="1" applyFill="1" applyAlignment="1">
      <alignment horizontal="left"/>
    </xf>
    <xf numFmtId="0" fontId="6" fillId="0" borderId="0" xfId="0" applyFont="1" applyFill="1" applyBorder="1" applyAlignment="1"/>
    <xf numFmtId="176" fontId="3" fillId="0" borderId="0" xfId="0" applyNumberFormat="1" applyFont="1" applyFill="1" applyBorder="1" applyAlignment="1">
      <alignment horizontal="center"/>
    </xf>
    <xf numFmtId="0" fontId="3" fillId="0" borderId="0" xfId="0" applyFont="1" applyFill="1" applyBorder="1" applyAlignment="1">
      <alignment horizontal="center"/>
    </xf>
    <xf numFmtId="0" fontId="9" fillId="0" borderId="0" xfId="2" applyFont="1" applyFill="1" applyBorder="1" applyAlignment="1">
      <alignment horizontal="left" vertical="center"/>
    </xf>
    <xf numFmtId="0" fontId="27" fillId="0" borderId="0" xfId="0" applyFont="1" applyFill="1" applyBorder="1" applyAlignment="1">
      <alignment horizontal="center" vertical="center" textRotation="255"/>
    </xf>
    <xf numFmtId="0" fontId="5" fillId="0" borderId="13" xfId="0" applyFont="1" applyFill="1" applyBorder="1" applyAlignment="1">
      <alignment horizontal="center" vertical="center"/>
    </xf>
    <xf numFmtId="0" fontId="5" fillId="0" borderId="13" xfId="0" applyFont="1" applyFill="1" applyBorder="1" applyAlignment="1">
      <alignment vertical="center"/>
    </xf>
    <xf numFmtId="0" fontId="3" fillId="0" borderId="0" xfId="2" applyFont="1" applyFill="1"/>
    <xf numFmtId="0" fontId="6" fillId="0" borderId="0" xfId="2" applyFont="1" applyFill="1" applyAlignment="1">
      <alignment horizontal="left" vertical="center"/>
    </xf>
    <xf numFmtId="0" fontId="5" fillId="0" borderId="164" xfId="0" applyFont="1" applyFill="1" applyBorder="1" applyAlignment="1">
      <alignment vertical="center"/>
    </xf>
    <xf numFmtId="210" fontId="5" fillId="3" borderId="167" xfId="0" applyNumberFormat="1" applyFont="1" applyFill="1" applyBorder="1" applyAlignment="1">
      <alignment vertical="center"/>
    </xf>
    <xf numFmtId="0" fontId="5" fillId="0" borderId="17" xfId="0" applyFont="1" applyFill="1" applyBorder="1" applyAlignment="1">
      <alignment horizontal="center" vertical="center" textRotation="255"/>
    </xf>
    <xf numFmtId="0" fontId="34" fillId="0" borderId="17" xfId="5" applyFont="1" applyFill="1" applyBorder="1">
      <alignment vertical="center"/>
    </xf>
    <xf numFmtId="0" fontId="6" fillId="0" borderId="17" xfId="0" applyFont="1" applyFill="1" applyBorder="1" applyAlignment="1">
      <alignment horizontal="center" vertical="center"/>
    </xf>
    <xf numFmtId="0" fontId="5" fillId="0" borderId="17" xfId="0" applyFont="1" applyFill="1" applyBorder="1" applyAlignment="1">
      <alignment vertical="center"/>
    </xf>
    <xf numFmtId="0" fontId="5" fillId="4" borderId="174" xfId="0" applyFont="1" applyFill="1" applyBorder="1" applyAlignment="1">
      <alignment horizontal="center" vertical="center" shrinkToFit="1"/>
    </xf>
    <xf numFmtId="207" fontId="6" fillId="3" borderId="15" xfId="0" applyNumberFormat="1" applyFont="1" applyFill="1" applyBorder="1" applyAlignment="1">
      <alignment horizontal="center" vertical="center" wrapText="1"/>
    </xf>
    <xf numFmtId="0" fontId="6" fillId="3" borderId="16" xfId="0" applyFont="1" applyFill="1" applyBorder="1" applyAlignment="1">
      <alignment horizontal="center" vertical="center"/>
    </xf>
    <xf numFmtId="210" fontId="5" fillId="3" borderId="176" xfId="0" applyNumberFormat="1" applyFont="1" applyFill="1" applyBorder="1" applyAlignment="1">
      <alignment vertical="center" wrapText="1"/>
    </xf>
    <xf numFmtId="207" fontId="6" fillId="3" borderId="8" xfId="0" applyNumberFormat="1" applyFont="1" applyFill="1" applyBorder="1" applyAlignment="1">
      <alignment horizontal="center" vertical="center" wrapText="1"/>
    </xf>
    <xf numFmtId="210" fontId="5" fillId="3" borderId="167" xfId="0" applyNumberFormat="1" applyFont="1" applyFill="1" applyBorder="1" applyAlignment="1">
      <alignment vertical="center" wrapText="1"/>
    </xf>
    <xf numFmtId="0" fontId="5" fillId="0" borderId="10" xfId="0" applyFont="1" applyFill="1" applyBorder="1" applyAlignment="1">
      <alignment vertical="center"/>
    </xf>
    <xf numFmtId="210" fontId="5" fillId="3" borderId="14" xfId="0" applyNumberFormat="1" applyFont="1" applyFill="1" applyBorder="1" applyAlignment="1">
      <alignment vertical="center"/>
    </xf>
    <xf numFmtId="0" fontId="5" fillId="0" borderId="26" xfId="0" applyFont="1" applyFill="1" applyBorder="1" applyAlignment="1">
      <alignment horizontal="center" vertical="center" textRotation="255"/>
    </xf>
    <xf numFmtId="0" fontId="34" fillId="0" borderId="26" xfId="5" applyFont="1" applyFill="1" applyBorder="1">
      <alignment vertical="center"/>
    </xf>
    <xf numFmtId="0" fontId="6" fillId="0" borderId="26"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12" xfId="0" applyFont="1" applyFill="1" applyBorder="1" applyAlignment="1">
      <alignment horizontal="center" vertical="center"/>
    </xf>
    <xf numFmtId="0" fontId="12" fillId="0" borderId="17" xfId="2" applyFont="1" applyFill="1" applyBorder="1" applyAlignment="1">
      <alignment horizontal="center" vertical="center" textRotation="255" wrapText="1"/>
    </xf>
    <xf numFmtId="0" fontId="12" fillId="0" borderId="0" xfId="2" applyFont="1" applyFill="1" applyBorder="1" applyAlignment="1">
      <alignment horizontal="center" vertical="center" textRotation="255" wrapText="1"/>
    </xf>
    <xf numFmtId="0" fontId="34" fillId="0" borderId="17" xfId="0" applyFont="1" applyFill="1" applyBorder="1" applyAlignment="1">
      <alignment vertical="center"/>
    </xf>
    <xf numFmtId="0" fontId="5" fillId="0" borderId="17" xfId="0" applyFont="1" applyFill="1" applyBorder="1" applyAlignment="1">
      <alignment vertical="center" wrapText="1"/>
    </xf>
    <xf numFmtId="0" fontId="5" fillId="0" borderId="10" xfId="0" applyFont="1" applyFill="1" applyBorder="1" applyAlignment="1">
      <alignment vertical="center" wrapText="1"/>
    </xf>
    <xf numFmtId="210" fontId="27" fillId="3" borderId="167" xfId="0" applyNumberFormat="1" applyFont="1" applyFill="1" applyBorder="1" applyAlignment="1">
      <alignment vertical="center" wrapText="1"/>
    </xf>
    <xf numFmtId="223" fontId="5" fillId="3" borderId="6" xfId="0" applyNumberFormat="1" applyFont="1" applyFill="1" applyBorder="1" applyAlignment="1">
      <alignment horizontal="right" vertical="center"/>
    </xf>
    <xf numFmtId="209" fontId="5" fillId="3" borderId="8" xfId="0" applyNumberFormat="1" applyFont="1" applyFill="1" applyBorder="1" applyAlignment="1">
      <alignment horizontal="center" vertical="center"/>
    </xf>
    <xf numFmtId="223" fontId="5" fillId="3" borderId="6" xfId="0" applyNumberFormat="1" applyFont="1" applyFill="1" applyBorder="1" applyAlignment="1">
      <alignment horizontal="right" vertical="center" shrinkToFit="1"/>
    </xf>
    <xf numFmtId="222" fontId="5" fillId="2" borderId="8" xfId="0" applyNumberFormat="1" applyFont="1" applyFill="1" applyBorder="1" applyAlignment="1">
      <alignment horizontal="right" vertical="center" shrinkToFit="1"/>
    </xf>
    <xf numFmtId="223" fontId="5" fillId="3" borderId="10" xfId="0" applyNumberFormat="1" applyFont="1" applyFill="1" applyBorder="1" applyAlignment="1">
      <alignment horizontal="right" vertical="center" shrinkToFit="1"/>
    </xf>
    <xf numFmtId="224" fontId="5" fillId="2" borderId="6" xfId="0" applyNumberFormat="1" applyFont="1" applyFill="1" applyBorder="1" applyAlignment="1">
      <alignment horizontal="right" vertical="center" shrinkToFit="1"/>
    </xf>
    <xf numFmtId="207" fontId="5" fillId="0" borderId="0" xfId="0" applyNumberFormat="1" applyFont="1" applyFill="1">
      <alignment vertical="center"/>
    </xf>
    <xf numFmtId="222" fontId="5" fillId="2" borderId="15" xfId="0" applyNumberFormat="1" applyFont="1" applyFill="1" applyBorder="1" applyAlignment="1">
      <alignment horizontal="right" vertical="center" shrinkToFit="1"/>
    </xf>
    <xf numFmtId="0" fontId="93" fillId="5" borderId="5" xfId="0" applyFont="1" applyFill="1" applyBorder="1" applyAlignment="1">
      <alignment vertical="center"/>
    </xf>
    <xf numFmtId="0" fontId="106" fillId="5" borderId="5" xfId="0" applyFont="1" applyFill="1" applyBorder="1" applyAlignment="1">
      <alignment vertical="center"/>
    </xf>
    <xf numFmtId="0" fontId="93" fillId="5" borderId="6" xfId="0" applyFont="1" applyFill="1" applyBorder="1" applyAlignment="1">
      <alignment horizontal="right" vertical="center"/>
    </xf>
    <xf numFmtId="0" fontId="93" fillId="5" borderId="8" xfId="0" applyFont="1" applyFill="1" applyBorder="1" applyAlignment="1">
      <alignment vertical="center"/>
    </xf>
    <xf numFmtId="0" fontId="6" fillId="5" borderId="6" xfId="0" applyFont="1" applyFill="1" applyBorder="1" applyAlignment="1">
      <alignment horizontal="right" vertical="center" shrinkToFit="1"/>
    </xf>
    <xf numFmtId="0" fontId="6" fillId="5" borderId="8" xfId="0" applyFont="1" applyFill="1" applyBorder="1" applyAlignment="1">
      <alignment vertical="center" shrinkToFit="1"/>
    </xf>
    <xf numFmtId="0" fontId="6" fillId="5" borderId="5" xfId="0" applyFont="1" applyFill="1" applyBorder="1">
      <alignment vertical="center"/>
    </xf>
    <xf numFmtId="0" fontId="93" fillId="0" borderId="0" xfId="0" applyFont="1" applyFill="1" applyBorder="1" applyAlignment="1">
      <alignment vertical="center"/>
    </xf>
    <xf numFmtId="0" fontId="6" fillId="0" borderId="43" xfId="0" applyFont="1" applyFill="1" applyBorder="1">
      <alignment vertical="center"/>
    </xf>
    <xf numFmtId="199" fontId="16" fillId="0" borderId="7" xfId="0" applyNumberFormat="1" applyFont="1" applyFill="1" applyBorder="1" applyAlignment="1">
      <alignment horizontal="center" vertical="center"/>
    </xf>
    <xf numFmtId="0" fontId="6" fillId="0" borderId="45" xfId="0" applyFont="1" applyFill="1" applyBorder="1">
      <alignment vertical="center"/>
    </xf>
    <xf numFmtId="0" fontId="18" fillId="0" borderId="46" xfId="0" applyFont="1" applyFill="1" applyBorder="1">
      <alignment vertical="center"/>
    </xf>
    <xf numFmtId="0" fontId="18" fillId="0" borderId="47" xfId="0" applyFont="1" applyFill="1" applyBorder="1">
      <alignment vertical="center"/>
    </xf>
    <xf numFmtId="0" fontId="108" fillId="0" borderId="0" xfId="14" applyFont="1"/>
    <xf numFmtId="0" fontId="108" fillId="0" borderId="0" xfId="14" applyFont="1" applyAlignment="1">
      <alignment horizontal="center"/>
    </xf>
    <xf numFmtId="0" fontId="30" fillId="0" borderId="0" xfId="14" applyFont="1"/>
    <xf numFmtId="0" fontId="108" fillId="4" borderId="5" xfId="14" applyFont="1" applyFill="1" applyBorder="1" applyAlignment="1">
      <alignment horizontal="center"/>
    </xf>
    <xf numFmtId="0" fontId="30" fillId="3" borderId="5" xfId="14" applyFont="1" applyFill="1" applyBorder="1" applyAlignment="1">
      <alignment vertical="center"/>
    </xf>
    <xf numFmtId="38" fontId="30" fillId="3" borderId="5" xfId="15" applyFont="1" applyFill="1" applyBorder="1">
      <alignment vertical="center"/>
    </xf>
    <xf numFmtId="0" fontId="30" fillId="0" borderId="5" xfId="14" applyFont="1" applyBorder="1" applyAlignment="1">
      <alignment vertical="center"/>
    </xf>
    <xf numFmtId="0" fontId="30" fillId="0" borderId="0" xfId="14" applyFont="1" applyAlignment="1">
      <alignment vertical="center"/>
    </xf>
    <xf numFmtId="0" fontId="30" fillId="3" borderId="5" xfId="14" applyFont="1" applyFill="1" applyBorder="1" applyAlignment="1">
      <alignment vertical="center" wrapText="1"/>
    </xf>
    <xf numFmtId="0" fontId="30" fillId="3" borderId="12" xfId="14" applyFont="1" applyFill="1" applyBorder="1" applyAlignment="1">
      <alignment vertical="center"/>
    </xf>
    <xf numFmtId="0" fontId="30" fillId="3" borderId="12" xfId="14" applyFont="1" applyFill="1" applyBorder="1" applyAlignment="1">
      <alignment vertical="center" wrapText="1"/>
    </xf>
    <xf numFmtId="38" fontId="30" fillId="3" borderId="12" xfId="15" applyFont="1" applyFill="1" applyBorder="1">
      <alignment vertical="center"/>
    </xf>
    <xf numFmtId="0" fontId="30" fillId="0" borderId="12" xfId="14" applyFont="1" applyBorder="1" applyAlignment="1">
      <alignment vertical="center"/>
    </xf>
    <xf numFmtId="38" fontId="30" fillId="2" borderId="155" xfId="15" applyFont="1" applyFill="1" applyBorder="1">
      <alignment vertical="center"/>
    </xf>
    <xf numFmtId="0" fontId="30" fillId="0" borderId="155" xfId="14" applyFont="1" applyBorder="1" applyAlignment="1">
      <alignment vertical="center"/>
    </xf>
    <xf numFmtId="0" fontId="108" fillId="0" borderId="0" xfId="14" applyFont="1" applyAlignment="1">
      <alignment vertical="center"/>
    </xf>
    <xf numFmtId="0" fontId="14" fillId="3" borderId="14" xfId="0" applyNumberFormat="1" applyFont="1" applyFill="1" applyBorder="1" applyAlignment="1">
      <alignment horizontal="center" vertical="center" shrinkToFit="1"/>
    </xf>
    <xf numFmtId="0" fontId="3" fillId="0" borderId="2" xfId="0" applyFont="1" applyFill="1" applyBorder="1" applyAlignment="1">
      <alignment horizontal="center" vertical="center"/>
    </xf>
    <xf numFmtId="0" fontId="6" fillId="3" borderId="5" xfId="0" applyFont="1" applyFill="1" applyBorder="1" applyAlignment="1">
      <alignment horizontal="center" vertical="center"/>
    </xf>
    <xf numFmtId="0" fontId="3" fillId="15" borderId="0" xfId="0" applyFont="1" applyFill="1">
      <alignment vertical="center"/>
    </xf>
    <xf numFmtId="0" fontId="6" fillId="15" borderId="0" xfId="0" applyFont="1" applyFill="1">
      <alignment vertical="center"/>
    </xf>
    <xf numFmtId="0" fontId="6" fillId="0" borderId="180" xfId="0" applyFont="1" applyBorder="1">
      <alignment vertical="center"/>
    </xf>
    <xf numFmtId="0" fontId="6" fillId="0" borderId="181" xfId="0" applyFont="1" applyBorder="1">
      <alignment vertical="center"/>
    </xf>
    <xf numFmtId="0" fontId="6" fillId="3" borderId="49" xfId="0" applyFont="1" applyFill="1" applyBorder="1">
      <alignment vertical="center"/>
    </xf>
    <xf numFmtId="0" fontId="9" fillId="0" borderId="50" xfId="0" applyFont="1" applyBorder="1">
      <alignment vertical="center"/>
    </xf>
    <xf numFmtId="0" fontId="6" fillId="0" borderId="182" xfId="0" applyFont="1" applyBorder="1">
      <alignment vertical="center"/>
    </xf>
    <xf numFmtId="0" fontId="6" fillId="0" borderId="183" xfId="0" applyFont="1" applyBorder="1">
      <alignment vertical="center"/>
    </xf>
    <xf numFmtId="0" fontId="6" fillId="3" borderId="183" xfId="0" applyFont="1" applyFill="1" applyBorder="1">
      <alignment vertical="center"/>
    </xf>
    <xf numFmtId="0" fontId="9" fillId="0" borderId="52" xfId="0" applyFont="1" applyBorder="1">
      <alignment vertical="center"/>
    </xf>
    <xf numFmtId="0" fontId="6" fillId="3" borderId="26" xfId="0" applyFont="1" applyFill="1" applyBorder="1" applyAlignment="1">
      <alignment vertical="center"/>
    </xf>
    <xf numFmtId="0" fontId="6" fillId="6" borderId="52" xfId="0" applyFont="1" applyFill="1" applyBorder="1" applyAlignment="1">
      <alignment vertical="center"/>
    </xf>
    <xf numFmtId="0" fontId="6" fillId="0" borderId="52" xfId="0" applyFont="1" applyBorder="1" applyAlignment="1">
      <alignment vertical="center"/>
    </xf>
    <xf numFmtId="0" fontId="6" fillId="0" borderId="186" xfId="0" applyFont="1" applyBorder="1">
      <alignment vertical="center"/>
    </xf>
    <xf numFmtId="0" fontId="6" fillId="0" borderId="187" xfId="0" applyFont="1" applyBorder="1">
      <alignment vertical="center"/>
    </xf>
    <xf numFmtId="0" fontId="6" fillId="0" borderId="0" xfId="0" applyFont="1" applyBorder="1">
      <alignment vertical="center"/>
    </xf>
    <xf numFmtId="0" fontId="3" fillId="15" borderId="0" xfId="0" applyFont="1" applyFill="1" applyBorder="1">
      <alignment vertical="center"/>
    </xf>
    <xf numFmtId="0" fontId="6" fillId="15" borderId="0" xfId="0" applyFont="1" applyFill="1" applyBorder="1">
      <alignment vertical="center"/>
    </xf>
    <xf numFmtId="0" fontId="6" fillId="0" borderId="0" xfId="0" applyFont="1" applyBorder="1" applyAlignment="1">
      <alignment vertical="center"/>
    </xf>
    <xf numFmtId="0" fontId="6" fillId="0" borderId="0" xfId="0" applyFont="1" applyAlignment="1">
      <alignment vertical="center"/>
    </xf>
    <xf numFmtId="0" fontId="6" fillId="15" borderId="0" xfId="0" applyFont="1" applyFill="1" applyAlignment="1">
      <alignment vertical="center"/>
    </xf>
    <xf numFmtId="0" fontId="5" fillId="4" borderId="179" xfId="0" applyFont="1" applyFill="1" applyBorder="1" applyAlignment="1">
      <alignment horizontal="center" vertical="center"/>
    </xf>
    <xf numFmtId="0" fontId="12" fillId="0" borderId="179" xfId="0" applyFont="1" applyBorder="1">
      <alignment vertical="center"/>
    </xf>
    <xf numFmtId="0" fontId="12" fillId="0" borderId="179" xfId="0" applyFont="1" applyBorder="1" applyAlignment="1">
      <alignment vertical="center" shrinkToFit="1"/>
    </xf>
    <xf numFmtId="0" fontId="12" fillId="0" borderId="179" xfId="0" applyFont="1" applyBorder="1" applyAlignment="1">
      <alignment vertical="center" wrapText="1"/>
    </xf>
    <xf numFmtId="0" fontId="12" fillId="0" borderId="190" xfId="0" applyFont="1" applyBorder="1">
      <alignment vertical="center"/>
    </xf>
    <xf numFmtId="0" fontId="6" fillId="0" borderId="20" xfId="0" applyFont="1" applyBorder="1" applyAlignment="1">
      <alignment horizontal="left" vertical="center"/>
    </xf>
    <xf numFmtId="0" fontId="12" fillId="0" borderId="29" xfId="0" applyFont="1" applyBorder="1" applyAlignment="1">
      <alignment horizontal="left" vertical="center"/>
    </xf>
    <xf numFmtId="0" fontId="12" fillId="0" borderId="190" xfId="0" applyFont="1" applyBorder="1" applyAlignment="1">
      <alignment horizontal="left" vertical="center"/>
    </xf>
    <xf numFmtId="0" fontId="12" fillId="0" borderId="190" xfId="0" applyFont="1" applyBorder="1" applyAlignment="1">
      <alignment vertical="center" shrinkToFit="1"/>
    </xf>
    <xf numFmtId="0" fontId="12" fillId="0" borderId="91" xfId="0" applyFont="1" applyBorder="1" applyAlignment="1">
      <alignment horizontal="left" vertical="center"/>
    </xf>
    <xf numFmtId="0" fontId="12" fillId="0" borderId="91" xfId="0" applyFont="1" applyBorder="1">
      <alignment vertical="center"/>
    </xf>
    <xf numFmtId="0" fontId="12" fillId="0" borderId="91" xfId="0" applyFont="1" applyBorder="1" applyAlignment="1">
      <alignment vertical="center" wrapText="1"/>
    </xf>
    <xf numFmtId="0" fontId="12" fillId="0" borderId="179" xfId="0" applyFont="1" applyBorder="1" applyAlignment="1">
      <alignment horizontal="left" vertical="center"/>
    </xf>
    <xf numFmtId="0" fontId="12" fillId="0" borderId="16" xfId="0" applyFont="1" applyBorder="1" applyAlignment="1">
      <alignment horizontal="left" vertical="center"/>
    </xf>
    <xf numFmtId="0" fontId="12" fillId="16" borderId="179" xfId="0" applyFont="1" applyFill="1" applyBorder="1" applyAlignment="1">
      <alignment horizontal="left" vertical="center"/>
    </xf>
    <xf numFmtId="0" fontId="12" fillId="16" borderId="179" xfId="0" applyFont="1" applyFill="1" applyBorder="1" applyAlignment="1">
      <alignment vertical="center" wrapText="1"/>
    </xf>
    <xf numFmtId="0" fontId="12" fillId="16" borderId="179" xfId="0" applyFont="1" applyFill="1" applyBorder="1">
      <alignment vertical="center"/>
    </xf>
    <xf numFmtId="0" fontId="15" fillId="0" borderId="179" xfId="0" applyFont="1" applyBorder="1" applyAlignment="1">
      <alignment vertical="center" wrapText="1"/>
    </xf>
    <xf numFmtId="0" fontId="12" fillId="0" borderId="179" xfId="0" applyFont="1" applyBorder="1" applyAlignment="1">
      <alignment horizontal="left" vertical="center" shrinkToFit="1"/>
    </xf>
    <xf numFmtId="0" fontId="112" fillId="0" borderId="179" xfId="0" applyFont="1" applyBorder="1">
      <alignment vertical="center"/>
    </xf>
    <xf numFmtId="0" fontId="6" fillId="4" borderId="179" xfId="0" applyFont="1" applyFill="1" applyBorder="1" applyAlignment="1">
      <alignment horizontal="center" vertical="center"/>
    </xf>
    <xf numFmtId="0" fontId="12" fillId="0" borderId="72" xfId="0" applyFont="1" applyBorder="1" applyAlignment="1">
      <alignment horizontal="center" vertical="center"/>
    </xf>
    <xf numFmtId="0" fontId="7" fillId="15" borderId="0" xfId="0" applyFont="1" applyFill="1">
      <alignment vertical="center"/>
    </xf>
    <xf numFmtId="0" fontId="3" fillId="0" borderId="0" xfId="0" applyFont="1">
      <alignment vertical="center"/>
    </xf>
    <xf numFmtId="0" fontId="14" fillId="0" borderId="179" xfId="0" applyFont="1" applyBorder="1">
      <alignment vertical="center"/>
    </xf>
    <xf numFmtId="0" fontId="14" fillId="0" borderId="179" xfId="0" applyFont="1" applyBorder="1" applyAlignment="1">
      <alignment vertical="center" wrapText="1"/>
    </xf>
    <xf numFmtId="0" fontId="14" fillId="0" borderId="190" xfId="0" applyFont="1" applyBorder="1">
      <alignment vertical="center"/>
    </xf>
    <xf numFmtId="0" fontId="14" fillId="0" borderId="29" xfId="0" applyFont="1" applyBorder="1" applyAlignment="1">
      <alignment horizontal="left" vertical="center"/>
    </xf>
    <xf numFmtId="0" fontId="14" fillId="0" borderId="190" xfId="0" applyFont="1" applyBorder="1" applyAlignment="1">
      <alignment horizontal="left" vertical="center"/>
    </xf>
    <xf numFmtId="0" fontId="14" fillId="0" borderId="190" xfId="0" applyFont="1" applyBorder="1" applyAlignment="1">
      <alignment vertical="center" wrapText="1"/>
    </xf>
    <xf numFmtId="0" fontId="14" fillId="0" borderId="91" xfId="0" applyFont="1" applyBorder="1" applyAlignment="1">
      <alignment horizontal="left" vertical="center"/>
    </xf>
    <xf numFmtId="0" fontId="14" fillId="0" borderId="91" xfId="0" applyFont="1" applyBorder="1">
      <alignment vertical="center"/>
    </xf>
    <xf numFmtId="0" fontId="14" fillId="0" borderId="91" xfId="0" applyFont="1" applyBorder="1" applyAlignment="1">
      <alignment vertical="center" wrapText="1"/>
    </xf>
    <xf numFmtId="0" fontId="14" fillId="0" borderId="179" xfId="0" applyFont="1" applyBorder="1" applyAlignment="1">
      <alignment horizontal="left" vertical="center"/>
    </xf>
    <xf numFmtId="0" fontId="14" fillId="0" borderId="16" xfId="0" applyFont="1" applyBorder="1" applyAlignment="1">
      <alignment horizontal="left" vertical="center"/>
    </xf>
    <xf numFmtId="0" fontId="14" fillId="16" borderId="179" xfId="0" applyFont="1" applyFill="1" applyBorder="1" applyAlignment="1">
      <alignment horizontal="left" vertical="center"/>
    </xf>
    <xf numFmtId="0" fontId="14" fillId="16" borderId="179" xfId="0" applyFont="1" applyFill="1" applyBorder="1" applyAlignment="1">
      <alignment vertical="center" wrapText="1"/>
    </xf>
    <xf numFmtId="0" fontId="14" fillId="16" borderId="179" xfId="0" applyFont="1" applyFill="1" applyBorder="1">
      <alignment vertical="center"/>
    </xf>
    <xf numFmtId="0" fontId="14" fillId="16" borderId="179" xfId="0" applyFont="1" applyFill="1" applyBorder="1" applyAlignment="1">
      <alignment vertical="center" shrinkToFit="1"/>
    </xf>
    <xf numFmtId="0" fontId="3" fillId="4" borderId="179" xfId="0" applyFont="1" applyFill="1" applyBorder="1" applyAlignment="1">
      <alignment horizontal="center" vertical="center"/>
    </xf>
    <xf numFmtId="0" fontId="14" fillId="0" borderId="179" xfId="0" applyFont="1" applyBorder="1" applyAlignment="1">
      <alignment vertical="center"/>
    </xf>
    <xf numFmtId="0" fontId="114" fillId="0" borderId="179" xfId="0" applyFont="1" applyBorder="1">
      <alignment vertical="center"/>
    </xf>
    <xf numFmtId="0" fontId="14" fillId="0" borderId="72" xfId="0" applyFont="1" applyBorder="1" applyAlignment="1">
      <alignment horizontal="center" vertical="center"/>
    </xf>
    <xf numFmtId="0" fontId="49" fillId="0" borderId="0" xfId="5" applyFont="1">
      <alignment vertical="center"/>
    </xf>
    <xf numFmtId="0" fontId="34" fillId="0" borderId="0" xfId="5" applyFont="1">
      <alignment vertical="center"/>
    </xf>
    <xf numFmtId="0" fontId="34" fillId="0" borderId="179" xfId="5" applyFont="1" applyBorder="1" applyAlignment="1">
      <alignment vertical="center" wrapText="1"/>
    </xf>
    <xf numFmtId="0" fontId="49" fillId="13" borderId="179" xfId="5" applyFont="1" applyFill="1" applyBorder="1" applyAlignment="1">
      <alignment horizontal="center" vertical="center" wrapText="1"/>
    </xf>
    <xf numFmtId="0" fontId="44" fillId="0" borderId="0" xfId="5" applyFont="1" applyAlignment="1">
      <alignment horizontal="left" vertical="center"/>
    </xf>
    <xf numFmtId="0" fontId="49" fillId="0" borderId="179" xfId="5" applyFont="1" applyBorder="1" applyAlignment="1">
      <alignment vertical="center" wrapText="1"/>
    </xf>
    <xf numFmtId="0" fontId="34" fillId="13" borderId="179" xfId="5" applyFont="1" applyFill="1" applyBorder="1" applyAlignment="1">
      <alignment horizontal="center" vertical="center"/>
    </xf>
    <xf numFmtId="0" fontId="34" fillId="0" borderId="0" xfId="5" applyFont="1" applyAlignment="1">
      <alignment vertical="center" wrapText="1"/>
    </xf>
    <xf numFmtId="0" fontId="34" fillId="0" borderId="0" xfId="5" applyFont="1" applyAlignment="1">
      <alignment horizontal="center" vertical="center"/>
    </xf>
    <xf numFmtId="0" fontId="50" fillId="0" borderId="0" xfId="5" applyFont="1" applyAlignment="1">
      <alignment vertical="center"/>
    </xf>
    <xf numFmtId="0" fontId="49" fillId="0" borderId="179" xfId="5" applyFont="1" applyBorder="1" applyAlignment="1">
      <alignment horizontal="center" vertical="center" wrapText="1"/>
    </xf>
    <xf numFmtId="0" fontId="49" fillId="13" borderId="179" xfId="5" applyFont="1" applyFill="1" applyBorder="1" applyAlignment="1">
      <alignment horizontal="center" vertical="center"/>
    </xf>
    <xf numFmtId="0" fontId="49" fillId="0" borderId="179" xfId="5" applyFont="1" applyBorder="1" applyAlignment="1">
      <alignment vertical="top" wrapText="1"/>
    </xf>
    <xf numFmtId="0" fontId="49" fillId="0" borderId="179" xfId="5" applyFont="1" applyBorder="1" applyAlignment="1">
      <alignment vertical="top" shrinkToFit="1"/>
    </xf>
    <xf numFmtId="0" fontId="49" fillId="0" borderId="190" xfId="5" applyFont="1" applyBorder="1" applyAlignment="1">
      <alignment vertical="center" wrapText="1"/>
    </xf>
    <xf numFmtId="0" fontId="49" fillId="0" borderId="179" xfId="5" applyFont="1" applyBorder="1" applyAlignment="1">
      <alignment horizontal="left" vertical="top" wrapText="1"/>
    </xf>
    <xf numFmtId="0" fontId="49" fillId="0" borderId="16" xfId="5" applyFont="1" applyBorder="1" applyAlignment="1">
      <alignment horizontal="left" vertical="center" wrapText="1"/>
    </xf>
    <xf numFmtId="0" fontId="49" fillId="0" borderId="0" xfId="5" applyFont="1" applyAlignment="1">
      <alignment horizontal="left" vertical="center" indent="1"/>
    </xf>
    <xf numFmtId="0" fontId="49" fillId="0" borderId="0" xfId="5" applyFont="1" applyAlignment="1">
      <alignment vertical="center" wrapText="1"/>
    </xf>
    <xf numFmtId="0" fontId="49" fillId="0" borderId="0" xfId="5" applyFont="1" applyAlignment="1">
      <alignment horizontal="center" vertical="center"/>
    </xf>
    <xf numFmtId="0" fontId="49" fillId="0" borderId="179" xfId="5" applyFont="1" applyBorder="1" applyAlignment="1">
      <alignment vertical="center" shrinkToFit="1"/>
    </xf>
    <xf numFmtId="0" fontId="50" fillId="0" borderId="0" xfId="5" applyFont="1">
      <alignment vertical="center"/>
    </xf>
    <xf numFmtId="0" fontId="49" fillId="0" borderId="190" xfId="5" applyFont="1" applyBorder="1" applyAlignment="1">
      <alignment vertical="top" wrapText="1" shrinkToFit="1"/>
    </xf>
    <xf numFmtId="0" fontId="49" fillId="0" borderId="179" xfId="5" applyFont="1" applyBorder="1" applyAlignment="1">
      <alignment horizontal="left" vertical="center" wrapText="1"/>
    </xf>
    <xf numFmtId="0" fontId="49" fillId="0" borderId="189" xfId="5" applyFont="1" applyBorder="1" applyAlignment="1">
      <alignment horizontal="left" vertical="center" wrapText="1"/>
    </xf>
    <xf numFmtId="0" fontId="49" fillId="0" borderId="190" xfId="5" applyFont="1" applyBorder="1" applyAlignment="1">
      <alignment horizontal="left" vertical="top" wrapText="1"/>
    </xf>
    <xf numFmtId="0" fontId="34" fillId="0" borderId="0" xfId="5" applyFont="1" applyBorder="1" applyAlignment="1">
      <alignment horizontal="center" vertical="center"/>
    </xf>
    <xf numFmtId="0" fontId="34" fillId="0" borderId="0" xfId="5" applyFont="1" applyAlignment="1">
      <alignment horizontal="left" vertical="center" wrapText="1"/>
    </xf>
    <xf numFmtId="0" fontId="49" fillId="0" borderId="16" xfId="5" applyFont="1" applyBorder="1" applyAlignment="1">
      <alignment vertical="center" wrapText="1"/>
    </xf>
    <xf numFmtId="0" fontId="34" fillId="0" borderId="190" xfId="5" applyFont="1" applyBorder="1" applyAlignment="1">
      <alignment horizontal="left" vertical="top" wrapText="1"/>
    </xf>
    <xf numFmtId="0" fontId="34" fillId="0" borderId="0" xfId="5" applyFont="1" applyAlignment="1">
      <alignment horizontal="left" vertical="center" indent="1"/>
    </xf>
    <xf numFmtId="0" fontId="49" fillId="0" borderId="14" xfId="5" applyFont="1" applyBorder="1" applyAlignment="1">
      <alignment horizontal="center" vertical="center" wrapText="1"/>
    </xf>
    <xf numFmtId="0" fontId="49" fillId="0" borderId="190" xfId="5" applyFont="1" applyBorder="1" applyAlignment="1">
      <alignment vertical="top" wrapText="1"/>
    </xf>
    <xf numFmtId="0" fontId="63" fillId="0" borderId="179" xfId="5" applyFont="1" applyBorder="1" applyAlignment="1">
      <alignment vertical="center" wrapText="1"/>
    </xf>
    <xf numFmtId="0" fontId="5" fillId="2" borderId="3" xfId="0" applyFont="1" applyFill="1" applyBorder="1" applyAlignment="1">
      <alignment horizontal="center" vertical="center"/>
    </xf>
    <xf numFmtId="180" fontId="16" fillId="2" borderId="191" xfId="1" applyNumberFormat="1" applyFont="1" applyFill="1" applyBorder="1" applyAlignment="1">
      <alignment vertical="center" shrinkToFit="1"/>
    </xf>
    <xf numFmtId="182" fontId="16" fillId="3" borderId="193" xfId="1" applyNumberFormat="1" applyFont="1" applyFill="1" applyBorder="1" applyAlignment="1">
      <alignment horizontal="right" vertical="center" shrinkToFit="1"/>
    </xf>
    <xf numFmtId="0" fontId="14" fillId="3" borderId="16" xfId="0" applyNumberFormat="1" applyFont="1" applyFill="1" applyBorder="1" applyAlignment="1">
      <alignment horizontal="center" vertical="center" shrinkToFit="1"/>
    </xf>
    <xf numFmtId="0" fontId="14" fillId="3" borderId="190" xfId="0" applyNumberFormat="1" applyFont="1" applyFill="1" applyBorder="1" applyAlignment="1">
      <alignment horizontal="center" vertical="center" shrinkToFit="1"/>
    </xf>
    <xf numFmtId="0" fontId="5" fillId="3" borderId="189" xfId="0" applyFont="1" applyFill="1" applyBorder="1" applyAlignment="1">
      <alignment horizontal="center" vertical="center" shrinkToFit="1"/>
    </xf>
    <xf numFmtId="0" fontId="14" fillId="3" borderId="195" xfId="10" applyFont="1" applyFill="1" applyBorder="1" applyAlignment="1">
      <alignment horizontal="center" vertical="center" wrapText="1" shrinkToFit="1"/>
    </xf>
    <xf numFmtId="0" fontId="6" fillId="2" borderId="189" xfId="0" applyFont="1" applyFill="1" applyBorder="1" applyAlignment="1">
      <alignment horizontal="center" vertical="center"/>
    </xf>
    <xf numFmtId="0" fontId="6" fillId="2" borderId="5" xfId="0" applyFont="1" applyFill="1" applyBorder="1" applyAlignment="1">
      <alignment horizontal="center" vertical="center"/>
    </xf>
    <xf numFmtId="0" fontId="5" fillId="0" borderId="197" xfId="0" applyFont="1" applyFill="1" applyBorder="1" applyAlignment="1">
      <alignment vertical="center"/>
    </xf>
    <xf numFmtId="215" fontId="6" fillId="3" borderId="199" xfId="10" applyNumberFormat="1" applyFont="1" applyFill="1" applyBorder="1" applyAlignment="1">
      <alignment horizontal="center" vertical="center"/>
    </xf>
    <xf numFmtId="210" fontId="6" fillId="3" borderId="190" xfId="10" applyNumberFormat="1" applyFont="1" applyFill="1" applyBorder="1" applyAlignment="1">
      <alignment horizontal="center" vertical="center" shrinkToFit="1"/>
    </xf>
    <xf numFmtId="0" fontId="5" fillId="3" borderId="200" xfId="10" applyFont="1" applyFill="1" applyBorder="1" applyAlignment="1">
      <alignment horizontal="center" vertical="center"/>
    </xf>
    <xf numFmtId="0" fontId="6" fillId="4" borderId="188" xfId="0" applyFont="1" applyFill="1" applyBorder="1" applyAlignment="1">
      <alignment horizontal="center" vertical="center"/>
    </xf>
    <xf numFmtId="0" fontId="6" fillId="4" borderId="189" xfId="0" applyFont="1" applyFill="1" applyBorder="1" applyAlignment="1">
      <alignment horizontal="center" vertical="center"/>
    </xf>
    <xf numFmtId="0" fontId="5" fillId="4" borderId="188" xfId="0" applyFont="1" applyFill="1" applyBorder="1" applyAlignment="1">
      <alignment horizontal="center" vertical="center"/>
    </xf>
    <xf numFmtId="0" fontId="5" fillId="4" borderId="189" xfId="0" applyFont="1" applyFill="1" applyBorder="1" applyAlignment="1">
      <alignment horizontal="center" vertical="center"/>
    </xf>
    <xf numFmtId="0" fontId="12" fillId="0" borderId="190" xfId="0" applyFont="1" applyBorder="1" applyAlignment="1">
      <alignment vertical="center" wrapText="1"/>
    </xf>
    <xf numFmtId="0" fontId="12" fillId="0" borderId="16" xfId="0" applyFont="1" applyBorder="1" applyAlignment="1">
      <alignment vertical="center" wrapText="1"/>
    </xf>
    <xf numFmtId="0" fontId="15" fillId="0" borderId="188" xfId="0" applyFont="1" applyBorder="1" applyAlignment="1">
      <alignment vertical="center" wrapText="1"/>
    </xf>
    <xf numFmtId="0" fontId="15" fillId="0" borderId="189" xfId="0" applyFont="1" applyBorder="1" applyAlignment="1">
      <alignment vertical="center" wrapText="1"/>
    </xf>
    <xf numFmtId="0" fontId="12" fillId="0" borderId="188" xfId="0" applyFont="1" applyBorder="1">
      <alignment vertical="center"/>
    </xf>
    <xf numFmtId="0" fontId="12" fillId="0" borderId="189" xfId="0" applyFont="1" applyBorder="1">
      <alignment vertical="center"/>
    </xf>
    <xf numFmtId="0" fontId="6" fillId="0" borderId="0" xfId="0" applyFont="1">
      <alignment vertical="center"/>
    </xf>
    <xf numFmtId="0" fontId="9" fillId="0" borderId="0" xfId="0" applyFont="1" applyBorder="1" applyAlignment="1">
      <alignment vertical="center" wrapText="1"/>
    </xf>
    <xf numFmtId="0" fontId="6" fillId="3" borderId="55" xfId="0" applyFont="1" applyFill="1" applyBorder="1" applyAlignment="1">
      <alignment vertical="center"/>
    </xf>
    <xf numFmtId="0" fontId="6" fillId="3" borderId="56" xfId="0" applyFont="1" applyFill="1" applyBorder="1" applyAlignment="1">
      <alignment vertical="center"/>
    </xf>
    <xf numFmtId="0" fontId="9" fillId="3" borderId="0" xfId="0" applyFont="1" applyFill="1" applyBorder="1" applyAlignment="1">
      <alignment vertical="center" wrapText="1"/>
    </xf>
    <xf numFmtId="0" fontId="9" fillId="2" borderId="0" xfId="0" applyFont="1" applyFill="1" applyBorder="1" applyAlignment="1">
      <alignment vertical="center" wrapText="1"/>
    </xf>
    <xf numFmtId="0" fontId="6" fillId="0" borderId="182" xfId="0" applyFont="1" applyBorder="1" applyAlignment="1">
      <alignment horizontal="left" vertical="center" shrinkToFit="1"/>
    </xf>
    <xf numFmtId="0" fontId="6" fillId="0" borderId="183" xfId="0" applyFont="1" applyBorder="1" applyAlignment="1">
      <alignment horizontal="left" vertical="center" shrinkToFit="1"/>
    </xf>
    <xf numFmtId="0" fontId="6" fillId="3" borderId="26" xfId="0" applyFont="1" applyFill="1" applyBorder="1" applyAlignment="1">
      <alignment vertical="center"/>
    </xf>
    <xf numFmtId="0" fontId="6" fillId="3" borderId="184" xfId="0" applyFont="1" applyFill="1" applyBorder="1" applyAlignment="1">
      <alignment vertical="center"/>
    </xf>
    <xf numFmtId="0" fontId="6" fillId="3" borderId="183" xfId="0" applyFont="1" applyFill="1" applyBorder="1" applyAlignment="1">
      <alignment vertical="center"/>
    </xf>
    <xf numFmtId="0" fontId="6" fillId="3" borderId="185" xfId="0" applyFont="1" applyFill="1" applyBorder="1" applyAlignment="1">
      <alignment vertical="center"/>
    </xf>
    <xf numFmtId="0" fontId="0" fillId="0" borderId="184" xfId="0" applyBorder="1" applyAlignment="1">
      <alignment vertical="center"/>
    </xf>
    <xf numFmtId="0" fontId="3" fillId="4" borderId="188" xfId="0" applyFont="1" applyFill="1" applyBorder="1" applyAlignment="1">
      <alignment horizontal="center" vertical="center"/>
    </xf>
    <xf numFmtId="0" fontId="3" fillId="4" borderId="189" xfId="0" applyFont="1" applyFill="1" applyBorder="1" applyAlignment="1">
      <alignment horizontal="center" vertical="center"/>
    </xf>
    <xf numFmtId="0" fontId="14" fillId="0" borderId="188" xfId="0" applyFont="1" applyBorder="1" applyAlignment="1">
      <alignment horizontal="left" vertical="center" shrinkToFit="1"/>
    </xf>
    <xf numFmtId="0" fontId="14" fillId="0" borderId="189" xfId="0" applyFont="1" applyBorder="1" applyAlignment="1">
      <alignment horizontal="left" vertical="center" shrinkToFit="1"/>
    </xf>
    <xf numFmtId="0" fontId="14" fillId="0" borderId="190" xfId="0" applyFont="1" applyBorder="1" applyAlignment="1">
      <alignment vertical="center" wrapText="1"/>
    </xf>
    <xf numFmtId="0" fontId="14" fillId="0" borderId="16" xfId="0" applyFont="1" applyBorder="1" applyAlignment="1">
      <alignment vertical="center" wrapText="1"/>
    </xf>
    <xf numFmtId="0" fontId="14" fillId="0" borderId="188" xfId="0" applyFont="1" applyBorder="1" applyAlignment="1">
      <alignment vertical="center" shrinkToFit="1"/>
    </xf>
    <xf numFmtId="0" fontId="14" fillId="0" borderId="189" xfId="0" applyFont="1" applyBorder="1" applyAlignment="1">
      <alignment vertical="center" shrinkToFit="1"/>
    </xf>
    <xf numFmtId="0" fontId="14" fillId="0" borderId="188" xfId="0" applyFont="1" applyBorder="1">
      <alignment vertical="center"/>
    </xf>
    <xf numFmtId="0" fontId="14" fillId="0" borderId="189" xfId="0" applyFont="1" applyBorder="1">
      <alignment vertical="center"/>
    </xf>
    <xf numFmtId="0" fontId="11" fillId="0" borderId="0" xfId="0" applyFont="1" applyBorder="1" applyAlignment="1">
      <alignment vertical="center" wrapText="1"/>
    </xf>
    <xf numFmtId="0" fontId="84" fillId="0" borderId="0" xfId="0" applyFont="1" applyFill="1" applyAlignment="1">
      <alignment horizontal="justify" vertical="center"/>
    </xf>
    <xf numFmtId="209" fontId="74" fillId="0" borderId="0" xfId="2" applyNumberFormat="1" applyFont="1" applyFill="1" applyAlignment="1">
      <alignment horizontal="right"/>
    </xf>
    <xf numFmtId="0" fontId="76" fillId="0" borderId="0" xfId="0" applyFont="1" applyFill="1" applyAlignment="1">
      <alignment vertical="center" wrapText="1"/>
    </xf>
    <xf numFmtId="0" fontId="84" fillId="0" borderId="0" xfId="0" applyFont="1" applyFill="1" applyAlignment="1">
      <alignment horizontal="center" vertical="center"/>
    </xf>
    <xf numFmtId="0" fontId="74" fillId="0" borderId="0" xfId="7" applyFont="1" applyFill="1" applyAlignment="1">
      <alignment horizontal="left" vertical="center" wrapText="1"/>
    </xf>
    <xf numFmtId="0" fontId="76" fillId="0" borderId="5" xfId="7" applyFont="1" applyFill="1" applyBorder="1" applyAlignment="1">
      <alignment vertical="center"/>
    </xf>
    <xf numFmtId="0" fontId="76" fillId="0" borderId="0" xfId="7" applyFont="1" applyFill="1" applyAlignment="1">
      <alignment vertical="center" wrapText="1"/>
    </xf>
    <xf numFmtId="0" fontId="76" fillId="0" borderId="0" xfId="7" applyFont="1" applyFill="1" applyAlignment="1">
      <alignment vertical="center"/>
    </xf>
    <xf numFmtId="0" fontId="76" fillId="0" borderId="0" xfId="7" applyFont="1" applyFill="1" applyAlignment="1">
      <alignment horizontal="center" vertical="center"/>
    </xf>
    <xf numFmtId="208" fontId="76" fillId="0" borderId="0" xfId="7" applyNumberFormat="1" applyFont="1" applyFill="1" applyAlignment="1">
      <alignment horizontal="right" vertical="center"/>
    </xf>
    <xf numFmtId="0" fontId="76" fillId="0" borderId="0" xfId="7" applyFont="1" applyFill="1" applyAlignment="1">
      <alignment horizontal="right" vertical="center"/>
    </xf>
    <xf numFmtId="0" fontId="74" fillId="0" borderId="0" xfId="7" applyFont="1" applyFill="1" applyAlignment="1">
      <alignment vertical="center" wrapText="1"/>
    </xf>
    <xf numFmtId="0" fontId="76" fillId="0" borderId="10" xfId="7" applyFont="1" applyFill="1" applyBorder="1" applyAlignment="1">
      <alignment vertical="center"/>
    </xf>
    <xf numFmtId="0" fontId="76" fillId="0" borderId="17" xfId="7" applyFont="1" applyFill="1" applyBorder="1" applyAlignment="1">
      <alignment vertical="center"/>
    </xf>
    <xf numFmtId="0" fontId="76" fillId="0" borderId="11" xfId="7" applyFont="1" applyFill="1" applyBorder="1" applyAlignment="1">
      <alignment vertical="center"/>
    </xf>
    <xf numFmtId="0" fontId="76" fillId="0" borderId="5" xfId="7" applyFont="1" applyFill="1" applyBorder="1" applyAlignment="1">
      <alignment horizontal="center" vertical="center"/>
    </xf>
    <xf numFmtId="0" fontId="75" fillId="0" borderId="5" xfId="7" applyFont="1" applyFill="1" applyBorder="1" applyAlignment="1">
      <alignment vertical="center" wrapText="1"/>
    </xf>
    <xf numFmtId="0" fontId="80" fillId="0" borderId="5" xfId="7" applyFont="1" applyFill="1" applyBorder="1" applyAlignment="1">
      <alignment vertical="center" wrapText="1"/>
    </xf>
    <xf numFmtId="0" fontId="5" fillId="0" borderId="0" xfId="0" applyFont="1" applyFill="1" applyBorder="1" applyAlignment="1">
      <alignment horizontal="center" vertical="center" shrinkToFit="1"/>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3" fillId="0" borderId="0" xfId="0" applyFont="1" applyFill="1" applyBorder="1" applyAlignment="1">
      <alignment horizontal="center" vertical="center" shrinkToFi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58" fontId="3" fillId="0" borderId="0" xfId="0" applyNumberFormat="1" applyFont="1" applyFill="1" applyBorder="1" applyAlignment="1">
      <alignment horizontal="right" vertical="center"/>
    </xf>
    <xf numFmtId="0" fontId="3" fillId="0" borderId="0" xfId="0" applyFont="1" applyFill="1" applyBorder="1" applyAlignment="1">
      <alignment horizontal="right" vertical="center"/>
    </xf>
    <xf numFmtId="0" fontId="7" fillId="0" borderId="0" xfId="0" applyFont="1" applyFill="1" applyAlignment="1">
      <alignment horizontal="center" vertical="center" wrapText="1"/>
    </xf>
    <xf numFmtId="0" fontId="7" fillId="0" borderId="0" xfId="0" applyFont="1" applyFill="1" applyAlignment="1">
      <alignment horizontal="center" vertical="center"/>
    </xf>
    <xf numFmtId="0" fontId="5" fillId="3" borderId="1" xfId="0" applyNumberFormat="1" applyFont="1" applyFill="1" applyBorder="1" applyAlignment="1">
      <alignment horizontal="center" vertical="center"/>
    </xf>
    <xf numFmtId="0" fontId="5" fillId="3" borderId="2" xfId="0" applyNumberFormat="1" applyFont="1" applyFill="1" applyBorder="1" applyAlignment="1">
      <alignment horizontal="center" vertical="center"/>
    </xf>
    <xf numFmtId="0" fontId="5" fillId="3" borderId="3" xfId="0" applyNumberFormat="1" applyFont="1" applyFill="1" applyBorder="1" applyAlignment="1">
      <alignment horizontal="center" vertical="center"/>
    </xf>
    <xf numFmtId="0" fontId="3" fillId="2" borderId="3" xfId="0" applyFont="1" applyFill="1" applyBorder="1" applyAlignment="1">
      <alignment horizontal="center" vertical="center"/>
    </xf>
    <xf numFmtId="0" fontId="6" fillId="0" borderId="6" xfId="0" applyFont="1" applyFill="1" applyBorder="1" applyAlignment="1">
      <alignment vertical="center" shrinkToFit="1"/>
    </xf>
    <xf numFmtId="0" fontId="6" fillId="0" borderId="7" xfId="0" applyFont="1" applyFill="1" applyBorder="1" applyAlignment="1">
      <alignment vertical="center" shrinkToFit="1"/>
    </xf>
    <xf numFmtId="0" fontId="6" fillId="0" borderId="8" xfId="0" applyFont="1" applyFill="1" applyBorder="1" applyAlignment="1">
      <alignment vertical="center" shrinkToFit="1"/>
    </xf>
    <xf numFmtId="0" fontId="9" fillId="0" borderId="0" xfId="0" applyFont="1" applyFill="1" applyAlignment="1">
      <alignment vertical="center" wrapText="1"/>
    </xf>
    <xf numFmtId="0" fontId="9" fillId="0" borderId="0" xfId="0" applyFont="1" applyFill="1" applyBorder="1" applyAlignment="1">
      <alignment vertical="center" wrapText="1"/>
    </xf>
    <xf numFmtId="0" fontId="12" fillId="4" borderId="6" xfId="0" applyFont="1" applyFill="1" applyBorder="1">
      <alignment vertical="center"/>
    </xf>
    <xf numFmtId="0" fontId="12" fillId="4" borderId="8" xfId="0" applyFont="1" applyFill="1" applyBorder="1">
      <alignment vertical="center"/>
    </xf>
    <xf numFmtId="0" fontId="13" fillId="4" borderId="7" xfId="0" applyFont="1" applyFill="1" applyBorder="1" applyAlignment="1">
      <alignment horizontal="center" vertical="center" shrinkToFit="1"/>
    </xf>
    <xf numFmtId="0" fontId="13" fillId="4" borderId="8" xfId="0" applyFont="1" applyFill="1" applyBorder="1" applyAlignment="1">
      <alignment horizontal="center" vertical="center" shrinkToFit="1"/>
    </xf>
    <xf numFmtId="0" fontId="13" fillId="4" borderId="6" xfId="0" applyFont="1" applyFill="1" applyBorder="1" applyAlignment="1">
      <alignment horizontal="center" vertical="center" shrinkToFit="1"/>
    </xf>
    <xf numFmtId="0" fontId="13" fillId="4" borderId="6"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3" fillId="0" borderId="0" xfId="0" applyFont="1" applyFill="1" applyBorder="1" applyAlignment="1">
      <alignment horizontal="left" vertical="center"/>
    </xf>
    <xf numFmtId="0" fontId="6" fillId="0" borderId="6" xfId="0" applyFont="1" applyFill="1" applyBorder="1" applyAlignment="1">
      <alignment vertical="center"/>
    </xf>
    <xf numFmtId="0" fontId="6" fillId="0" borderId="7" xfId="0" applyFont="1" applyFill="1" applyBorder="1" applyAlignment="1">
      <alignment vertical="center"/>
    </xf>
    <xf numFmtId="0" fontId="6" fillId="0" borderId="8" xfId="0" applyFont="1" applyFill="1" applyBorder="1" applyAlignment="1">
      <alignment vertical="center"/>
    </xf>
    <xf numFmtId="0" fontId="12" fillId="4" borderId="10" xfId="0" applyFont="1" applyFill="1" applyBorder="1" applyAlignment="1">
      <alignment vertical="center" wrapText="1" shrinkToFit="1"/>
    </xf>
    <xf numFmtId="0" fontId="12" fillId="4" borderId="11" xfId="0" applyFont="1" applyFill="1" applyBorder="1" applyAlignment="1">
      <alignment vertical="center" wrapText="1" shrinkToFit="1"/>
    </xf>
    <xf numFmtId="0" fontId="12" fillId="4" borderId="14" xfId="0" applyFont="1" applyFill="1" applyBorder="1" applyAlignment="1">
      <alignment vertical="center" wrapText="1" shrinkToFit="1"/>
    </xf>
    <xf numFmtId="0" fontId="12" fillId="4" borderId="15" xfId="0" applyFont="1" applyFill="1" applyBorder="1" applyAlignment="1">
      <alignment vertical="center" wrapText="1" shrinkToFit="1"/>
    </xf>
    <xf numFmtId="0" fontId="14" fillId="3" borderId="10" xfId="0" applyNumberFormat="1" applyFont="1" applyFill="1" applyBorder="1" applyAlignment="1">
      <alignment horizontal="center" vertical="center" shrinkToFit="1"/>
    </xf>
    <xf numFmtId="0" fontId="14" fillId="3" borderId="11" xfId="0" applyNumberFormat="1" applyFont="1" applyFill="1" applyBorder="1" applyAlignment="1">
      <alignment horizontal="center" vertical="center" shrinkToFit="1"/>
    </xf>
    <xf numFmtId="178" fontId="14" fillId="3" borderId="10" xfId="0" applyNumberFormat="1" applyFont="1" applyFill="1" applyBorder="1" applyAlignment="1">
      <alignment horizontal="center" vertical="center" shrinkToFit="1"/>
    </xf>
    <xf numFmtId="178" fontId="14" fillId="3" borderId="11" xfId="0" applyNumberFormat="1" applyFont="1" applyFill="1" applyBorder="1" applyAlignment="1">
      <alignment horizontal="center" vertical="center" shrinkToFit="1"/>
    </xf>
    <xf numFmtId="0" fontId="14" fillId="3" borderId="14" xfId="0" applyNumberFormat="1" applyFont="1" applyFill="1" applyBorder="1" applyAlignment="1">
      <alignment horizontal="center" vertical="center" shrinkToFit="1"/>
    </xf>
    <xf numFmtId="0" fontId="14" fillId="3" borderId="15" xfId="0" applyNumberFormat="1" applyFont="1" applyFill="1" applyBorder="1" applyAlignment="1">
      <alignment horizontal="center" vertical="center" shrinkToFit="1"/>
    </xf>
    <xf numFmtId="178" fontId="14" fillId="3" borderId="14" xfId="0" applyNumberFormat="1" applyFont="1" applyFill="1" applyBorder="1" applyAlignment="1">
      <alignment horizontal="center" vertical="center" shrinkToFit="1"/>
    </xf>
    <xf numFmtId="178" fontId="14" fillId="3" borderId="15" xfId="0" applyNumberFormat="1" applyFont="1" applyFill="1" applyBorder="1" applyAlignment="1">
      <alignment horizontal="center" vertical="center" shrinkToFit="1"/>
    </xf>
    <xf numFmtId="0" fontId="14" fillId="3" borderId="191" xfId="0" applyNumberFormat="1" applyFont="1" applyFill="1" applyBorder="1" applyAlignment="1">
      <alignment horizontal="center" vertical="center" shrinkToFit="1"/>
    </xf>
    <xf numFmtId="0" fontId="14" fillId="3" borderId="192" xfId="0" applyNumberFormat="1" applyFont="1" applyFill="1" applyBorder="1" applyAlignment="1">
      <alignment horizontal="center" vertical="center" shrinkToFit="1"/>
    </xf>
    <xf numFmtId="178" fontId="14" fillId="3" borderId="191" xfId="0" applyNumberFormat="1" applyFont="1" applyFill="1" applyBorder="1" applyAlignment="1">
      <alignment horizontal="center" vertical="center" shrinkToFit="1"/>
    </xf>
    <xf numFmtId="178" fontId="14" fillId="3" borderId="192" xfId="0" applyNumberFormat="1" applyFont="1" applyFill="1" applyBorder="1" applyAlignment="1">
      <alignment horizontal="center" vertical="center" shrinkToFit="1"/>
    </xf>
    <xf numFmtId="0" fontId="14" fillId="0" borderId="10" xfId="0" applyNumberFormat="1" applyFont="1" applyFill="1" applyBorder="1" applyAlignment="1">
      <alignment horizontal="center" vertical="center" shrinkToFit="1"/>
    </xf>
    <xf numFmtId="0" fontId="14" fillId="0" borderId="11" xfId="0" applyNumberFormat="1" applyFont="1" applyFill="1" applyBorder="1" applyAlignment="1">
      <alignment horizontal="center" vertical="center" shrinkToFit="1"/>
    </xf>
    <xf numFmtId="178" fontId="14" fillId="0" borderId="10" xfId="0" applyNumberFormat="1" applyFont="1" applyFill="1" applyBorder="1" applyAlignment="1">
      <alignment horizontal="center" vertical="center" shrinkToFit="1"/>
    </xf>
    <xf numFmtId="178" fontId="14" fillId="0" borderId="11" xfId="0" applyNumberFormat="1" applyFont="1" applyFill="1" applyBorder="1" applyAlignment="1">
      <alignment horizontal="center" vertical="center" shrinkToFit="1"/>
    </xf>
    <xf numFmtId="0" fontId="14" fillId="0" borderId="14" xfId="0" applyNumberFormat="1" applyFont="1" applyFill="1" applyBorder="1" applyAlignment="1">
      <alignment horizontal="center" vertical="center" shrinkToFit="1"/>
    </xf>
    <xf numFmtId="0" fontId="14" fillId="0" borderId="15" xfId="0" applyNumberFormat="1" applyFont="1" applyFill="1" applyBorder="1" applyAlignment="1">
      <alignment horizontal="center" vertical="center" shrinkToFit="1"/>
    </xf>
    <xf numFmtId="178" fontId="14" fillId="0" borderId="14" xfId="0" applyNumberFormat="1" applyFont="1" applyFill="1" applyBorder="1" applyAlignment="1">
      <alignment horizontal="center" vertical="center" shrinkToFit="1"/>
    </xf>
    <xf numFmtId="178" fontId="14" fillId="0" borderId="15" xfId="0" applyNumberFormat="1" applyFont="1" applyFill="1" applyBorder="1" applyAlignment="1">
      <alignment horizontal="center" vertical="center" shrinkToFit="1"/>
    </xf>
    <xf numFmtId="0" fontId="5" fillId="4" borderId="11" xfId="0" applyFont="1" applyFill="1" applyBorder="1" applyAlignment="1">
      <alignment horizontal="center" vertical="center"/>
    </xf>
    <xf numFmtId="0" fontId="5" fillId="4" borderId="15" xfId="0" applyFont="1" applyFill="1" applyBorder="1" applyAlignment="1">
      <alignment horizontal="center" vertical="center"/>
    </xf>
    <xf numFmtId="0" fontId="15" fillId="4" borderId="18" xfId="0" applyFont="1" applyFill="1" applyBorder="1" applyAlignment="1">
      <alignment horizontal="center" vertical="center" wrapText="1"/>
    </xf>
    <xf numFmtId="0" fontId="15" fillId="4" borderId="21"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12" fillId="4" borderId="12" xfId="0" applyFont="1" applyFill="1" applyBorder="1" applyAlignment="1">
      <alignment vertical="center" wrapText="1"/>
    </xf>
    <xf numFmtId="0" fontId="12" fillId="4" borderId="16" xfId="0" applyFont="1" applyFill="1" applyBorder="1" applyAlignment="1">
      <alignment vertical="center" wrapText="1"/>
    </xf>
    <xf numFmtId="180" fontId="16" fillId="3" borderId="191" xfId="1" applyNumberFormat="1" applyFont="1" applyFill="1" applyBorder="1" applyAlignment="1">
      <alignment horizontal="right" vertical="center" shrinkToFit="1"/>
    </xf>
    <xf numFmtId="180" fontId="16" fillId="3" borderId="192" xfId="1" applyNumberFormat="1" applyFont="1" applyFill="1" applyBorder="1" applyAlignment="1">
      <alignment horizontal="right" vertical="center" shrinkToFit="1"/>
    </xf>
    <xf numFmtId="181" fontId="16" fillId="0" borderId="23" xfId="1" applyNumberFormat="1" applyFont="1" applyFill="1" applyBorder="1" applyAlignment="1">
      <alignment horizontal="center" vertical="center" shrinkToFit="1"/>
    </xf>
    <xf numFmtId="181" fontId="16" fillId="0" borderId="24" xfId="1" applyNumberFormat="1" applyFont="1" applyFill="1" applyBorder="1" applyAlignment="1">
      <alignment horizontal="center" vertical="center" shrinkToFit="1"/>
    </xf>
    <xf numFmtId="181" fontId="16" fillId="0" borderId="27" xfId="1" applyNumberFormat="1" applyFont="1" applyFill="1" applyBorder="1" applyAlignment="1">
      <alignment horizontal="center" vertical="center" shrinkToFit="1"/>
    </xf>
    <xf numFmtId="181" fontId="16" fillId="0" borderId="28" xfId="1" applyNumberFormat="1" applyFont="1" applyFill="1" applyBorder="1" applyAlignment="1">
      <alignment horizontal="center" vertical="center" shrinkToFit="1"/>
    </xf>
    <xf numFmtId="182" fontId="16" fillId="3" borderId="26" xfId="1" applyNumberFormat="1" applyFont="1" applyFill="1" applyBorder="1" applyAlignment="1">
      <alignment horizontal="right" vertical="center" shrinkToFit="1"/>
    </xf>
    <xf numFmtId="182" fontId="16" fillId="3" borderId="15" xfId="1" applyNumberFormat="1" applyFont="1" applyFill="1" applyBorder="1" applyAlignment="1">
      <alignment horizontal="right" vertical="center" shrinkToFit="1"/>
    </xf>
    <xf numFmtId="0" fontId="15" fillId="4" borderId="10" xfId="0" applyFont="1" applyFill="1" applyBorder="1" applyAlignment="1">
      <alignment horizontal="left" wrapText="1"/>
    </xf>
    <xf numFmtId="0" fontId="15" fillId="4" borderId="11" xfId="0" applyFont="1" applyFill="1" applyBorder="1" applyAlignment="1">
      <alignment horizontal="left" wrapText="1"/>
    </xf>
    <xf numFmtId="0" fontId="15" fillId="4" borderId="13" xfId="0" applyFont="1" applyFill="1" applyBorder="1" applyAlignment="1">
      <alignment horizontal="left" wrapText="1"/>
    </xf>
    <xf numFmtId="0" fontId="15" fillId="4" borderId="20" xfId="0" applyFont="1" applyFill="1" applyBorder="1" applyAlignment="1">
      <alignment horizontal="left" wrapText="1"/>
    </xf>
    <xf numFmtId="181" fontId="16" fillId="0" borderId="29" xfId="1" applyNumberFormat="1" applyFont="1" applyFill="1" applyBorder="1" applyAlignment="1">
      <alignment horizontal="right" vertical="center" shrinkToFit="1"/>
    </xf>
    <xf numFmtId="181" fontId="16" fillId="0" borderId="16" xfId="1" applyNumberFormat="1" applyFont="1" applyFill="1" applyBorder="1" applyAlignment="1">
      <alignment horizontal="right" vertical="center" shrinkToFit="1"/>
    </xf>
    <xf numFmtId="185" fontId="16" fillId="0" borderId="30" xfId="1" applyNumberFormat="1" applyFont="1" applyFill="1" applyBorder="1" applyAlignment="1">
      <alignment horizontal="right" vertical="center" shrinkToFit="1"/>
    </xf>
    <xf numFmtId="185" fontId="16" fillId="0" borderId="21" xfId="1" applyNumberFormat="1" applyFont="1" applyFill="1" applyBorder="1" applyAlignment="1">
      <alignment horizontal="right" vertical="center" shrinkToFit="1"/>
    </xf>
    <xf numFmtId="183" fontId="16" fillId="0" borderId="25" xfId="0" applyNumberFormat="1" applyFont="1" applyFill="1" applyBorder="1" applyAlignment="1">
      <alignment horizontal="right" vertical="center" shrinkToFit="1"/>
    </xf>
    <xf numFmtId="183" fontId="16" fillId="0" borderId="22" xfId="0" applyNumberFormat="1" applyFont="1" applyFill="1" applyBorder="1" applyAlignment="1">
      <alignment horizontal="right" vertical="center" shrinkToFit="1"/>
    </xf>
    <xf numFmtId="186" fontId="5" fillId="0" borderId="10" xfId="1" applyNumberFormat="1" applyFont="1" applyFill="1" applyBorder="1" applyAlignment="1">
      <alignment vertical="center" shrinkToFit="1"/>
    </xf>
    <xf numFmtId="186" fontId="5" fillId="0" borderId="14" xfId="1" applyNumberFormat="1" applyFont="1" applyFill="1" applyBorder="1" applyAlignment="1">
      <alignment vertical="center" shrinkToFit="1"/>
    </xf>
    <xf numFmtId="186" fontId="5" fillId="0" borderId="17" xfId="1" applyNumberFormat="1" applyFont="1" applyFill="1" applyBorder="1" applyAlignment="1">
      <alignment horizontal="center" vertical="center" shrinkToFit="1"/>
    </xf>
    <xf numFmtId="186" fontId="5" fillId="0" borderId="26" xfId="1" applyNumberFormat="1" applyFont="1" applyFill="1" applyBorder="1" applyAlignment="1">
      <alignment horizontal="center" vertical="center" shrinkToFit="1"/>
    </xf>
    <xf numFmtId="0" fontId="5" fillId="4" borderId="12" xfId="0" applyFont="1" applyFill="1" applyBorder="1" applyAlignment="1">
      <alignment horizontal="left" vertical="center" wrapText="1"/>
    </xf>
    <xf numFmtId="0" fontId="5" fillId="4" borderId="29" xfId="0" applyFont="1" applyFill="1" applyBorder="1" applyAlignment="1">
      <alignment horizontal="left" vertical="center" wrapText="1"/>
    </xf>
    <xf numFmtId="0" fontId="5" fillId="4" borderId="16" xfId="0" applyFont="1" applyFill="1" applyBorder="1" applyAlignment="1">
      <alignment horizontal="left" vertical="center" wrapText="1"/>
    </xf>
    <xf numFmtId="180" fontId="16" fillId="0" borderId="10" xfId="1" applyNumberFormat="1" applyFont="1" applyFill="1" applyBorder="1" applyAlignment="1">
      <alignment horizontal="right" vertical="center" shrinkToFit="1"/>
    </xf>
    <xf numFmtId="180" fontId="16" fillId="0" borderId="11" xfId="1" applyNumberFormat="1" applyFont="1" applyFill="1" applyBorder="1" applyAlignment="1">
      <alignment horizontal="right" vertical="center" shrinkToFit="1"/>
    </xf>
    <xf numFmtId="182" fontId="16" fillId="0" borderId="26" xfId="1" applyNumberFormat="1" applyFont="1" applyFill="1" applyBorder="1" applyAlignment="1">
      <alignment horizontal="right" vertical="center" shrinkToFit="1"/>
    </xf>
    <xf numFmtId="182" fontId="16" fillId="0" borderId="15" xfId="1" applyNumberFormat="1" applyFont="1" applyFill="1" applyBorder="1" applyAlignment="1">
      <alignment horizontal="right" vertical="center" shrinkToFit="1"/>
    </xf>
    <xf numFmtId="0" fontId="12" fillId="4" borderId="12" xfId="0" applyFont="1" applyFill="1" applyBorder="1" applyAlignment="1">
      <alignment horizontal="center" vertical="center" wrapText="1" shrinkToFit="1"/>
    </xf>
    <xf numFmtId="0" fontId="12" fillId="4" borderId="16" xfId="0" applyFont="1" applyFill="1" applyBorder="1" applyAlignment="1">
      <alignment horizontal="center" vertical="center" wrapText="1" shrinkToFit="1"/>
    </xf>
    <xf numFmtId="0" fontId="12" fillId="4" borderId="10" xfId="0" applyFont="1" applyFill="1" applyBorder="1" applyAlignment="1">
      <alignment vertical="center" wrapText="1"/>
    </xf>
    <xf numFmtId="0" fontId="12" fillId="4" borderId="14" xfId="0" applyFont="1" applyFill="1" applyBorder="1" applyAlignment="1">
      <alignment vertical="center" wrapText="1"/>
    </xf>
    <xf numFmtId="180" fontId="16" fillId="0" borderId="17" xfId="1" applyNumberFormat="1" applyFont="1" applyFill="1" applyBorder="1" applyAlignment="1">
      <alignment horizontal="right" vertical="center" shrinkToFit="1"/>
    </xf>
    <xf numFmtId="180" fontId="16" fillId="0" borderId="31" xfId="1" applyNumberFormat="1" applyFont="1" applyFill="1" applyBorder="1" applyAlignment="1">
      <alignment horizontal="right" vertical="center" shrinkToFit="1"/>
    </xf>
    <xf numFmtId="185" fontId="16" fillId="0" borderId="14" xfId="1" applyNumberFormat="1" applyFont="1" applyFill="1" applyBorder="1" applyAlignment="1">
      <alignment horizontal="right" vertical="center" shrinkToFit="1"/>
    </xf>
    <xf numFmtId="185" fontId="16" fillId="0" borderId="26" xfId="1" applyNumberFormat="1" applyFont="1" applyFill="1" applyBorder="1" applyAlignment="1">
      <alignment horizontal="right" vertical="center" shrinkToFit="1"/>
    </xf>
    <xf numFmtId="185" fontId="16" fillId="0" borderId="32" xfId="1" applyNumberFormat="1" applyFont="1" applyFill="1" applyBorder="1" applyAlignment="1">
      <alignment horizontal="right" vertical="center" shrinkToFit="1"/>
    </xf>
    <xf numFmtId="0" fontId="9" fillId="0" borderId="0" xfId="0" applyFont="1" applyFill="1" applyBorder="1" applyAlignment="1">
      <alignment horizontal="left" vertical="top" wrapText="1"/>
    </xf>
    <xf numFmtId="0" fontId="5" fillId="4" borderId="10" xfId="0" applyFont="1" applyFill="1" applyBorder="1" applyAlignment="1">
      <alignment horizontal="center" vertical="center" wrapText="1" shrinkToFit="1"/>
    </xf>
    <xf numFmtId="0" fontId="5" fillId="4" borderId="17" xfId="0" applyFont="1" applyFill="1" applyBorder="1" applyAlignment="1">
      <alignment horizontal="center" vertical="center" wrapText="1" shrinkToFit="1"/>
    </xf>
    <xf numFmtId="0" fontId="5" fillId="4" borderId="11" xfId="0" applyFont="1" applyFill="1" applyBorder="1" applyAlignment="1">
      <alignment horizontal="center" vertical="center" wrapText="1" shrinkToFit="1"/>
    </xf>
    <xf numFmtId="0" fontId="5" fillId="4" borderId="13" xfId="0" applyFont="1" applyFill="1" applyBorder="1" applyAlignment="1">
      <alignment horizontal="center" vertical="center" wrapText="1" shrinkToFit="1"/>
    </xf>
    <xf numFmtId="0" fontId="5" fillId="4" borderId="0" xfId="0" applyFont="1" applyFill="1" applyBorder="1" applyAlignment="1">
      <alignment horizontal="center" vertical="center" wrapText="1" shrinkToFit="1"/>
    </xf>
    <xf numFmtId="0" fontId="5" fillId="4" borderId="20" xfId="0" applyFont="1" applyFill="1" applyBorder="1" applyAlignment="1">
      <alignment horizontal="center" vertical="center" wrapText="1" shrinkToFit="1"/>
    </xf>
    <xf numFmtId="0" fontId="5" fillId="4" borderId="5"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8" xfId="0" applyFont="1" applyFill="1" applyBorder="1" applyAlignment="1">
      <alignment horizontal="center" vertical="center"/>
    </xf>
    <xf numFmtId="187" fontId="17" fillId="3" borderId="12" xfId="1" applyNumberFormat="1" applyFont="1" applyFill="1" applyBorder="1" applyAlignment="1">
      <alignment horizontal="right" vertical="center" wrapText="1"/>
    </xf>
    <xf numFmtId="188" fontId="17" fillId="3" borderId="12" xfId="1" applyNumberFormat="1" applyFont="1" applyFill="1" applyBorder="1" applyAlignment="1">
      <alignment horizontal="right" vertical="center" wrapText="1"/>
    </xf>
    <xf numFmtId="189" fontId="16" fillId="3" borderId="15" xfId="1" applyNumberFormat="1" applyFont="1" applyFill="1" applyBorder="1" applyAlignment="1">
      <alignment horizontal="right" vertical="center" shrinkToFit="1"/>
    </xf>
    <xf numFmtId="189" fontId="16" fillId="3" borderId="16" xfId="1" applyNumberFormat="1" applyFont="1" applyFill="1" applyBorder="1" applyAlignment="1">
      <alignment horizontal="right" vertical="center" shrinkToFit="1"/>
    </xf>
    <xf numFmtId="190" fontId="16" fillId="3" borderId="14" xfId="1" applyNumberFormat="1" applyFont="1" applyFill="1" applyBorder="1" applyAlignment="1">
      <alignment horizontal="right" vertical="center" shrinkToFit="1"/>
    </xf>
    <xf numFmtId="190" fontId="16" fillId="3" borderId="15" xfId="1" applyNumberFormat="1" applyFont="1" applyFill="1" applyBorder="1" applyAlignment="1">
      <alignment horizontal="right" vertical="center" shrinkToFit="1"/>
    </xf>
    <xf numFmtId="0" fontId="18" fillId="4" borderId="10" xfId="0" applyFont="1" applyFill="1" applyBorder="1" applyAlignment="1">
      <alignment horizontal="center" vertical="center" wrapText="1" shrinkToFit="1"/>
    </xf>
    <xf numFmtId="0" fontId="18" fillId="4" borderId="17" xfId="0" applyFont="1" applyFill="1" applyBorder="1" applyAlignment="1">
      <alignment horizontal="center" vertical="center" wrapText="1" shrinkToFit="1"/>
    </xf>
    <xf numFmtId="0" fontId="18" fillId="4" borderId="11" xfId="0" applyFont="1" applyFill="1" applyBorder="1" applyAlignment="1">
      <alignment horizontal="center" vertical="center" wrapText="1" shrinkToFit="1"/>
    </xf>
    <xf numFmtId="0" fontId="18" fillId="4" borderId="14" xfId="0" applyFont="1" applyFill="1" applyBorder="1" applyAlignment="1">
      <alignment horizontal="center" vertical="center" wrapText="1" shrinkToFit="1"/>
    </xf>
    <xf numFmtId="0" fontId="18" fillId="4" borderId="26" xfId="0" applyFont="1" applyFill="1" applyBorder="1" applyAlignment="1">
      <alignment horizontal="center" vertical="center" wrapText="1" shrinkToFit="1"/>
    </xf>
    <xf numFmtId="0" fontId="18" fillId="4" borderId="15" xfId="0" applyFont="1" applyFill="1" applyBorder="1" applyAlignment="1">
      <alignment horizontal="center" vertical="center" wrapText="1" shrinkToFit="1"/>
    </xf>
    <xf numFmtId="187" fontId="16" fillId="3" borderId="190" xfId="1" applyNumberFormat="1" applyFont="1" applyFill="1" applyBorder="1" applyAlignment="1">
      <alignment horizontal="right" vertical="center" shrinkToFit="1"/>
    </xf>
    <xf numFmtId="188" fontId="16" fillId="3" borderId="190" xfId="1" applyNumberFormat="1" applyFont="1" applyFill="1" applyBorder="1" applyAlignment="1">
      <alignment horizontal="right" vertical="center" shrinkToFit="1"/>
    </xf>
    <xf numFmtId="0" fontId="9" fillId="0" borderId="0" xfId="0" applyFont="1" applyFill="1" applyBorder="1" applyAlignment="1">
      <alignment horizontal="left" vertical="center" wrapText="1" shrinkToFit="1"/>
    </xf>
    <xf numFmtId="0" fontId="9" fillId="0" borderId="0" xfId="0" applyFont="1" applyFill="1" applyAlignment="1">
      <alignment horizontal="left" vertical="top" wrapText="1" indent="1"/>
    </xf>
    <xf numFmtId="0" fontId="5" fillId="4" borderId="5" xfId="0" applyFont="1" applyFill="1" applyBorder="1" applyAlignment="1">
      <alignment horizontal="center" vertical="center" wrapText="1"/>
    </xf>
    <xf numFmtId="181" fontId="16" fillId="3" borderId="16" xfId="1" applyNumberFormat="1" applyFont="1" applyFill="1" applyBorder="1" applyAlignment="1">
      <alignment horizontal="right" vertical="center" shrinkToFit="1"/>
    </xf>
    <xf numFmtId="180" fontId="5" fillId="3" borderId="13" xfId="0" applyNumberFormat="1" applyFont="1" applyFill="1" applyBorder="1" applyAlignment="1">
      <alignment horizontal="center" vertical="center"/>
    </xf>
    <xf numFmtId="180" fontId="5" fillId="3" borderId="0" xfId="0" applyNumberFormat="1" applyFont="1" applyFill="1" applyBorder="1" applyAlignment="1">
      <alignment horizontal="center" vertical="center"/>
    </xf>
    <xf numFmtId="180" fontId="5" fillId="3" borderId="20" xfId="0" applyNumberFormat="1" applyFont="1" applyFill="1" applyBorder="1" applyAlignment="1">
      <alignment horizontal="center" vertical="center"/>
    </xf>
    <xf numFmtId="185" fontId="16" fillId="3" borderId="16" xfId="1" applyNumberFormat="1" applyFont="1" applyFill="1" applyBorder="1" applyAlignment="1">
      <alignment horizontal="right" vertical="center" shrinkToFit="1"/>
    </xf>
    <xf numFmtId="3" fontId="16" fillId="3" borderId="14" xfId="1" applyNumberFormat="1" applyFont="1" applyFill="1" applyBorder="1" applyAlignment="1">
      <alignment horizontal="right" vertical="center" shrinkToFit="1"/>
    </xf>
    <xf numFmtId="3" fontId="16" fillId="3" borderId="26" xfId="1" applyNumberFormat="1" applyFont="1" applyFill="1" applyBorder="1" applyAlignment="1">
      <alignment horizontal="right" vertical="center" shrinkToFit="1"/>
    </xf>
    <xf numFmtId="183" fontId="16" fillId="2" borderId="16" xfId="0" applyNumberFormat="1" applyFont="1" applyFill="1" applyBorder="1" applyAlignment="1">
      <alignment vertical="center" shrinkToFit="1"/>
    </xf>
    <xf numFmtId="0" fontId="5" fillId="4" borderId="12" xfId="0" applyFont="1" applyFill="1" applyBorder="1" applyAlignment="1">
      <alignment horizontal="center" vertical="center" wrapText="1"/>
    </xf>
    <xf numFmtId="0" fontId="5" fillId="4" borderId="16" xfId="0" applyFont="1" applyFill="1" applyBorder="1" applyAlignment="1">
      <alignment horizontal="center" vertical="center" wrapText="1"/>
    </xf>
    <xf numFmtId="194" fontId="16" fillId="3" borderId="190" xfId="1" applyNumberFormat="1" applyFont="1" applyFill="1" applyBorder="1" applyAlignment="1">
      <alignment horizontal="right" vertical="center" shrinkToFit="1"/>
    </xf>
    <xf numFmtId="192" fontId="16" fillId="3" borderId="10" xfId="1" applyNumberFormat="1" applyFont="1" applyFill="1" applyBorder="1" applyAlignment="1">
      <alignment horizontal="right" vertical="center" shrinkToFit="1"/>
    </xf>
    <xf numFmtId="192" fontId="16" fillId="3" borderId="17" xfId="1" applyNumberFormat="1" applyFont="1" applyFill="1" applyBorder="1" applyAlignment="1">
      <alignment horizontal="right" vertical="center" shrinkToFit="1"/>
    </xf>
    <xf numFmtId="184" fontId="16" fillId="2" borderId="12" xfId="0" applyNumberFormat="1" applyFont="1" applyFill="1" applyBorder="1" applyAlignment="1">
      <alignment vertical="center" shrinkToFit="1"/>
    </xf>
    <xf numFmtId="0" fontId="8" fillId="0" borderId="0" xfId="0" applyFont="1" applyFill="1" applyAlignment="1">
      <alignment horizontal="center" vertical="center"/>
    </xf>
    <xf numFmtId="0" fontId="11" fillId="0" borderId="0" xfId="0" applyFont="1" applyFill="1" applyBorder="1" applyAlignment="1">
      <alignment horizontal="left" vertical="center"/>
    </xf>
    <xf numFmtId="0" fontId="5" fillId="4" borderId="5" xfId="0" applyFont="1" applyFill="1" applyBorder="1" applyAlignment="1">
      <alignment horizontal="center" vertical="center" shrinkToFit="1"/>
    </xf>
    <xf numFmtId="0" fontId="9" fillId="0" borderId="0" xfId="0" applyFont="1" applyFill="1" applyAlignment="1">
      <alignment vertical="top" wrapText="1"/>
    </xf>
    <xf numFmtId="180" fontId="17" fillId="3" borderId="12" xfId="1" applyNumberFormat="1" applyFont="1" applyFill="1" applyBorder="1" applyAlignment="1">
      <alignment horizontal="right" vertical="center" shrinkToFit="1"/>
    </xf>
    <xf numFmtId="183" fontId="16" fillId="2" borderId="29" xfId="0" applyNumberFormat="1" applyFont="1" applyFill="1" applyBorder="1" applyAlignment="1">
      <alignment vertical="center" shrinkToFit="1"/>
    </xf>
    <xf numFmtId="0" fontId="23" fillId="5" borderId="6" xfId="0" applyFont="1" applyFill="1" applyBorder="1" applyAlignment="1">
      <alignment horizontal="center" vertical="center" wrapText="1"/>
    </xf>
    <xf numFmtId="0" fontId="23" fillId="5" borderId="7" xfId="0" applyFont="1" applyFill="1" applyBorder="1" applyAlignment="1">
      <alignment horizontal="center" vertical="center" wrapText="1"/>
    </xf>
    <xf numFmtId="0" fontId="23" fillId="5" borderId="8" xfId="0" applyFont="1" applyFill="1" applyBorder="1" applyAlignment="1">
      <alignment horizontal="center" vertical="center" wrapText="1"/>
    </xf>
    <xf numFmtId="0" fontId="9" fillId="0" borderId="0" xfId="0" applyFont="1" applyFill="1" applyAlignment="1">
      <alignment horizontal="center" vertical="center" wrapText="1"/>
    </xf>
    <xf numFmtId="0" fontId="9" fillId="0" borderId="20" xfId="0" applyFont="1" applyFill="1" applyBorder="1" applyAlignment="1">
      <alignment horizontal="center" vertical="center" wrapText="1"/>
    </xf>
    <xf numFmtId="181" fontId="16" fillId="3" borderId="6" xfId="1" applyNumberFormat="1" applyFont="1" applyFill="1" applyBorder="1" applyAlignment="1">
      <alignment horizontal="right" vertical="center" shrinkToFit="1"/>
    </xf>
    <xf numFmtId="181" fontId="16" fillId="3" borderId="8" xfId="1" applyNumberFormat="1" applyFont="1" applyFill="1" applyBorder="1" applyAlignment="1">
      <alignment horizontal="right" vertical="center" shrinkToFit="1"/>
    </xf>
    <xf numFmtId="0" fontId="5" fillId="4" borderId="29" xfId="0" applyFont="1" applyFill="1" applyBorder="1" applyAlignment="1">
      <alignment horizontal="center" vertical="center" wrapText="1"/>
    </xf>
    <xf numFmtId="194" fontId="16" fillId="2" borderId="13" xfId="1" applyNumberFormat="1" applyFont="1" applyFill="1" applyBorder="1" applyAlignment="1">
      <alignment horizontal="right" vertical="center" shrinkToFit="1"/>
    </xf>
    <xf numFmtId="194" fontId="16" fillId="2" borderId="0" xfId="1" applyNumberFormat="1" applyFont="1" applyFill="1" applyBorder="1" applyAlignment="1">
      <alignment horizontal="right" vertical="center" shrinkToFit="1"/>
    </xf>
    <xf numFmtId="195" fontId="24" fillId="0" borderId="33" xfId="1" applyNumberFormat="1" applyFont="1" applyFill="1" applyBorder="1" applyAlignment="1">
      <alignment horizontal="left" vertical="center"/>
    </xf>
    <xf numFmtId="195" fontId="24" fillId="0" borderId="34" xfId="1" applyNumberFormat="1" applyFont="1" applyFill="1" applyBorder="1" applyAlignment="1">
      <alignment horizontal="left" vertical="center"/>
    </xf>
    <xf numFmtId="195" fontId="24" fillId="0" borderId="35" xfId="1" applyNumberFormat="1" applyFont="1" applyFill="1" applyBorder="1" applyAlignment="1">
      <alignment horizontal="left" vertical="center"/>
    </xf>
    <xf numFmtId="195" fontId="24" fillId="0" borderId="27" xfId="1" applyNumberFormat="1" applyFont="1" applyFill="1" applyBorder="1" applyAlignment="1">
      <alignment horizontal="left" vertical="center"/>
    </xf>
    <xf numFmtId="195" fontId="24" fillId="0" borderId="36" xfId="1" applyNumberFormat="1" applyFont="1" applyFill="1" applyBorder="1" applyAlignment="1">
      <alignment horizontal="left" vertical="center"/>
    </xf>
    <xf numFmtId="195" fontId="24" fillId="0" borderId="28" xfId="1" applyNumberFormat="1" applyFont="1" applyFill="1" applyBorder="1" applyAlignment="1">
      <alignment horizontal="left" vertical="center"/>
    </xf>
    <xf numFmtId="184" fontId="16" fillId="2" borderId="0" xfId="1" applyNumberFormat="1" applyFont="1" applyFill="1" applyBorder="1" applyAlignment="1">
      <alignment horizontal="right" vertical="center" shrinkToFit="1"/>
    </xf>
    <xf numFmtId="184" fontId="16" fillId="2" borderId="20" xfId="1" applyNumberFormat="1" applyFont="1" applyFill="1" applyBorder="1" applyAlignment="1">
      <alignment horizontal="right" vertical="center" shrinkToFit="1"/>
    </xf>
    <xf numFmtId="182" fontId="16" fillId="2" borderId="16" xfId="1" applyNumberFormat="1" applyFont="1" applyFill="1" applyBorder="1" applyAlignment="1">
      <alignment horizontal="right" vertical="center" shrinkToFit="1"/>
    </xf>
    <xf numFmtId="182" fontId="16" fillId="2" borderId="14" xfId="1" applyNumberFormat="1" applyFont="1" applyFill="1" applyBorder="1" applyAlignment="1">
      <alignment horizontal="right" vertical="center" shrinkToFit="1"/>
    </xf>
    <xf numFmtId="183" fontId="16" fillId="2" borderId="15" xfId="0" applyNumberFormat="1" applyFont="1" applyFill="1" applyBorder="1" applyAlignment="1">
      <alignment vertical="center" shrinkToFit="1"/>
    </xf>
    <xf numFmtId="0" fontId="9" fillId="0" borderId="0" xfId="0" applyFont="1" applyFill="1" applyAlignment="1">
      <alignment horizontal="left" vertical="center" wrapText="1"/>
    </xf>
    <xf numFmtId="182" fontId="16" fillId="3" borderId="16" xfId="1" applyNumberFormat="1" applyFont="1" applyFill="1" applyBorder="1" applyAlignment="1">
      <alignment horizontal="right" vertical="center" shrinkToFit="1"/>
    </xf>
    <xf numFmtId="0" fontId="16" fillId="3" borderId="26" xfId="1" applyNumberFormat="1" applyFont="1" applyFill="1" applyBorder="1" applyAlignment="1">
      <alignment horizontal="right" vertical="center" shrinkToFit="1"/>
    </xf>
    <xf numFmtId="182" fontId="16" fillId="3" borderId="29" xfId="1" applyNumberFormat="1" applyFont="1" applyFill="1" applyBorder="1" applyAlignment="1">
      <alignment horizontal="right" vertical="center" shrinkToFit="1"/>
    </xf>
    <xf numFmtId="0" fontId="16" fillId="3" borderId="13" xfId="1" applyNumberFormat="1" applyFont="1" applyFill="1" applyBorder="1" applyAlignment="1">
      <alignment horizontal="right" vertical="center" shrinkToFit="1"/>
    </xf>
    <xf numFmtId="0" fontId="16" fillId="3" borderId="0" xfId="1" applyNumberFormat="1" applyFont="1" applyFill="1" applyBorder="1" applyAlignment="1">
      <alignment horizontal="right" vertical="center" shrinkToFit="1"/>
    </xf>
    <xf numFmtId="0" fontId="52" fillId="0" borderId="0" xfId="0" applyFont="1" applyFill="1" applyBorder="1" applyAlignment="1">
      <alignment vertical="top" wrapText="1"/>
    </xf>
    <xf numFmtId="180" fontId="16" fillId="3" borderId="37" xfId="1" applyNumberFormat="1" applyFont="1" applyFill="1" applyBorder="1" applyAlignment="1">
      <alignment horizontal="right" vertical="center" wrapText="1"/>
    </xf>
    <xf numFmtId="192" fontId="16" fillId="3" borderId="10" xfId="1" applyNumberFormat="1" applyFont="1" applyFill="1" applyBorder="1" applyAlignment="1">
      <alignment horizontal="right" vertical="center" wrapText="1" shrinkToFit="1"/>
    </xf>
    <xf numFmtId="192" fontId="16" fillId="3" borderId="17" xfId="1" applyNumberFormat="1" applyFont="1" applyFill="1" applyBorder="1" applyAlignment="1">
      <alignment horizontal="right" vertical="center" wrapText="1" shrinkToFit="1"/>
    </xf>
    <xf numFmtId="184" fontId="16" fillId="2" borderId="29" xfId="0" applyNumberFormat="1" applyFont="1" applyFill="1" applyBorder="1" applyAlignment="1">
      <alignment vertical="center" wrapText="1" shrinkToFit="1"/>
    </xf>
    <xf numFmtId="182" fontId="16" fillId="3" borderId="16" xfId="1" applyNumberFormat="1" applyFont="1" applyFill="1" applyBorder="1" applyAlignment="1">
      <alignment horizontal="right" vertical="center" wrapText="1"/>
    </xf>
    <xf numFmtId="197" fontId="16" fillId="3" borderId="14" xfId="1" applyNumberFormat="1" applyFont="1" applyFill="1" applyBorder="1" applyAlignment="1">
      <alignment horizontal="right" vertical="center" shrinkToFit="1"/>
    </xf>
    <xf numFmtId="197" fontId="16" fillId="3" borderId="26" xfId="1" applyNumberFormat="1" applyFont="1" applyFill="1" applyBorder="1" applyAlignment="1">
      <alignment horizontal="right" vertical="center" shrinkToFit="1"/>
    </xf>
    <xf numFmtId="183" fontId="16" fillId="2" borderId="16" xfId="0" applyNumberFormat="1" applyFont="1" applyFill="1" applyBorder="1" applyAlignment="1">
      <alignment vertical="center" wrapText="1" shrinkToFit="1"/>
    </xf>
    <xf numFmtId="0" fontId="9" fillId="0" borderId="10" xfId="0" applyFont="1" applyFill="1" applyBorder="1" applyAlignment="1">
      <alignment vertical="center" wrapText="1"/>
    </xf>
    <xf numFmtId="0" fontId="9" fillId="0" borderId="17" xfId="0" applyFont="1" applyFill="1" applyBorder="1" applyAlignment="1">
      <alignment vertical="center" wrapText="1"/>
    </xf>
    <xf numFmtId="0" fontId="9" fillId="0" borderId="11" xfId="0" applyFont="1" applyFill="1" applyBorder="1" applyAlignment="1">
      <alignment vertical="center" wrapText="1"/>
    </xf>
    <xf numFmtId="0" fontId="9" fillId="0" borderId="13" xfId="0" applyFont="1" applyFill="1" applyBorder="1" applyAlignment="1">
      <alignment vertical="center" wrapText="1"/>
    </xf>
    <xf numFmtId="0" fontId="9" fillId="0" borderId="20" xfId="0" applyFont="1" applyFill="1" applyBorder="1" applyAlignment="1">
      <alignment vertical="center" wrapText="1"/>
    </xf>
    <xf numFmtId="0" fontId="9" fillId="0" borderId="14" xfId="0" applyFont="1" applyFill="1" applyBorder="1" applyAlignment="1">
      <alignment vertical="center" wrapText="1"/>
    </xf>
    <xf numFmtId="0" fontId="9" fillId="0" borderId="26" xfId="0" applyFont="1" applyFill="1" applyBorder="1" applyAlignment="1">
      <alignment vertical="center" wrapText="1"/>
    </xf>
    <xf numFmtId="0" fontId="9" fillId="0" borderId="15" xfId="0" applyFont="1" applyFill="1" applyBorder="1" applyAlignment="1">
      <alignment vertical="center" wrapText="1"/>
    </xf>
    <xf numFmtId="192" fontId="16" fillId="3" borderId="191" xfId="1" applyNumberFormat="1" applyFont="1" applyFill="1" applyBorder="1" applyAlignment="1">
      <alignment horizontal="right" vertical="center" wrapText="1" shrinkToFit="1"/>
    </xf>
    <xf numFmtId="192" fontId="16" fillId="3" borderId="194" xfId="1" applyNumberFormat="1" applyFont="1" applyFill="1" applyBorder="1" applyAlignment="1">
      <alignment horizontal="right" vertical="center" wrapText="1" shrinkToFit="1"/>
    </xf>
    <xf numFmtId="182" fontId="16" fillId="3" borderId="14" xfId="1" applyNumberFormat="1" applyFont="1" applyFill="1" applyBorder="1" applyAlignment="1">
      <alignment horizontal="right" vertical="center" wrapText="1"/>
    </xf>
    <xf numFmtId="182" fontId="16" fillId="3" borderId="26" xfId="1" applyNumberFormat="1" applyFont="1" applyFill="1" applyBorder="1" applyAlignment="1">
      <alignment horizontal="right" vertical="center" wrapText="1"/>
    </xf>
    <xf numFmtId="182" fontId="16" fillId="3" borderId="15" xfId="1" applyNumberFormat="1" applyFont="1" applyFill="1" applyBorder="1" applyAlignment="1">
      <alignment horizontal="right" vertical="center" wrapText="1"/>
    </xf>
    <xf numFmtId="197" fontId="16" fillId="3" borderId="14" xfId="1" applyNumberFormat="1" applyFont="1" applyFill="1" applyBorder="1" applyAlignment="1">
      <alignment horizontal="right" vertical="center" wrapText="1" shrinkToFit="1"/>
    </xf>
    <xf numFmtId="197" fontId="16" fillId="3" borderId="26" xfId="1" applyNumberFormat="1" applyFont="1" applyFill="1" applyBorder="1" applyAlignment="1">
      <alignment horizontal="right" vertical="center" wrapText="1" shrinkToFit="1"/>
    </xf>
    <xf numFmtId="183" fontId="16" fillId="2" borderId="14" xfId="0" applyNumberFormat="1" applyFont="1" applyFill="1" applyBorder="1" applyAlignment="1">
      <alignment vertical="center" wrapText="1" shrinkToFit="1"/>
    </xf>
    <xf numFmtId="183" fontId="16" fillId="2" borderId="26" xfId="0" applyNumberFormat="1" applyFont="1" applyFill="1" applyBorder="1" applyAlignment="1">
      <alignment vertical="center" wrapText="1" shrinkToFit="1"/>
    </xf>
    <xf numFmtId="183" fontId="16" fillId="2" borderId="15" xfId="0" applyNumberFormat="1" applyFont="1" applyFill="1" applyBorder="1" applyAlignment="1">
      <alignment vertical="center" wrapText="1" shrinkToFit="1"/>
    </xf>
    <xf numFmtId="0" fontId="9" fillId="0" borderId="0" xfId="0" applyFont="1" applyFill="1" applyBorder="1" applyAlignment="1">
      <alignment vertical="top" wrapText="1"/>
    </xf>
    <xf numFmtId="194" fontId="16" fillId="3" borderId="12" xfId="1" applyNumberFormat="1" applyFont="1" applyFill="1" applyBorder="1" applyAlignment="1">
      <alignment horizontal="right" vertical="center" shrinkToFit="1"/>
    </xf>
    <xf numFmtId="184" fontId="16" fillId="2" borderId="10" xfId="0" applyNumberFormat="1" applyFont="1" applyFill="1" applyBorder="1" applyAlignment="1">
      <alignment vertical="center" shrinkToFit="1"/>
    </xf>
    <xf numFmtId="184" fontId="16" fillId="2" borderId="17" xfId="0" applyNumberFormat="1" applyFont="1" applyFill="1" applyBorder="1" applyAlignment="1">
      <alignment vertical="center" shrinkToFit="1"/>
    </xf>
    <xf numFmtId="184" fontId="16" fillId="2" borderId="11" xfId="0" applyNumberFormat="1" applyFont="1" applyFill="1" applyBorder="1" applyAlignment="1">
      <alignment vertical="center" shrinkToFit="1"/>
    </xf>
    <xf numFmtId="182" fontId="16" fillId="3" borderId="14" xfId="1" applyNumberFormat="1" applyFont="1" applyFill="1" applyBorder="1" applyAlignment="1">
      <alignment horizontal="right" vertical="center" shrinkToFit="1"/>
    </xf>
    <xf numFmtId="194" fontId="16" fillId="2" borderId="13" xfId="1" applyNumberFormat="1" applyFont="1" applyFill="1" applyBorder="1" applyAlignment="1">
      <alignment horizontal="right" vertical="center" indent="1"/>
    </xf>
    <xf numFmtId="194" fontId="16" fillId="2" borderId="0" xfId="1" applyNumberFormat="1" applyFont="1" applyFill="1" applyBorder="1" applyAlignment="1">
      <alignment horizontal="right" vertical="center" indent="1"/>
    </xf>
    <xf numFmtId="194" fontId="16" fillId="2" borderId="20" xfId="1" applyNumberFormat="1" applyFont="1" applyFill="1" applyBorder="1" applyAlignment="1">
      <alignment horizontal="right" vertical="center" indent="1"/>
    </xf>
    <xf numFmtId="195" fontId="25" fillId="0" borderId="33" xfId="1" applyNumberFormat="1" applyFont="1" applyFill="1" applyBorder="1" applyAlignment="1">
      <alignment horizontal="left" vertical="center"/>
    </xf>
    <xf numFmtId="195" fontId="25" fillId="0" borderId="34" xfId="1" applyNumberFormat="1" applyFont="1" applyFill="1" applyBorder="1" applyAlignment="1">
      <alignment horizontal="left" vertical="center"/>
    </xf>
    <xf numFmtId="195" fontId="25" fillId="0" borderId="35" xfId="1" applyNumberFormat="1" applyFont="1" applyFill="1" applyBorder="1" applyAlignment="1">
      <alignment horizontal="left" vertical="center"/>
    </xf>
    <xf numFmtId="195" fontId="25" fillId="0" borderId="27" xfId="1" applyNumberFormat="1" applyFont="1" applyFill="1" applyBorder="1" applyAlignment="1">
      <alignment horizontal="left" vertical="center"/>
    </xf>
    <xf numFmtId="195" fontId="25" fillId="0" borderId="36" xfId="1" applyNumberFormat="1" applyFont="1" applyFill="1" applyBorder="1" applyAlignment="1">
      <alignment horizontal="left" vertical="center"/>
    </xf>
    <xf numFmtId="195" fontId="25" fillId="0" borderId="28" xfId="1" applyNumberFormat="1" applyFont="1" applyFill="1" applyBorder="1" applyAlignment="1">
      <alignment horizontal="left" vertical="center"/>
    </xf>
    <xf numFmtId="182" fontId="16" fillId="2" borderId="16" xfId="1" applyNumberFormat="1" applyFont="1" applyFill="1" applyBorder="1" applyAlignment="1">
      <alignment horizontal="right" vertical="center" wrapText="1"/>
    </xf>
    <xf numFmtId="182" fontId="16" fillId="2" borderId="14" xfId="1" applyNumberFormat="1" applyFont="1" applyFill="1" applyBorder="1" applyAlignment="1">
      <alignment horizontal="right" vertical="center" wrapText="1"/>
    </xf>
    <xf numFmtId="182" fontId="16" fillId="3" borderId="29" xfId="1" applyNumberFormat="1" applyFont="1" applyFill="1" applyBorder="1" applyAlignment="1">
      <alignment horizontal="right" vertical="center" wrapText="1"/>
    </xf>
    <xf numFmtId="197" fontId="16" fillId="3" borderId="13" xfId="1" applyNumberFormat="1" applyFont="1" applyFill="1" applyBorder="1" applyAlignment="1">
      <alignment horizontal="right" vertical="center" wrapText="1" shrinkToFit="1"/>
    </xf>
    <xf numFmtId="197" fontId="16" fillId="3" borderId="0" xfId="1" applyNumberFormat="1" applyFont="1" applyFill="1" applyBorder="1" applyAlignment="1">
      <alignment horizontal="right" vertical="center" wrapText="1" shrinkToFit="1"/>
    </xf>
    <xf numFmtId="183" fontId="16" fillId="2" borderId="29" xfId="0" applyNumberFormat="1" applyFont="1" applyFill="1" applyBorder="1" applyAlignment="1">
      <alignment vertical="center" wrapText="1" shrinkToFit="1"/>
    </xf>
    <xf numFmtId="183" fontId="16" fillId="2" borderId="14" xfId="0" applyNumberFormat="1" applyFont="1" applyFill="1" applyBorder="1" applyAlignment="1">
      <alignment vertical="center" shrinkToFit="1"/>
    </xf>
    <xf numFmtId="183" fontId="16" fillId="2" borderId="26" xfId="0" applyNumberFormat="1" applyFont="1" applyFill="1" applyBorder="1" applyAlignment="1">
      <alignment vertical="center" shrinkToFit="1"/>
    </xf>
    <xf numFmtId="192" fontId="16" fillId="3" borderId="191" xfId="1" applyNumberFormat="1" applyFont="1" applyFill="1" applyBorder="1" applyAlignment="1">
      <alignment horizontal="right" vertical="center" shrinkToFit="1"/>
    </xf>
    <xf numFmtId="192" fontId="16" fillId="3" borderId="194" xfId="1" applyNumberFormat="1" applyFont="1" applyFill="1" applyBorder="1" applyAlignment="1">
      <alignment horizontal="right" vertical="center" shrinkToFit="1"/>
    </xf>
    <xf numFmtId="195" fontId="24" fillId="0" borderId="33" xfId="1" applyNumberFormat="1" applyFont="1" applyFill="1" applyBorder="1" applyAlignment="1">
      <alignment horizontal="left" vertical="center" shrinkToFit="1"/>
    </xf>
    <xf numFmtId="195" fontId="24" fillId="0" borderId="34" xfId="1" applyNumberFormat="1" applyFont="1" applyFill="1" applyBorder="1" applyAlignment="1">
      <alignment horizontal="left" vertical="center" shrinkToFit="1"/>
    </xf>
    <xf numFmtId="195" fontId="24" fillId="0" borderId="35" xfId="1" applyNumberFormat="1" applyFont="1" applyFill="1" applyBorder="1" applyAlignment="1">
      <alignment horizontal="left" vertical="center" shrinkToFit="1"/>
    </xf>
    <xf numFmtId="195" fontId="24" fillId="0" borderId="27" xfId="1" applyNumberFormat="1" applyFont="1" applyFill="1" applyBorder="1" applyAlignment="1">
      <alignment horizontal="left" vertical="center" shrinkToFit="1"/>
    </xf>
    <xf numFmtId="195" fontId="24" fillId="0" borderId="36" xfId="1" applyNumberFormat="1" applyFont="1" applyFill="1" applyBorder="1" applyAlignment="1">
      <alignment horizontal="left" vertical="center" shrinkToFit="1"/>
    </xf>
    <xf numFmtId="195" fontId="24" fillId="0" borderId="28" xfId="1" applyNumberFormat="1" applyFont="1" applyFill="1" applyBorder="1" applyAlignment="1">
      <alignment horizontal="left" vertical="center" shrinkToFit="1"/>
    </xf>
    <xf numFmtId="184" fontId="16" fillId="2" borderId="10" xfId="1" applyNumberFormat="1" applyFont="1" applyFill="1" applyBorder="1" applyAlignment="1">
      <alignment horizontal="right" vertical="center" shrinkToFit="1"/>
    </xf>
    <xf numFmtId="184" fontId="16" fillId="2" borderId="17" xfId="1" applyNumberFormat="1" applyFont="1" applyFill="1" applyBorder="1" applyAlignment="1">
      <alignment horizontal="right" vertical="center" shrinkToFit="1"/>
    </xf>
    <xf numFmtId="184" fontId="16" fillId="2" borderId="11" xfId="1" applyNumberFormat="1" applyFont="1" applyFill="1" applyBorder="1" applyAlignment="1">
      <alignment horizontal="right" vertical="center" shrinkToFit="1"/>
    </xf>
    <xf numFmtId="182" fontId="16" fillId="2" borderId="26" xfId="1" applyNumberFormat="1" applyFont="1" applyFill="1" applyBorder="1" applyAlignment="1">
      <alignment horizontal="right" vertical="center" shrinkToFit="1"/>
    </xf>
    <xf numFmtId="182" fontId="16" fillId="3" borderId="13" xfId="1" applyNumberFormat="1" applyFont="1" applyFill="1" applyBorder="1" applyAlignment="1">
      <alignment horizontal="right" vertical="center" shrinkToFit="1"/>
    </xf>
    <xf numFmtId="182" fontId="16" fillId="3" borderId="0" xfId="1" applyNumberFormat="1" applyFont="1" applyFill="1" applyBorder="1" applyAlignment="1">
      <alignment horizontal="right" vertical="center" shrinkToFit="1"/>
    </xf>
    <xf numFmtId="182" fontId="16" fillId="3" borderId="20" xfId="1" applyNumberFormat="1" applyFont="1" applyFill="1" applyBorder="1" applyAlignment="1">
      <alignment horizontal="right" vertical="center" shrinkToFit="1"/>
    </xf>
    <xf numFmtId="197" fontId="16" fillId="3" borderId="13" xfId="1" applyNumberFormat="1" applyFont="1" applyFill="1" applyBorder="1" applyAlignment="1">
      <alignment horizontal="right" vertical="center" shrinkToFit="1"/>
    </xf>
    <xf numFmtId="197" fontId="16" fillId="3" borderId="0" xfId="1" applyNumberFormat="1" applyFont="1" applyFill="1" applyBorder="1" applyAlignment="1">
      <alignment horizontal="right" vertical="center" shrinkToFit="1"/>
    </xf>
    <xf numFmtId="182" fontId="16" fillId="3" borderId="6" xfId="1" applyNumberFormat="1" applyFont="1" applyFill="1" applyBorder="1" applyAlignment="1">
      <alignment horizontal="right" vertical="center" wrapText="1"/>
    </xf>
    <xf numFmtId="182" fontId="16" fillId="3" borderId="7" xfId="1" applyNumberFormat="1" applyFont="1" applyFill="1" applyBorder="1" applyAlignment="1">
      <alignment horizontal="right" vertical="center" wrapText="1"/>
    </xf>
    <xf numFmtId="182" fontId="16" fillId="3" borderId="8" xfId="1" applyNumberFormat="1" applyFont="1" applyFill="1" applyBorder="1" applyAlignment="1">
      <alignment horizontal="right" vertical="center" wrapText="1"/>
    </xf>
    <xf numFmtId="0" fontId="5" fillId="4" borderId="10"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4" xfId="0" applyFont="1" applyFill="1" applyBorder="1" applyAlignment="1">
      <alignment horizontal="center" vertical="center"/>
    </xf>
    <xf numFmtId="0" fontId="5" fillId="4" borderId="26" xfId="0" applyFont="1" applyFill="1" applyBorder="1" applyAlignment="1">
      <alignment horizontal="center" vertical="center"/>
    </xf>
    <xf numFmtId="0" fontId="5" fillId="4" borderId="10" xfId="0" applyFont="1" applyFill="1" applyBorder="1" applyAlignment="1">
      <alignment vertical="center" wrapText="1"/>
    </xf>
    <xf numFmtId="0" fontId="5" fillId="4" borderId="11" xfId="0" applyFont="1" applyFill="1" applyBorder="1" applyAlignment="1">
      <alignment vertical="center" wrapText="1"/>
    </xf>
    <xf numFmtId="0" fontId="5" fillId="4" borderId="14" xfId="0" applyFont="1" applyFill="1" applyBorder="1" applyAlignment="1">
      <alignment vertical="center" wrapText="1"/>
    </xf>
    <xf numFmtId="0" fontId="5" fillId="4" borderId="15" xfId="0" applyFont="1" applyFill="1" applyBorder="1" applyAlignment="1">
      <alignment vertical="center" wrapText="1"/>
    </xf>
    <xf numFmtId="0" fontId="5" fillId="0" borderId="14" xfId="0" applyFont="1" applyFill="1" applyBorder="1" applyAlignment="1">
      <alignment horizontal="left" vertical="center" wrapText="1"/>
    </xf>
    <xf numFmtId="0" fontId="5" fillId="0" borderId="26"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4" borderId="7" xfId="0" applyFont="1" applyFill="1" applyBorder="1" applyAlignment="1">
      <alignment horizontal="center" vertical="center"/>
    </xf>
    <xf numFmtId="0" fontId="5" fillId="4" borderId="38" xfId="0" applyFont="1" applyFill="1" applyBorder="1" applyAlignment="1">
      <alignment horizontal="center" vertical="center"/>
    </xf>
    <xf numFmtId="0" fontId="9" fillId="0" borderId="9" xfId="0" applyFont="1" applyFill="1" applyBorder="1" applyAlignment="1">
      <alignment vertical="center" wrapText="1"/>
    </xf>
    <xf numFmtId="0" fontId="5" fillId="0" borderId="14"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15" xfId="0" applyFont="1" applyFill="1" applyBorder="1" applyAlignment="1">
      <alignment horizontal="center" vertical="center"/>
    </xf>
    <xf numFmtId="199" fontId="17" fillId="3" borderId="5" xfId="0" applyNumberFormat="1" applyFont="1" applyFill="1" applyBorder="1" applyAlignment="1">
      <alignment horizontal="right" vertical="center"/>
    </xf>
    <xf numFmtId="0" fontId="27" fillId="0" borderId="43" xfId="0" applyFont="1" applyFill="1" applyBorder="1" applyAlignment="1">
      <alignment horizontal="right" vertical="center"/>
    </xf>
    <xf numFmtId="0" fontId="27" fillId="0" borderId="0" xfId="0" applyFont="1" applyFill="1" applyBorder="1" applyAlignment="1">
      <alignment horizontal="right" vertical="center"/>
    </xf>
    <xf numFmtId="0" fontId="27" fillId="0" borderId="20" xfId="0" applyFont="1" applyFill="1" applyBorder="1" applyAlignment="1">
      <alignment horizontal="right" vertical="center"/>
    </xf>
    <xf numFmtId="0" fontId="27" fillId="0" borderId="13" xfId="0" applyFont="1" applyFill="1" applyBorder="1" applyAlignment="1">
      <alignment horizontal="right" vertical="center" wrapText="1"/>
    </xf>
    <xf numFmtId="0" fontId="27" fillId="0" borderId="0" xfId="0" applyFont="1" applyFill="1" applyBorder="1" applyAlignment="1">
      <alignment horizontal="right" vertical="center" wrapText="1"/>
    </xf>
    <xf numFmtId="0" fontId="27" fillId="0" borderId="20" xfId="0" applyFont="1" applyFill="1" applyBorder="1" applyAlignment="1">
      <alignment horizontal="right" vertical="center" wrapText="1"/>
    </xf>
    <xf numFmtId="0" fontId="5" fillId="4" borderId="14"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3" borderId="7" xfId="0" applyFont="1" applyFill="1" applyBorder="1" applyAlignment="1">
      <alignment horizontal="left" vertical="center" wrapText="1"/>
    </xf>
    <xf numFmtId="0" fontId="5" fillId="3" borderId="7" xfId="0" applyFont="1" applyFill="1" applyBorder="1" applyAlignment="1">
      <alignment horizontal="left" vertical="center"/>
    </xf>
    <xf numFmtId="0" fontId="5" fillId="3" borderId="8" xfId="0" applyFont="1" applyFill="1" applyBorder="1" applyAlignment="1">
      <alignment horizontal="left" vertical="center"/>
    </xf>
    <xf numFmtId="0" fontId="5" fillId="4" borderId="12" xfId="0" applyFont="1" applyFill="1" applyBorder="1" applyAlignment="1">
      <alignment horizontal="center" vertical="center" textRotation="255"/>
    </xf>
    <xf numFmtId="0" fontId="5" fillId="4" borderId="29" xfId="0" applyFont="1" applyFill="1" applyBorder="1" applyAlignment="1">
      <alignment horizontal="center" vertical="center" textRotation="255"/>
    </xf>
    <xf numFmtId="0" fontId="5" fillId="4" borderId="16" xfId="0" applyFont="1" applyFill="1" applyBorder="1" applyAlignment="1">
      <alignment horizontal="center" vertical="center" textRotation="255"/>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3" borderId="6" xfId="0" applyFont="1" applyFill="1" applyBorder="1" applyAlignment="1">
      <alignment horizontal="left" vertical="center"/>
    </xf>
    <xf numFmtId="0" fontId="9" fillId="3" borderId="6" xfId="0" applyFont="1" applyFill="1" applyBorder="1" applyAlignment="1">
      <alignment vertical="center" wrapText="1"/>
    </xf>
    <xf numFmtId="0" fontId="9" fillId="3" borderId="7" xfId="0" applyFont="1" applyFill="1" applyBorder="1" applyAlignment="1">
      <alignment vertical="center" wrapText="1"/>
    </xf>
    <xf numFmtId="0" fontId="9" fillId="3" borderId="8" xfId="0" applyFont="1" applyFill="1" applyBorder="1" applyAlignment="1">
      <alignment vertical="center" wrapText="1"/>
    </xf>
    <xf numFmtId="0" fontId="66" fillId="0" borderId="0" xfId="0" applyFont="1" applyFill="1" applyAlignment="1">
      <alignment horizontal="left" vertical="center" wrapText="1"/>
    </xf>
    <xf numFmtId="0" fontId="9" fillId="0" borderId="13"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13" xfId="0" applyFont="1" applyFill="1" applyBorder="1" applyAlignment="1">
      <alignment horizontal="left" vertical="center" shrinkToFit="1"/>
    </xf>
    <xf numFmtId="0" fontId="9" fillId="0" borderId="0" xfId="0" applyFont="1" applyFill="1" applyBorder="1" applyAlignment="1">
      <alignment horizontal="left" vertical="center" shrinkToFit="1"/>
    </xf>
    <xf numFmtId="0" fontId="9" fillId="0" borderId="20" xfId="0" applyFont="1" applyFill="1" applyBorder="1" applyAlignment="1">
      <alignment horizontal="left" vertical="center" shrinkToFit="1"/>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0" borderId="6" xfId="0" applyFont="1" applyFill="1" applyBorder="1" applyAlignment="1">
      <alignment vertical="center" wrapText="1"/>
    </xf>
    <xf numFmtId="0" fontId="5" fillId="0" borderId="7" xfId="0" applyFont="1" applyFill="1" applyBorder="1" applyAlignment="1">
      <alignment vertical="center"/>
    </xf>
    <xf numFmtId="0" fontId="5" fillId="0" borderId="8" xfId="0" applyFont="1" applyFill="1" applyBorder="1" applyAlignment="1">
      <alignment vertical="center"/>
    </xf>
    <xf numFmtId="0" fontId="9" fillId="0" borderId="13" xfId="0" quotePrefix="1" applyFont="1" applyFill="1" applyBorder="1" applyAlignment="1">
      <alignment horizontal="left" vertical="center" shrinkToFit="1"/>
    </xf>
    <xf numFmtId="0" fontId="9" fillId="0" borderId="0" xfId="0" quotePrefix="1" applyFont="1" applyFill="1" applyBorder="1" applyAlignment="1">
      <alignment horizontal="left" vertical="center" shrinkToFit="1"/>
    </xf>
    <xf numFmtId="0" fontId="5" fillId="4" borderId="5" xfId="0" applyFont="1" applyFill="1" applyBorder="1" applyAlignment="1">
      <alignment horizontal="center"/>
    </xf>
    <xf numFmtId="0" fontId="5" fillId="4" borderId="5" xfId="0" applyFont="1" applyFill="1" applyBorder="1" applyAlignment="1">
      <alignment horizontal="center" vertical="center" textRotation="255"/>
    </xf>
    <xf numFmtId="0" fontId="5" fillId="0" borderId="10" xfId="0" applyFont="1" applyFill="1" applyBorder="1" applyAlignment="1">
      <alignment vertical="center" textRotation="255" wrapText="1"/>
    </xf>
    <xf numFmtId="0" fontId="5" fillId="0" borderId="11" xfId="0" applyFont="1" applyFill="1" applyBorder="1" applyAlignment="1">
      <alignment vertical="center" textRotation="255" wrapText="1"/>
    </xf>
    <xf numFmtId="0" fontId="5" fillId="0" borderId="13" xfId="0" applyFont="1" applyFill="1" applyBorder="1" applyAlignment="1">
      <alignment vertical="center" textRotation="255" wrapText="1"/>
    </xf>
    <xf numFmtId="0" fontId="5" fillId="0" borderId="20" xfId="0" applyFont="1" applyFill="1" applyBorder="1" applyAlignment="1">
      <alignment vertical="center" textRotation="255" wrapText="1"/>
    </xf>
    <xf numFmtId="0" fontId="5" fillId="0" borderId="14" xfId="0" applyFont="1" applyFill="1" applyBorder="1" applyAlignment="1">
      <alignment vertical="center" wrapText="1"/>
    </xf>
    <xf numFmtId="0" fontId="5" fillId="0" borderId="26" xfId="0" applyFont="1" applyFill="1" applyBorder="1" applyAlignment="1">
      <alignment vertical="center" wrapText="1"/>
    </xf>
    <xf numFmtId="0" fontId="5" fillId="0" borderId="15" xfId="0" applyFont="1" applyFill="1" applyBorder="1" applyAlignment="1">
      <alignment vertical="center" wrapText="1"/>
    </xf>
    <xf numFmtId="0" fontId="5" fillId="0" borderId="7" xfId="0" applyFont="1" applyFill="1" applyBorder="1" applyAlignment="1">
      <alignment vertical="center" wrapText="1"/>
    </xf>
    <xf numFmtId="0" fontId="5" fillId="0" borderId="8" xfId="0" applyFont="1" applyFill="1" applyBorder="1" applyAlignment="1">
      <alignment vertical="center" wrapText="1"/>
    </xf>
    <xf numFmtId="0" fontId="5" fillId="0" borderId="6"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0" xfId="0" applyFont="1" applyFill="1" applyBorder="1" applyAlignment="1">
      <alignment horizontal="center" vertical="center" textRotation="255"/>
    </xf>
    <xf numFmtId="0" fontId="5" fillId="0" borderId="11" xfId="0" applyFont="1" applyFill="1" applyBorder="1" applyAlignment="1">
      <alignment horizontal="center" vertical="center" textRotation="255"/>
    </xf>
    <xf numFmtId="0" fontId="5" fillId="0" borderId="13" xfId="0" applyFont="1" applyFill="1" applyBorder="1" applyAlignment="1">
      <alignment horizontal="center" vertical="center" textRotation="255"/>
    </xf>
    <xf numFmtId="0" fontId="5" fillId="0" borderId="20" xfId="0" applyFont="1" applyFill="1" applyBorder="1" applyAlignment="1">
      <alignment horizontal="center" vertical="center" textRotation="255"/>
    </xf>
    <xf numFmtId="0" fontId="5" fillId="3" borderId="6" xfId="0" applyFont="1" applyFill="1" applyBorder="1" applyAlignment="1">
      <alignment vertical="center"/>
    </xf>
    <xf numFmtId="0" fontId="5" fillId="3" borderId="7" xfId="0" applyFont="1" applyFill="1" applyBorder="1" applyAlignment="1">
      <alignment vertical="center"/>
    </xf>
    <xf numFmtId="0" fontId="5" fillId="3" borderId="8" xfId="0" applyFont="1" applyFill="1" applyBorder="1" applyAlignment="1">
      <alignment vertical="center"/>
    </xf>
    <xf numFmtId="0" fontId="5" fillId="4" borderId="12" xfId="0" applyFont="1" applyFill="1" applyBorder="1" applyAlignment="1">
      <alignment vertical="center" textRotation="255"/>
    </xf>
    <xf numFmtId="0" fontId="5" fillId="4" borderId="29" xfId="0" applyFont="1" applyFill="1" applyBorder="1" applyAlignment="1">
      <alignment vertical="center" textRotation="255"/>
    </xf>
    <xf numFmtId="0" fontId="5" fillId="4" borderId="16" xfId="0" applyFont="1" applyFill="1" applyBorder="1" applyAlignment="1">
      <alignment vertical="center" textRotation="255"/>
    </xf>
    <xf numFmtId="0" fontId="5" fillId="0" borderId="14" xfId="0" applyFont="1" applyFill="1" applyBorder="1" applyAlignment="1">
      <alignment horizontal="center" vertical="center" textRotation="255"/>
    </xf>
    <xf numFmtId="0" fontId="5" fillId="0" borderId="15" xfId="0" applyFont="1" applyFill="1" applyBorder="1" applyAlignment="1">
      <alignment horizontal="center" vertical="center" textRotation="255"/>
    </xf>
    <xf numFmtId="0" fontId="27" fillId="0" borderId="6" xfId="0" applyFont="1" applyFill="1" applyBorder="1" applyAlignment="1">
      <alignment vertical="center" wrapText="1"/>
    </xf>
    <xf numFmtId="0" fontId="27" fillId="0" borderId="7" xfId="0" applyFont="1" applyFill="1" applyBorder="1" applyAlignment="1">
      <alignment vertical="center" wrapText="1"/>
    </xf>
    <xf numFmtId="0" fontId="27" fillId="0" borderId="8" xfId="0" applyFont="1" applyFill="1" applyBorder="1" applyAlignment="1">
      <alignment vertical="center" wrapText="1"/>
    </xf>
    <xf numFmtId="0" fontId="27" fillId="0" borderId="6" xfId="0" applyFont="1" applyFill="1" applyBorder="1" applyAlignment="1">
      <alignment vertical="center" shrinkToFit="1"/>
    </xf>
    <xf numFmtId="0" fontId="27" fillId="0" borderId="7" xfId="0" applyFont="1" applyFill="1" applyBorder="1" applyAlignment="1">
      <alignment vertical="center" shrinkToFit="1"/>
    </xf>
    <xf numFmtId="0" fontId="27" fillId="0" borderId="8" xfId="0" applyFont="1" applyFill="1" applyBorder="1" applyAlignment="1">
      <alignment vertical="center" shrinkToFit="1"/>
    </xf>
    <xf numFmtId="0" fontId="18" fillId="0" borderId="5" xfId="0" applyFont="1" applyFill="1" applyBorder="1" applyAlignment="1">
      <alignment horizontal="center" vertical="center" shrinkToFit="1"/>
    </xf>
    <xf numFmtId="0" fontId="5" fillId="4" borderId="10" xfId="0" applyFont="1" applyFill="1" applyBorder="1" applyAlignment="1">
      <alignment horizontal="center" vertical="center" wrapText="1"/>
    </xf>
    <xf numFmtId="0" fontId="5" fillId="3" borderId="6" xfId="0" applyFont="1" applyFill="1" applyBorder="1" applyAlignment="1">
      <alignment vertical="center" wrapText="1"/>
    </xf>
    <xf numFmtId="0" fontId="5" fillId="3" borderId="7" xfId="0" applyFont="1" applyFill="1" applyBorder="1" applyAlignment="1">
      <alignment vertical="center" wrapText="1"/>
    </xf>
    <xf numFmtId="0" fontId="5" fillId="3" borderId="8" xfId="0" applyFont="1" applyFill="1" applyBorder="1" applyAlignment="1">
      <alignment vertical="center" wrapText="1"/>
    </xf>
    <xf numFmtId="0" fontId="6" fillId="4" borderId="12" xfId="0" applyFont="1" applyFill="1" applyBorder="1" applyAlignment="1">
      <alignment horizontal="center" vertical="center"/>
    </xf>
    <xf numFmtId="0" fontId="6" fillId="4" borderId="16" xfId="0" applyFont="1" applyFill="1" applyBorder="1" applyAlignment="1">
      <alignment horizontal="center" vertical="center"/>
    </xf>
    <xf numFmtId="0" fontId="23" fillId="5" borderId="6" xfId="0" applyFont="1" applyFill="1" applyBorder="1" applyAlignment="1">
      <alignment horizontal="left" vertical="center" wrapText="1"/>
    </xf>
    <xf numFmtId="0" fontId="23" fillId="5" borderId="7" xfId="0" applyFont="1" applyFill="1" applyBorder="1" applyAlignment="1">
      <alignment horizontal="left" vertical="center" wrapText="1"/>
    </xf>
    <xf numFmtId="0" fontId="23" fillId="5" borderId="8" xfId="0" applyFont="1" applyFill="1" applyBorder="1" applyAlignment="1">
      <alignment horizontal="left" vertical="center" wrapText="1"/>
    </xf>
    <xf numFmtId="0" fontId="5" fillId="5" borderId="6" xfId="0" applyFont="1" applyFill="1" applyBorder="1" applyAlignment="1">
      <alignment horizontal="center" vertical="center"/>
    </xf>
    <xf numFmtId="0" fontId="5" fillId="5" borderId="7" xfId="0" applyFont="1" applyFill="1" applyBorder="1" applyAlignment="1">
      <alignment horizontal="center" vertical="center"/>
    </xf>
    <xf numFmtId="0" fontId="23" fillId="5" borderId="7" xfId="0" applyFont="1" applyFill="1" applyBorder="1" applyAlignment="1">
      <alignment horizontal="left" vertical="center"/>
    </xf>
    <xf numFmtId="0" fontId="5" fillId="0" borderId="6" xfId="0" applyFont="1" applyFill="1" applyBorder="1" applyAlignment="1">
      <alignment horizontal="left" vertical="center"/>
    </xf>
    <xf numFmtId="0" fontId="23" fillId="0" borderId="7" xfId="0" applyFont="1" applyFill="1" applyBorder="1" applyAlignment="1">
      <alignment horizontal="left" vertical="center"/>
    </xf>
    <xf numFmtId="0" fontId="23" fillId="0" borderId="8" xfId="0" applyFont="1" applyFill="1" applyBorder="1" applyAlignment="1">
      <alignment horizontal="left" vertical="center"/>
    </xf>
    <xf numFmtId="0" fontId="19" fillId="0" borderId="51" xfId="0" applyFont="1" applyFill="1" applyBorder="1" applyAlignment="1">
      <alignment horizontal="left" vertical="center" shrinkToFit="1"/>
    </xf>
    <xf numFmtId="0" fontId="19" fillId="0" borderId="0" xfId="0" applyFont="1" applyFill="1" applyBorder="1" applyAlignment="1">
      <alignment horizontal="left" vertical="center" shrinkToFit="1"/>
    </xf>
    <xf numFmtId="0" fontId="19" fillId="0" borderId="20" xfId="0" applyFont="1" applyFill="1" applyBorder="1" applyAlignment="1">
      <alignment horizontal="left" vertical="center" shrinkToFit="1"/>
    </xf>
    <xf numFmtId="0" fontId="27" fillId="0" borderId="13" xfId="0" applyFont="1" applyFill="1" applyBorder="1" applyAlignment="1">
      <alignment vertical="center" wrapText="1"/>
    </xf>
    <xf numFmtId="0" fontId="27" fillId="0" borderId="0" xfId="0" applyFont="1" applyFill="1" applyBorder="1" applyAlignment="1">
      <alignment vertical="center" wrapText="1"/>
    </xf>
    <xf numFmtId="0" fontId="5" fillId="4" borderId="10" xfId="0" applyFont="1" applyFill="1" applyBorder="1" applyAlignment="1">
      <alignment horizontal="center" vertical="center" textRotation="255" wrapText="1"/>
    </xf>
    <xf numFmtId="0" fontId="5" fillId="4" borderId="11" xfId="0" applyFont="1" applyFill="1" applyBorder="1" applyAlignment="1">
      <alignment horizontal="center" vertical="center" textRotation="255" wrapText="1"/>
    </xf>
    <xf numFmtId="0" fontId="5" fillId="4" borderId="13" xfId="0" applyFont="1" applyFill="1" applyBorder="1" applyAlignment="1">
      <alignment horizontal="center" vertical="center" textRotation="255" wrapText="1"/>
    </xf>
    <xf numFmtId="0" fontId="5" fillId="4" borderId="20" xfId="0" applyFont="1" applyFill="1" applyBorder="1" applyAlignment="1">
      <alignment horizontal="center" vertical="center" textRotation="255" wrapText="1"/>
    </xf>
    <xf numFmtId="0" fontId="5" fillId="4" borderId="14" xfId="0" applyFont="1" applyFill="1" applyBorder="1" applyAlignment="1">
      <alignment horizontal="center" vertical="center" textRotation="255" wrapText="1"/>
    </xf>
    <xf numFmtId="0" fontId="5" fillId="4" borderId="15" xfId="0" applyFont="1" applyFill="1" applyBorder="1" applyAlignment="1">
      <alignment horizontal="center" vertical="center" textRotation="255" wrapText="1"/>
    </xf>
    <xf numFmtId="0" fontId="9" fillId="0" borderId="26" xfId="0" applyFont="1" applyFill="1" applyBorder="1" applyAlignment="1">
      <alignment vertical="top" wrapText="1"/>
    </xf>
    <xf numFmtId="0" fontId="27" fillId="4" borderId="14" xfId="0" applyFont="1" applyFill="1" applyBorder="1" applyAlignment="1">
      <alignment horizontal="center" vertical="center" wrapText="1"/>
    </xf>
    <xf numFmtId="0" fontId="27" fillId="4" borderId="26" xfId="0" applyFont="1" applyFill="1" applyBorder="1" applyAlignment="1">
      <alignment horizontal="center" vertical="center" wrapText="1"/>
    </xf>
    <xf numFmtId="0" fontId="27" fillId="4" borderId="15" xfId="0" applyFont="1" applyFill="1" applyBorder="1" applyAlignment="1">
      <alignment horizontal="center" vertical="center" wrapText="1"/>
    </xf>
    <xf numFmtId="0" fontId="19" fillId="0" borderId="51" xfId="0" applyFont="1" applyFill="1" applyBorder="1" applyAlignment="1">
      <alignment horizontal="center" vertical="center" wrapText="1"/>
    </xf>
    <xf numFmtId="0" fontId="19" fillId="0" borderId="0" xfId="0" applyFont="1" applyFill="1" applyBorder="1" applyAlignment="1">
      <alignment horizontal="center" vertical="center"/>
    </xf>
    <xf numFmtId="0" fontId="27" fillId="3" borderId="6" xfId="0" applyFont="1" applyFill="1" applyBorder="1" applyAlignment="1">
      <alignment horizontal="center" vertical="center"/>
    </xf>
    <xf numFmtId="0" fontId="27" fillId="3" borderId="7" xfId="0" applyFont="1" applyFill="1" applyBorder="1" applyAlignment="1">
      <alignment horizontal="center" vertical="center"/>
    </xf>
    <xf numFmtId="0" fontId="27" fillId="3" borderId="8" xfId="0" applyFont="1" applyFill="1" applyBorder="1" applyAlignment="1">
      <alignment horizontal="center" vertical="center"/>
    </xf>
    <xf numFmtId="0" fontId="19" fillId="0" borderId="13"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20" xfId="0" applyFont="1" applyFill="1" applyBorder="1" applyAlignment="1">
      <alignment horizontal="center" vertical="center" wrapText="1"/>
    </xf>
    <xf numFmtId="0" fontId="27" fillId="3" borderId="53" xfId="0" applyFont="1" applyFill="1" applyBorder="1" applyAlignment="1">
      <alignment horizontal="center" vertical="center"/>
    </xf>
    <xf numFmtId="0" fontId="19" fillId="0" borderId="55" xfId="0" applyFont="1" applyFill="1" applyBorder="1" applyAlignment="1">
      <alignment vertical="top" wrapText="1"/>
    </xf>
    <xf numFmtId="0" fontId="9" fillId="3" borderId="6" xfId="0" applyFont="1" applyFill="1" applyBorder="1" applyAlignment="1">
      <alignment vertical="center"/>
    </xf>
    <xf numFmtId="0" fontId="9" fillId="3" borderId="7" xfId="0" applyFont="1" applyFill="1" applyBorder="1" applyAlignment="1">
      <alignment vertical="center"/>
    </xf>
    <xf numFmtId="0" fontId="9" fillId="3" borderId="8" xfId="0" applyFont="1" applyFill="1" applyBorder="1" applyAlignment="1">
      <alignment vertical="center"/>
    </xf>
    <xf numFmtId="0" fontId="5" fillId="3" borderId="188" xfId="0" applyFont="1" applyFill="1" applyBorder="1" applyAlignment="1">
      <alignment horizontal="center" vertical="center" wrapText="1"/>
    </xf>
    <xf numFmtId="0" fontId="5" fillId="3" borderId="189" xfId="0" applyFont="1" applyFill="1" applyBorder="1" applyAlignment="1">
      <alignment horizontal="center" vertical="center" wrapText="1"/>
    </xf>
    <xf numFmtId="0" fontId="12" fillId="3" borderId="188" xfId="0" applyFont="1" applyFill="1" applyBorder="1" applyAlignment="1">
      <alignment horizontal="left" vertical="center" wrapText="1"/>
    </xf>
    <xf numFmtId="0" fontId="12" fillId="3" borderId="183" xfId="0" applyFont="1" applyFill="1" applyBorder="1" applyAlignment="1">
      <alignment horizontal="left" vertical="center" wrapText="1"/>
    </xf>
    <xf numFmtId="0" fontId="12" fillId="3" borderId="189" xfId="0" applyFont="1" applyFill="1" applyBorder="1" applyAlignment="1">
      <alignment horizontal="left" vertical="center" wrapText="1"/>
    </xf>
    <xf numFmtId="200" fontId="5" fillId="3" borderId="183" xfId="0" applyNumberFormat="1" applyFont="1" applyFill="1" applyBorder="1" applyAlignment="1">
      <alignment horizontal="right" vertical="center"/>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12" fillId="3" borderId="14" xfId="0" applyFont="1" applyFill="1" applyBorder="1" applyAlignment="1">
      <alignment horizontal="left" vertical="center" wrapText="1"/>
    </xf>
    <xf numFmtId="0" fontId="12" fillId="3" borderId="26" xfId="0" applyFont="1" applyFill="1" applyBorder="1" applyAlignment="1">
      <alignment horizontal="left" vertical="center" wrapText="1"/>
    </xf>
    <xf numFmtId="0" fontId="12" fillId="3" borderId="15" xfId="0" applyFont="1" applyFill="1" applyBorder="1" applyAlignment="1">
      <alignment horizontal="left" vertical="center" wrapText="1"/>
    </xf>
    <xf numFmtId="0" fontId="12" fillId="3" borderId="6" xfId="0" applyFont="1" applyFill="1" applyBorder="1" applyAlignment="1">
      <alignment horizontal="left" vertical="center" wrapText="1"/>
    </xf>
    <xf numFmtId="0" fontId="12" fillId="3" borderId="7" xfId="0" applyFont="1" applyFill="1" applyBorder="1" applyAlignment="1">
      <alignment horizontal="left" vertical="center" wrapText="1"/>
    </xf>
    <xf numFmtId="0" fontId="12" fillId="3" borderId="8" xfId="0" applyFont="1" applyFill="1" applyBorder="1" applyAlignment="1">
      <alignment horizontal="left" vertical="center" wrapText="1"/>
    </xf>
    <xf numFmtId="200" fontId="5" fillId="3" borderId="7" xfId="0" applyNumberFormat="1" applyFont="1" applyFill="1" applyBorder="1" applyAlignment="1">
      <alignment horizontal="left" vertical="center" wrapText="1"/>
    </xf>
    <xf numFmtId="0" fontId="5" fillId="3" borderId="6" xfId="0" applyFont="1" applyFill="1" applyBorder="1" applyAlignment="1">
      <alignment horizontal="center" vertical="center" wrapText="1"/>
    </xf>
    <xf numFmtId="0" fontId="5" fillId="3" borderId="8" xfId="0" applyFont="1" applyFill="1" applyBorder="1" applyAlignment="1">
      <alignment horizontal="center" vertical="center" wrapText="1"/>
    </xf>
    <xf numFmtId="200" fontId="5" fillId="3" borderId="7" xfId="0" applyNumberFormat="1" applyFont="1" applyFill="1" applyBorder="1">
      <alignment vertical="center"/>
    </xf>
    <xf numFmtId="183" fontId="16" fillId="2" borderId="5" xfId="0" applyNumberFormat="1" applyFont="1" applyFill="1" applyBorder="1" applyAlignment="1">
      <alignment vertical="center" shrinkToFit="1"/>
    </xf>
    <xf numFmtId="0" fontId="5" fillId="0" borderId="0" xfId="0" applyFont="1" applyFill="1" applyBorder="1" applyAlignment="1">
      <alignment horizontal="left" vertical="center" wrapText="1"/>
    </xf>
    <xf numFmtId="0" fontId="12" fillId="0" borderId="13"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20" xfId="0" applyFont="1" applyFill="1" applyBorder="1" applyAlignment="1">
      <alignment horizontal="left" vertical="center" wrapText="1"/>
    </xf>
    <xf numFmtId="0" fontId="5" fillId="5" borderId="6"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68" fillId="6" borderId="17" xfId="0" applyFont="1" applyFill="1" applyBorder="1" applyAlignment="1">
      <alignment horizontal="left" vertical="center" wrapText="1"/>
    </xf>
    <xf numFmtId="49" fontId="5" fillId="2" borderId="10" xfId="0" applyNumberFormat="1" applyFont="1" applyFill="1" applyBorder="1" applyAlignment="1">
      <alignment horizontal="center"/>
    </xf>
    <xf numFmtId="49" fontId="5" fillId="2" borderId="17" xfId="0" applyNumberFormat="1" applyFont="1" applyFill="1" applyBorder="1" applyAlignment="1">
      <alignment horizontal="center"/>
    </xf>
    <xf numFmtId="49" fontId="5" fillId="2" borderId="11" xfId="0" applyNumberFormat="1" applyFont="1" applyFill="1" applyBorder="1" applyAlignment="1">
      <alignment horizontal="center"/>
    </xf>
    <xf numFmtId="49" fontId="5" fillId="2" borderId="14" xfId="0" applyNumberFormat="1" applyFont="1" applyFill="1" applyBorder="1" applyAlignment="1">
      <alignment horizontal="center"/>
    </xf>
    <xf numFmtId="49" fontId="5" fillId="2" borderId="26" xfId="0" applyNumberFormat="1" applyFont="1" applyFill="1" applyBorder="1" applyAlignment="1">
      <alignment horizontal="center"/>
    </xf>
    <xf numFmtId="49" fontId="5" fillId="2" borderId="15" xfId="0" applyNumberFormat="1" applyFont="1" applyFill="1" applyBorder="1" applyAlignment="1">
      <alignment horizontal="center"/>
    </xf>
    <xf numFmtId="9" fontId="5" fillId="2" borderId="10" xfId="0" applyNumberFormat="1" applyFont="1" applyFill="1" applyBorder="1" applyAlignment="1">
      <alignment horizontal="right"/>
    </xf>
    <xf numFmtId="9" fontId="5" fillId="2" borderId="17" xfId="0" applyNumberFormat="1" applyFont="1" applyFill="1" applyBorder="1" applyAlignment="1">
      <alignment horizontal="right"/>
    </xf>
    <xf numFmtId="9" fontId="5" fillId="2" borderId="11" xfId="0" applyNumberFormat="1" applyFont="1" applyFill="1" applyBorder="1" applyAlignment="1">
      <alignment horizontal="right"/>
    </xf>
    <xf numFmtId="9" fontId="5" fillId="2" borderId="14" xfId="0" applyNumberFormat="1" applyFont="1" applyFill="1" applyBorder="1" applyAlignment="1">
      <alignment horizontal="right"/>
    </xf>
    <xf numFmtId="9" fontId="5" fillId="2" borderId="26" xfId="0" applyNumberFormat="1" applyFont="1" applyFill="1" applyBorder="1" applyAlignment="1">
      <alignment horizontal="right"/>
    </xf>
    <xf numFmtId="9" fontId="5" fillId="2" borderId="15" xfId="0" applyNumberFormat="1" applyFont="1" applyFill="1" applyBorder="1" applyAlignment="1">
      <alignment horizontal="right"/>
    </xf>
    <xf numFmtId="0" fontId="5" fillId="4" borderId="17"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4" borderId="10" xfId="0" applyFont="1" applyFill="1" applyBorder="1" applyAlignment="1">
      <alignment horizontal="center" vertical="center" shrinkToFit="1"/>
    </xf>
    <xf numFmtId="0" fontId="5" fillId="4" borderId="17" xfId="0" applyFont="1" applyFill="1" applyBorder="1" applyAlignment="1">
      <alignment horizontal="center" vertical="center" shrinkToFit="1"/>
    </xf>
    <xf numFmtId="0" fontId="5" fillId="4" borderId="14" xfId="0" applyFont="1" applyFill="1" applyBorder="1" applyAlignment="1">
      <alignment horizontal="center" vertical="center" shrinkToFit="1"/>
    </xf>
    <xf numFmtId="0" fontId="5" fillId="4" borderId="26" xfId="0" applyFont="1" applyFill="1" applyBorder="1" applyAlignment="1">
      <alignment horizontal="center" vertical="center" shrinkToFit="1"/>
    </xf>
    <xf numFmtId="49" fontId="5" fillId="3" borderId="10" xfId="0" applyNumberFormat="1" applyFont="1" applyFill="1" applyBorder="1" applyAlignment="1">
      <alignment horizontal="center"/>
    </xf>
    <xf numFmtId="49" fontId="5" fillId="3" borderId="17" xfId="0" applyNumberFormat="1" applyFont="1" applyFill="1" applyBorder="1" applyAlignment="1">
      <alignment horizontal="center"/>
    </xf>
    <xf numFmtId="49" fontId="5" fillId="3" borderId="11" xfId="0" applyNumberFormat="1" applyFont="1" applyFill="1" applyBorder="1" applyAlignment="1">
      <alignment horizontal="center"/>
    </xf>
    <xf numFmtId="49" fontId="5" fillId="3" borderId="14" xfId="0" applyNumberFormat="1" applyFont="1" applyFill="1" applyBorder="1" applyAlignment="1">
      <alignment horizontal="center"/>
    </xf>
    <xf numFmtId="49" fontId="5" fillId="3" borderId="26" xfId="0" applyNumberFormat="1" applyFont="1" applyFill="1" applyBorder="1" applyAlignment="1">
      <alignment horizontal="center"/>
    </xf>
    <xf numFmtId="49" fontId="5" fillId="3" borderId="15" xfId="0" applyNumberFormat="1" applyFont="1" applyFill="1" applyBorder="1" applyAlignment="1">
      <alignment horizontal="center"/>
    </xf>
    <xf numFmtId="0" fontId="5" fillId="4" borderId="7" xfId="0" applyFont="1" applyFill="1" applyBorder="1" applyAlignment="1">
      <alignment horizontal="center" vertical="center" wrapText="1"/>
    </xf>
    <xf numFmtId="0" fontId="5" fillId="4" borderId="6" xfId="0" applyFont="1" applyFill="1" applyBorder="1" applyAlignment="1">
      <alignment horizontal="center" vertical="center" shrinkToFit="1"/>
    </xf>
    <xf numFmtId="0" fontId="5" fillId="4" borderId="7" xfId="0" applyFont="1" applyFill="1" applyBorder="1" applyAlignment="1">
      <alignment horizontal="center" vertical="center" shrinkToFit="1"/>
    </xf>
    <xf numFmtId="0" fontId="5" fillId="4" borderId="8" xfId="0" applyFont="1" applyFill="1" applyBorder="1" applyAlignment="1">
      <alignment horizontal="center" vertical="center" shrinkToFit="1"/>
    </xf>
    <xf numFmtId="201" fontId="16" fillId="3" borderId="10" xfId="1" applyNumberFormat="1" applyFont="1" applyFill="1" applyBorder="1" applyAlignment="1">
      <alignment horizontal="center" shrinkToFit="1"/>
    </xf>
    <xf numFmtId="201" fontId="16" fillId="3" borderId="17" xfId="1" applyNumberFormat="1" applyFont="1" applyFill="1" applyBorder="1" applyAlignment="1">
      <alignment horizontal="center" shrinkToFit="1"/>
    </xf>
    <xf numFmtId="201" fontId="16" fillId="3" borderId="11" xfId="1" applyNumberFormat="1" applyFont="1" applyFill="1" applyBorder="1" applyAlignment="1">
      <alignment horizontal="center" shrinkToFit="1"/>
    </xf>
    <xf numFmtId="201" fontId="16" fillId="3" borderId="14" xfId="1" applyNumberFormat="1" applyFont="1" applyFill="1" applyBorder="1" applyAlignment="1">
      <alignment horizontal="center" shrinkToFit="1"/>
    </xf>
    <xf numFmtId="201" fontId="16" fillId="3" borderId="26" xfId="1" applyNumberFormat="1" applyFont="1" applyFill="1" applyBorder="1" applyAlignment="1">
      <alignment horizontal="center" shrinkToFit="1"/>
    </xf>
    <xf numFmtId="201" fontId="16" fillId="3" borderId="15" xfId="1" applyNumberFormat="1" applyFont="1" applyFill="1" applyBorder="1" applyAlignment="1">
      <alignment horizontal="center" shrinkToFit="1"/>
    </xf>
    <xf numFmtId="183" fontId="16" fillId="2" borderId="5" xfId="0" applyNumberFormat="1" applyFont="1" applyFill="1" applyBorder="1" applyAlignment="1">
      <alignment horizontal="right" shrinkToFit="1"/>
    </xf>
    <xf numFmtId="0" fontId="70" fillId="3" borderId="5" xfId="1" applyNumberFormat="1" applyFont="1" applyFill="1" applyBorder="1" applyAlignment="1">
      <alignment horizontal="right" shrinkToFit="1"/>
    </xf>
    <xf numFmtId="0" fontId="70" fillId="3" borderId="6" xfId="1" applyNumberFormat="1" applyFont="1" applyFill="1" applyBorder="1" applyAlignment="1">
      <alignment horizontal="right" shrinkToFit="1"/>
    </xf>
    <xf numFmtId="193" fontId="17" fillId="0" borderId="8" xfId="1" applyNumberFormat="1" applyFont="1" applyFill="1" applyBorder="1" applyAlignment="1">
      <alignment horizontal="center" shrinkToFit="1"/>
    </xf>
    <xf numFmtId="193" fontId="17" fillId="0" borderId="5" xfId="1" applyNumberFormat="1" applyFont="1" applyFill="1" applyBorder="1" applyAlignment="1">
      <alignment horizontal="center" shrinkToFit="1"/>
    </xf>
    <xf numFmtId="201" fontId="16" fillId="3" borderId="10" xfId="1" applyNumberFormat="1" applyFont="1" applyFill="1" applyBorder="1" applyAlignment="1">
      <alignment horizontal="right" shrinkToFit="1"/>
    </xf>
    <xf numFmtId="201" fontId="16" fillId="3" borderId="17" xfId="1" applyNumberFormat="1" applyFont="1" applyFill="1" applyBorder="1" applyAlignment="1">
      <alignment horizontal="right" shrinkToFit="1"/>
    </xf>
    <xf numFmtId="201" fontId="16" fillId="3" borderId="11" xfId="1" applyNumberFormat="1" applyFont="1" applyFill="1" applyBorder="1" applyAlignment="1">
      <alignment horizontal="right" shrinkToFit="1"/>
    </xf>
    <xf numFmtId="201" fontId="16" fillId="3" borderId="14" xfId="1" applyNumberFormat="1" applyFont="1" applyFill="1" applyBorder="1" applyAlignment="1">
      <alignment horizontal="right" shrinkToFit="1"/>
    </xf>
    <xf numFmtId="201" fontId="16" fillId="3" borderId="26" xfId="1" applyNumberFormat="1" applyFont="1" applyFill="1" applyBorder="1" applyAlignment="1">
      <alignment horizontal="right" shrinkToFit="1"/>
    </xf>
    <xf numFmtId="201" fontId="16" fillId="3" borderId="15" xfId="1" applyNumberFormat="1" applyFont="1" applyFill="1" applyBorder="1" applyAlignment="1">
      <alignment horizontal="right" shrinkToFit="1"/>
    </xf>
    <xf numFmtId="0" fontId="6" fillId="0" borderId="0" xfId="0" applyFont="1" applyFill="1" applyBorder="1" applyAlignment="1">
      <alignment horizontal="left" vertical="center" shrinkToFit="1"/>
    </xf>
    <xf numFmtId="201" fontId="16" fillId="3" borderId="14" xfId="1" applyNumberFormat="1" applyFont="1" applyFill="1" applyBorder="1" applyAlignment="1">
      <alignment horizontal="right" vertical="center" shrinkToFit="1"/>
    </xf>
    <xf numFmtId="201" fontId="16" fillId="3" borderId="26" xfId="1" applyNumberFormat="1" applyFont="1" applyFill="1" applyBorder="1" applyAlignment="1">
      <alignment horizontal="right" vertical="center" shrinkToFit="1"/>
    </xf>
    <xf numFmtId="201" fontId="16" fillId="3" borderId="15" xfId="1" applyNumberFormat="1" applyFont="1" applyFill="1" applyBorder="1" applyAlignment="1">
      <alignment horizontal="right" vertical="center" shrinkToFit="1"/>
    </xf>
    <xf numFmtId="0" fontId="5" fillId="3" borderId="6" xfId="0" applyFont="1" applyFill="1" applyBorder="1" applyAlignment="1">
      <alignment horizontal="center"/>
    </xf>
    <xf numFmtId="0" fontId="5" fillId="3" borderId="7" xfId="0" applyFont="1" applyFill="1" applyBorder="1" applyAlignment="1">
      <alignment horizontal="center"/>
    </xf>
    <xf numFmtId="0" fontId="5" fillId="3" borderId="10" xfId="0" applyFont="1" applyFill="1" applyBorder="1" applyAlignment="1">
      <alignment horizontal="center" vertical="center"/>
    </xf>
    <xf numFmtId="0" fontId="5" fillId="3" borderId="17" xfId="0" applyFont="1" applyFill="1" applyBorder="1" applyAlignment="1">
      <alignment horizontal="center" vertical="center"/>
    </xf>
    <xf numFmtId="0" fontId="5" fillId="0" borderId="0" xfId="0" applyFont="1" applyFill="1" applyAlignment="1">
      <alignment horizontal="left" vertical="top" wrapText="1"/>
    </xf>
    <xf numFmtId="0" fontId="32" fillId="0" borderId="0" xfId="0" applyFont="1" applyFill="1" applyAlignment="1">
      <alignment horizontal="left" vertical="top" wrapText="1"/>
    </xf>
    <xf numFmtId="0" fontId="32" fillId="3" borderId="6" xfId="0" applyFont="1" applyFill="1" applyBorder="1" applyAlignment="1">
      <alignment horizontal="center" vertical="center" wrapText="1"/>
    </xf>
    <xf numFmtId="0" fontId="32" fillId="3" borderId="7" xfId="0" applyFont="1" applyFill="1" applyBorder="1" applyAlignment="1">
      <alignment horizontal="center" vertical="center" wrapText="1"/>
    </xf>
    <xf numFmtId="0" fontId="5" fillId="3" borderId="6" xfId="0" applyFont="1" applyFill="1" applyBorder="1" applyAlignment="1">
      <alignment horizontal="center" vertical="center"/>
    </xf>
    <xf numFmtId="0" fontId="9" fillId="0" borderId="13" xfId="0" quotePrefix="1" applyFont="1" applyFill="1" applyBorder="1" applyAlignment="1">
      <alignment horizontal="center" vertical="center" shrinkToFit="1"/>
    </xf>
    <xf numFmtId="0" fontId="9" fillId="0" borderId="0" xfId="0" quotePrefix="1" applyFont="1" applyFill="1" applyAlignment="1">
      <alignment horizontal="center" vertical="center" shrinkToFit="1"/>
    </xf>
    <xf numFmtId="0" fontId="9" fillId="0" borderId="0" xfId="0" applyFont="1" applyAlignment="1">
      <alignment vertical="center" wrapText="1"/>
    </xf>
    <xf numFmtId="0" fontId="5" fillId="4" borderId="73" xfId="0" applyFont="1" applyFill="1" applyBorder="1" applyAlignment="1">
      <alignment horizontal="center" vertical="center" wrapText="1"/>
    </xf>
    <xf numFmtId="180" fontId="17" fillId="3" borderId="190" xfId="1" applyNumberFormat="1" applyFont="1" applyFill="1" applyBorder="1" applyAlignment="1">
      <alignment horizontal="right" vertical="center" shrinkToFit="1"/>
    </xf>
    <xf numFmtId="197" fontId="16" fillId="3" borderId="74" xfId="1" applyNumberFormat="1" applyFont="1" applyFill="1" applyBorder="1" applyAlignment="1">
      <alignment horizontal="right" vertical="center" shrinkToFit="1"/>
    </xf>
    <xf numFmtId="197" fontId="16" fillId="3" borderId="75" xfId="1" applyNumberFormat="1" applyFont="1" applyFill="1" applyBorder="1" applyAlignment="1">
      <alignment horizontal="right" vertical="center" shrinkToFit="1"/>
    </xf>
    <xf numFmtId="0" fontId="3" fillId="3" borderId="5" xfId="0" applyFont="1" applyFill="1" applyBorder="1" applyAlignment="1">
      <alignment horizontal="center" vertical="center"/>
    </xf>
    <xf numFmtId="206" fontId="16" fillId="0" borderId="5" xfId="1" applyNumberFormat="1" applyFont="1" applyFill="1" applyBorder="1" applyAlignment="1">
      <alignment horizontal="right" vertical="center" shrinkToFit="1"/>
    </xf>
    <xf numFmtId="0" fontId="19" fillId="0" borderId="57" xfId="0" applyFont="1" applyFill="1" applyBorder="1" applyAlignment="1">
      <alignment horizontal="left" vertical="center" wrapText="1"/>
    </xf>
    <xf numFmtId="0" fontId="19" fillId="0" borderId="58" xfId="0" applyFont="1" applyFill="1" applyBorder="1" applyAlignment="1">
      <alignment horizontal="left" vertical="center" wrapText="1"/>
    </xf>
    <xf numFmtId="0" fontId="19" fillId="0" borderId="59" xfId="0" applyFont="1" applyFill="1" applyBorder="1" applyAlignment="1">
      <alignment horizontal="left" vertical="center" wrapText="1"/>
    </xf>
    <xf numFmtId="0" fontId="19" fillId="0" borderId="60"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61" xfId="0" applyFont="1" applyFill="1" applyBorder="1" applyAlignment="1">
      <alignment horizontal="left" vertical="center" wrapText="1"/>
    </xf>
    <xf numFmtId="0" fontId="19" fillId="0" borderId="62" xfId="0" applyFont="1" applyFill="1" applyBorder="1" applyAlignment="1">
      <alignment horizontal="left" vertical="center" wrapText="1"/>
    </xf>
    <xf numFmtId="0" fontId="19" fillId="0" borderId="63" xfId="0" applyFont="1" applyFill="1" applyBorder="1" applyAlignment="1">
      <alignment horizontal="left" vertical="center" wrapText="1"/>
    </xf>
    <xf numFmtId="0" fontId="19" fillId="0" borderId="64" xfId="0" applyFont="1" applyFill="1" applyBorder="1" applyAlignment="1">
      <alignment horizontal="left" vertical="center" wrapText="1"/>
    </xf>
    <xf numFmtId="0" fontId="5" fillId="4" borderId="65" xfId="0" applyFont="1" applyFill="1" applyBorder="1" applyAlignment="1">
      <alignment horizontal="center" vertical="center" wrapText="1"/>
    </xf>
    <xf numFmtId="194" fontId="16" fillId="2" borderId="66" xfId="1" applyNumberFormat="1" applyFont="1" applyFill="1" applyBorder="1" applyAlignment="1">
      <alignment horizontal="right" vertical="center" shrinkToFit="1"/>
    </xf>
    <xf numFmtId="194" fontId="16" fillId="2" borderId="67" xfId="1" applyNumberFormat="1" applyFont="1" applyFill="1" applyBorder="1" applyAlignment="1">
      <alignment horizontal="right" vertical="center" shrinkToFit="1"/>
    </xf>
    <xf numFmtId="194" fontId="16" fillId="2" borderId="71" xfId="1" applyNumberFormat="1" applyFont="1" applyFill="1" applyBorder="1" applyAlignment="1">
      <alignment horizontal="right" vertical="center" shrinkToFit="1"/>
    </xf>
    <xf numFmtId="197" fontId="16" fillId="0" borderId="33" xfId="1" applyNumberFormat="1" applyFont="1" applyFill="1" applyBorder="1" applyAlignment="1">
      <alignment horizontal="right" vertical="center" shrinkToFit="1"/>
    </xf>
    <xf numFmtId="197" fontId="16" fillId="0" borderId="34" xfId="1" applyNumberFormat="1" applyFont="1" applyFill="1" applyBorder="1" applyAlignment="1">
      <alignment horizontal="right" vertical="center" shrinkToFit="1"/>
    </xf>
    <xf numFmtId="197" fontId="16" fillId="0" borderId="35" xfId="1" applyNumberFormat="1" applyFont="1" applyFill="1" applyBorder="1" applyAlignment="1">
      <alignment horizontal="right" vertical="center" shrinkToFit="1"/>
    </xf>
    <xf numFmtId="197" fontId="16" fillId="0" borderId="27" xfId="1" applyNumberFormat="1" applyFont="1" applyFill="1" applyBorder="1" applyAlignment="1">
      <alignment horizontal="right" vertical="center" shrinkToFit="1"/>
    </xf>
    <xf numFmtId="197" fontId="16" fillId="0" borderId="36" xfId="1" applyNumberFormat="1" applyFont="1" applyFill="1" applyBorder="1" applyAlignment="1">
      <alignment horizontal="right" vertical="center" shrinkToFit="1"/>
    </xf>
    <xf numFmtId="197" fontId="16" fillId="0" borderId="28" xfId="1" applyNumberFormat="1" applyFont="1" applyFill="1" applyBorder="1" applyAlignment="1">
      <alignment horizontal="right" vertical="center" shrinkToFit="1"/>
    </xf>
    <xf numFmtId="184" fontId="16" fillId="2" borderId="66" xfId="1" applyNumberFormat="1" applyFont="1" applyFill="1" applyBorder="1" applyAlignment="1">
      <alignment horizontal="right" vertical="center" shrinkToFit="1"/>
    </xf>
    <xf numFmtId="184" fontId="16" fillId="2" borderId="67" xfId="1" applyNumberFormat="1" applyFont="1" applyFill="1" applyBorder="1" applyAlignment="1">
      <alignment horizontal="right" vertical="center" shrinkToFit="1"/>
    </xf>
    <xf numFmtId="184" fontId="16" fillId="2" borderId="71" xfId="1" applyNumberFormat="1" applyFont="1" applyFill="1" applyBorder="1" applyAlignment="1">
      <alignment horizontal="right" vertical="center" shrinkToFit="1"/>
    </xf>
    <xf numFmtId="201" fontId="16" fillId="2" borderId="14" xfId="1" applyNumberFormat="1" applyFont="1" applyFill="1" applyBorder="1" applyAlignment="1">
      <alignment horizontal="right" vertical="center" shrinkToFit="1"/>
    </xf>
    <xf numFmtId="201" fontId="16" fillId="2" borderId="26" xfId="1" applyNumberFormat="1" applyFont="1" applyFill="1" applyBorder="1" applyAlignment="1">
      <alignment horizontal="right" vertical="center" shrinkToFit="1"/>
    </xf>
    <xf numFmtId="201" fontId="16" fillId="2" borderId="15" xfId="1" applyNumberFormat="1" applyFont="1" applyFill="1" applyBorder="1" applyAlignment="1">
      <alignment horizontal="right" vertical="center" shrinkToFit="1"/>
    </xf>
    <xf numFmtId="0" fontId="9" fillId="0" borderId="0" xfId="0" applyFont="1" applyFill="1" applyAlignment="1">
      <alignment horizontal="center" vertical="center"/>
    </xf>
    <xf numFmtId="0" fontId="9" fillId="0" borderId="20" xfId="0" applyFont="1" applyFill="1" applyBorder="1" applyAlignment="1">
      <alignment horizontal="center" vertical="center"/>
    </xf>
    <xf numFmtId="203" fontId="6" fillId="3" borderId="6" xfId="0" applyNumberFormat="1" applyFont="1" applyFill="1" applyBorder="1" applyAlignment="1">
      <alignment horizontal="right" vertical="center" shrinkToFit="1"/>
    </xf>
    <xf numFmtId="203" fontId="6" fillId="3" borderId="8" xfId="0" applyNumberFormat="1" applyFont="1" applyFill="1" applyBorder="1" applyAlignment="1">
      <alignment horizontal="right" vertical="center" shrinkToFit="1"/>
    </xf>
    <xf numFmtId="204" fontId="5" fillId="0" borderId="0" xfId="0" applyNumberFormat="1" applyFont="1" applyFill="1" applyAlignment="1">
      <alignment horizontal="center" vertical="center"/>
    </xf>
    <xf numFmtId="202" fontId="6" fillId="2" borderId="6" xfId="0" applyNumberFormat="1" applyFont="1" applyFill="1" applyBorder="1" applyAlignment="1">
      <alignment horizontal="right" vertical="center" shrinkToFit="1"/>
    </xf>
    <xf numFmtId="202" fontId="6" fillId="2" borderId="8" xfId="0" applyNumberFormat="1" applyFont="1" applyFill="1" applyBorder="1" applyAlignment="1">
      <alignment horizontal="right" vertical="center" shrinkToFit="1"/>
    </xf>
    <xf numFmtId="0" fontId="5" fillId="0" borderId="13" xfId="0" quotePrefix="1" applyFont="1" applyFill="1" applyBorder="1" applyAlignment="1">
      <alignment horizontal="center" vertical="center"/>
    </xf>
    <xf numFmtId="0" fontId="5" fillId="0" borderId="20" xfId="0" quotePrefix="1" applyFont="1" applyFill="1" applyBorder="1" applyAlignment="1">
      <alignment horizontal="center" vertical="center"/>
    </xf>
    <xf numFmtId="203" fontId="6" fillId="2" borderId="6" xfId="0" applyNumberFormat="1" applyFont="1" applyFill="1" applyBorder="1" applyAlignment="1">
      <alignment horizontal="right" vertical="center" shrinkToFit="1"/>
    </xf>
    <xf numFmtId="203" fontId="6" fillId="2" borderId="8" xfId="0" applyNumberFormat="1" applyFont="1" applyFill="1" applyBorder="1" applyAlignment="1">
      <alignment horizontal="right" vertical="center" shrinkToFit="1"/>
    </xf>
    <xf numFmtId="202" fontId="6" fillId="2" borderId="5" xfId="0" applyNumberFormat="1" applyFont="1" applyFill="1" applyBorder="1" applyAlignment="1">
      <alignment horizontal="right" vertical="center" shrinkToFit="1"/>
    </xf>
    <xf numFmtId="0" fontId="9" fillId="0" borderId="13" xfId="0" quotePrefix="1" applyFont="1" applyFill="1" applyBorder="1" applyAlignment="1">
      <alignment horizontal="center" vertical="center"/>
    </xf>
    <xf numFmtId="0" fontId="9" fillId="0" borderId="0" xfId="0" quotePrefix="1" applyFont="1" applyFill="1" applyAlignment="1">
      <alignment horizontal="center" vertical="center"/>
    </xf>
    <xf numFmtId="0" fontId="9" fillId="0" borderId="20" xfId="0" quotePrefix="1" applyFont="1" applyFill="1" applyBorder="1" applyAlignment="1">
      <alignment horizontal="center" vertical="center"/>
    </xf>
    <xf numFmtId="0" fontId="9" fillId="0" borderId="0" xfId="0" applyFont="1" applyFill="1" applyBorder="1" applyAlignment="1">
      <alignment horizontal="center" vertical="center"/>
    </xf>
    <xf numFmtId="9" fontId="6" fillId="2" borderId="6" xfId="4" applyFont="1" applyFill="1" applyBorder="1" applyAlignment="1">
      <alignment horizontal="right" vertical="center" shrinkToFit="1"/>
    </xf>
    <xf numFmtId="9" fontId="6" fillId="2" borderId="8" xfId="4" applyFont="1" applyFill="1" applyBorder="1" applyAlignment="1">
      <alignment horizontal="right" vertical="center" shrinkToFit="1"/>
    </xf>
    <xf numFmtId="202" fontId="6" fillId="3" borderId="6" xfId="0" applyNumberFormat="1" applyFont="1" applyFill="1" applyBorder="1" applyAlignment="1">
      <alignment horizontal="right" vertical="center" shrinkToFit="1"/>
    </xf>
    <xf numFmtId="202" fontId="6" fillId="3" borderId="8" xfId="0" applyNumberFormat="1" applyFont="1" applyFill="1" applyBorder="1" applyAlignment="1">
      <alignment horizontal="right" vertical="center" shrinkToFit="1"/>
    </xf>
    <xf numFmtId="0" fontId="19" fillId="0" borderId="17" xfId="0" applyFont="1" applyFill="1" applyBorder="1" applyAlignment="1">
      <alignment horizontal="left" vertical="center" wrapText="1"/>
    </xf>
    <xf numFmtId="0" fontId="6" fillId="3" borderId="6" xfId="0" applyFont="1" applyFill="1" applyBorder="1" applyAlignment="1">
      <alignment horizontal="center" vertical="center"/>
    </xf>
    <xf numFmtId="0" fontId="6" fillId="3" borderId="8" xfId="0" applyFont="1" applyFill="1" applyBorder="1" applyAlignment="1">
      <alignment horizontal="center" vertical="center"/>
    </xf>
    <xf numFmtId="197" fontId="16" fillId="0" borderId="68" xfId="1" applyNumberFormat="1" applyFont="1" applyFill="1" applyBorder="1" applyAlignment="1">
      <alignment horizontal="right" vertical="center" shrinkToFit="1"/>
    </xf>
    <xf numFmtId="197" fontId="16" fillId="0" borderId="69" xfId="1" applyNumberFormat="1" applyFont="1" applyFill="1" applyBorder="1" applyAlignment="1">
      <alignment horizontal="right" vertical="center" shrinkToFit="1"/>
    </xf>
    <xf numFmtId="197" fontId="16" fillId="0" borderId="70" xfId="1" applyNumberFormat="1" applyFont="1" applyFill="1" applyBorder="1" applyAlignment="1">
      <alignment horizontal="right" vertical="center" shrinkToFit="1"/>
    </xf>
    <xf numFmtId="201" fontId="16" fillId="3" borderId="13" xfId="1" applyNumberFormat="1" applyFont="1" applyFill="1" applyBorder="1" applyAlignment="1">
      <alignment horizontal="right" vertical="center" shrinkToFit="1"/>
    </xf>
    <xf numFmtId="201" fontId="16" fillId="3" borderId="0" xfId="1" applyNumberFormat="1" applyFont="1" applyFill="1" applyBorder="1" applyAlignment="1">
      <alignment horizontal="right" vertical="center" shrinkToFit="1"/>
    </xf>
    <xf numFmtId="201" fontId="16" fillId="3" borderId="20" xfId="1" applyNumberFormat="1" applyFont="1" applyFill="1" applyBorder="1" applyAlignment="1">
      <alignment horizontal="right" vertical="center" shrinkToFit="1"/>
    </xf>
    <xf numFmtId="183" fontId="16" fillId="2" borderId="13" xfId="0" applyNumberFormat="1" applyFont="1" applyFill="1" applyBorder="1" applyAlignment="1">
      <alignment vertical="center" shrinkToFit="1"/>
    </xf>
    <xf numFmtId="183" fontId="16" fillId="2" borderId="0" xfId="0" applyNumberFormat="1" applyFont="1" applyFill="1" applyBorder="1" applyAlignment="1">
      <alignment vertical="center" shrinkToFit="1"/>
    </xf>
    <xf numFmtId="183" fontId="16" fillId="2" borderId="20" xfId="0" applyNumberFormat="1" applyFont="1" applyFill="1" applyBorder="1" applyAlignment="1">
      <alignment vertical="center" shrinkToFit="1"/>
    </xf>
    <xf numFmtId="0" fontId="68" fillId="0" borderId="40" xfId="0" applyFont="1" applyFill="1" applyBorder="1" applyAlignment="1">
      <alignment vertical="center" wrapText="1"/>
    </xf>
    <xf numFmtId="0" fontId="68" fillId="0" borderId="41" xfId="0" applyFont="1" applyFill="1" applyBorder="1" applyAlignment="1">
      <alignment vertical="center" wrapText="1"/>
    </xf>
    <xf numFmtId="0" fontId="68" fillId="0" borderId="42" xfId="0" applyFont="1" applyFill="1" applyBorder="1" applyAlignment="1">
      <alignment vertical="center" wrapText="1"/>
    </xf>
    <xf numFmtId="0" fontId="68" fillId="0" borderId="43" xfId="0" applyFont="1" applyFill="1" applyBorder="1" applyAlignment="1">
      <alignment vertical="center" wrapText="1"/>
    </xf>
    <xf numFmtId="0" fontId="68" fillId="0" borderId="0" xfId="0" applyFont="1" applyFill="1" applyBorder="1" applyAlignment="1">
      <alignment vertical="center" wrapText="1"/>
    </xf>
    <xf numFmtId="0" fontId="68" fillId="0" borderId="44" xfId="0" applyFont="1" applyFill="1" applyBorder="1" applyAlignment="1">
      <alignment vertical="center" wrapText="1"/>
    </xf>
    <xf numFmtId="0" fontId="68" fillId="0" borderId="45" xfId="0" applyFont="1" applyFill="1" applyBorder="1" applyAlignment="1">
      <alignment vertical="center" wrapText="1"/>
    </xf>
    <xf numFmtId="0" fontId="68" fillId="0" borderId="46" xfId="0" applyFont="1" applyFill="1" applyBorder="1" applyAlignment="1">
      <alignment vertical="center" wrapText="1"/>
    </xf>
    <xf numFmtId="0" fontId="68" fillId="0" borderId="47" xfId="0" applyFont="1" applyFill="1" applyBorder="1" applyAlignment="1">
      <alignment vertical="center" wrapText="1"/>
    </xf>
    <xf numFmtId="0" fontId="34" fillId="0" borderId="6" xfId="5" applyFont="1" applyBorder="1" applyAlignment="1">
      <alignment vertical="center" wrapText="1"/>
    </xf>
    <xf numFmtId="0" fontId="34" fillId="0" borderId="7" xfId="5" applyFont="1" applyBorder="1" applyAlignment="1">
      <alignment vertical="center" wrapText="1"/>
    </xf>
    <xf numFmtId="0" fontId="34" fillId="0" borderId="8" xfId="5" applyFont="1" applyBorder="1" applyAlignment="1">
      <alignment vertical="center" wrapText="1"/>
    </xf>
    <xf numFmtId="0" fontId="6" fillId="3" borderId="5" xfId="0" applyFont="1" applyFill="1" applyBorder="1" applyAlignment="1">
      <alignment horizontal="center" vertical="center"/>
    </xf>
    <xf numFmtId="0" fontId="5" fillId="0" borderId="72" xfId="0" applyFont="1" applyFill="1" applyBorder="1" applyAlignment="1">
      <alignment horizontal="center" vertical="center"/>
    </xf>
    <xf numFmtId="0" fontId="5" fillId="0" borderId="6" xfId="5" applyFont="1" applyBorder="1" applyAlignment="1">
      <alignment vertical="center" wrapText="1"/>
    </xf>
    <xf numFmtId="0" fontId="5" fillId="0" borderId="7" xfId="5" applyFont="1" applyBorder="1" applyAlignment="1">
      <alignment vertical="center" wrapText="1"/>
    </xf>
    <xf numFmtId="0" fontId="5" fillId="0" borderId="8" xfId="5" applyFont="1" applyBorder="1" applyAlignment="1">
      <alignment vertical="center" wrapText="1"/>
    </xf>
    <xf numFmtId="0" fontId="69" fillId="4" borderId="5" xfId="0" applyFont="1" applyFill="1" applyBorder="1" applyAlignment="1">
      <alignment horizontal="center" vertical="center" shrinkToFit="1"/>
    </xf>
    <xf numFmtId="199" fontId="6" fillId="3" borderId="6" xfId="0" applyNumberFormat="1" applyFont="1" applyFill="1" applyBorder="1" applyAlignment="1">
      <alignment horizontal="center" vertical="center"/>
    </xf>
    <xf numFmtId="199" fontId="6" fillId="3" borderId="7" xfId="0" applyNumberFormat="1" applyFont="1" applyFill="1" applyBorder="1" applyAlignment="1">
      <alignment horizontal="center" vertical="center"/>
    </xf>
    <xf numFmtId="199" fontId="6" fillId="3" borderId="8" xfId="0" applyNumberFormat="1" applyFont="1" applyFill="1" applyBorder="1" applyAlignment="1">
      <alignment horizontal="center" vertical="center"/>
    </xf>
    <xf numFmtId="0" fontId="6" fillId="3" borderId="188" xfId="0" applyFont="1" applyFill="1" applyBorder="1" applyAlignment="1">
      <alignment horizontal="left" vertical="center" wrapText="1"/>
    </xf>
    <xf numFmtId="0" fontId="6" fillId="3" borderId="183" xfId="0" applyFont="1" applyFill="1" applyBorder="1" applyAlignment="1">
      <alignment horizontal="left" vertical="center" wrapText="1"/>
    </xf>
    <xf numFmtId="0" fontId="6" fillId="3" borderId="189" xfId="0" applyFont="1" applyFill="1" applyBorder="1" applyAlignment="1">
      <alignment horizontal="left" vertical="center" wrapText="1"/>
    </xf>
    <xf numFmtId="0" fontId="34" fillId="4" borderId="6" xfId="5" applyFont="1" applyFill="1" applyBorder="1" applyAlignment="1">
      <alignment horizontal="center" vertical="center" wrapText="1"/>
    </xf>
    <xf numFmtId="0" fontId="34" fillId="4" borderId="7" xfId="5" applyFont="1" applyFill="1" applyBorder="1" applyAlignment="1">
      <alignment horizontal="center" vertical="center" wrapText="1"/>
    </xf>
    <xf numFmtId="0" fontId="34" fillId="4" borderId="8" xfId="5" applyFont="1" applyFill="1" applyBorder="1" applyAlignment="1">
      <alignment horizontal="center" vertical="center" wrapText="1"/>
    </xf>
    <xf numFmtId="0" fontId="27" fillId="4" borderId="5" xfId="0" applyFont="1" applyFill="1" applyBorder="1" applyAlignment="1">
      <alignment horizontal="center" vertical="center" shrinkToFit="1"/>
    </xf>
    <xf numFmtId="0" fontId="31" fillId="0" borderId="57" xfId="0" applyFont="1" applyFill="1" applyBorder="1" applyAlignment="1">
      <alignment vertical="center" wrapText="1"/>
    </xf>
    <xf numFmtId="0" fontId="31" fillId="0" borderId="58" xfId="0" applyFont="1" applyFill="1" applyBorder="1" applyAlignment="1">
      <alignment vertical="center" wrapText="1"/>
    </xf>
    <xf numFmtId="0" fontId="31" fillId="0" borderId="59" xfId="0" applyFont="1" applyFill="1" applyBorder="1" applyAlignment="1">
      <alignment vertical="center" wrapText="1"/>
    </xf>
    <xf numFmtId="0" fontId="31" fillId="0" borderId="60" xfId="0" applyFont="1" applyFill="1" applyBorder="1" applyAlignment="1">
      <alignment vertical="center" wrapText="1"/>
    </xf>
    <xf numFmtId="0" fontId="31" fillId="0" borderId="0" xfId="0" applyFont="1" applyFill="1" applyBorder="1" applyAlignment="1">
      <alignment vertical="center" wrapText="1"/>
    </xf>
    <xf numFmtId="0" fontId="31" fillId="0" borderId="61" xfId="0" applyFont="1" applyFill="1" applyBorder="1" applyAlignment="1">
      <alignment vertical="center" wrapText="1"/>
    </xf>
    <xf numFmtId="0" fontId="31" fillId="0" borderId="62" xfId="0" applyFont="1" applyFill="1" applyBorder="1" applyAlignment="1">
      <alignment vertical="center" wrapText="1"/>
    </xf>
    <xf numFmtId="0" fontId="31" fillId="0" borderId="63" xfId="0" applyFont="1" applyFill="1" applyBorder="1" applyAlignment="1">
      <alignment vertical="center" wrapText="1"/>
    </xf>
    <xf numFmtId="0" fontId="31" fillId="0" borderId="64" xfId="0" applyFont="1" applyFill="1" applyBorder="1" applyAlignment="1">
      <alignment vertical="center" wrapText="1"/>
    </xf>
    <xf numFmtId="0" fontId="5" fillId="0" borderId="0" xfId="0" applyFont="1" applyFill="1" applyAlignment="1">
      <alignment horizontal="left" vertical="center" wrapText="1"/>
    </xf>
    <xf numFmtId="0" fontId="5" fillId="0" borderId="5" xfId="0" applyFont="1" applyFill="1" applyBorder="1" applyAlignment="1">
      <alignment horizontal="left" vertical="center" wrapText="1" shrinkToFit="1"/>
    </xf>
    <xf numFmtId="0" fontId="5" fillId="0" borderId="5" xfId="0" applyFont="1" applyFill="1" applyBorder="1" applyAlignment="1">
      <alignment horizontal="left" vertical="center" shrinkToFit="1"/>
    </xf>
    <xf numFmtId="0" fontId="5" fillId="4" borderId="6" xfId="0" applyFont="1" applyFill="1" applyBorder="1" applyAlignment="1">
      <alignment horizontal="center" vertical="top" wrapText="1"/>
    </xf>
    <xf numFmtId="0" fontId="5" fillId="4" borderId="7" xfId="0" applyFont="1" applyFill="1" applyBorder="1" applyAlignment="1">
      <alignment horizontal="center" vertical="top" wrapText="1"/>
    </xf>
    <xf numFmtId="0" fontId="5" fillId="4" borderId="8" xfId="0" applyFont="1" applyFill="1" applyBorder="1" applyAlignment="1">
      <alignment horizontal="center" vertical="top" wrapText="1"/>
    </xf>
    <xf numFmtId="0" fontId="5" fillId="0" borderId="6" xfId="0" applyFont="1" applyFill="1" applyBorder="1" applyAlignment="1">
      <alignment horizontal="center" vertical="top" wrapText="1"/>
    </xf>
    <xf numFmtId="0" fontId="5" fillId="0" borderId="7" xfId="0" applyFont="1" applyFill="1" applyBorder="1" applyAlignment="1">
      <alignment horizontal="center" vertical="top" wrapText="1"/>
    </xf>
    <xf numFmtId="0" fontId="5" fillId="0" borderId="8" xfId="0" applyFont="1" applyFill="1" applyBorder="1" applyAlignment="1">
      <alignment horizontal="center" vertical="top" wrapText="1"/>
    </xf>
    <xf numFmtId="0" fontId="65" fillId="0" borderId="190" xfId="0" applyFont="1" applyFill="1" applyBorder="1" applyAlignment="1">
      <alignment horizontal="center" vertical="center" wrapText="1"/>
    </xf>
    <xf numFmtId="0" fontId="65" fillId="0" borderId="29" xfId="0" applyFont="1" applyFill="1" applyBorder="1" applyAlignment="1">
      <alignment horizontal="center" vertical="center" wrapText="1"/>
    </xf>
    <xf numFmtId="0" fontId="65" fillId="0" borderId="16" xfId="0" applyFont="1" applyFill="1" applyBorder="1" applyAlignment="1">
      <alignment horizontal="center" vertical="center" wrapText="1"/>
    </xf>
    <xf numFmtId="0" fontId="58" fillId="12" borderId="190" xfId="0" applyFont="1" applyFill="1" applyBorder="1" applyAlignment="1">
      <alignment horizontal="center" vertical="center"/>
    </xf>
    <xf numFmtId="0" fontId="58" fillId="12" borderId="29" xfId="0" applyFont="1" applyFill="1" applyBorder="1" applyAlignment="1">
      <alignment horizontal="center" vertical="center"/>
    </xf>
    <xf numFmtId="0" fontId="58" fillId="12" borderId="16" xfId="0" applyFont="1" applyFill="1" applyBorder="1" applyAlignment="1">
      <alignment horizontal="center" vertical="center"/>
    </xf>
    <xf numFmtId="0" fontId="38" fillId="6" borderId="0" xfId="0" applyFont="1" applyFill="1" applyAlignment="1">
      <alignment horizontal="center" vertical="center"/>
    </xf>
    <xf numFmtId="0" fontId="39" fillId="0" borderId="0" xfId="6" applyFont="1" applyFill="1" applyBorder="1" applyAlignment="1" applyProtection="1">
      <alignment horizontal="center" vertical="center"/>
      <protection locked="0"/>
    </xf>
    <xf numFmtId="0" fontId="42" fillId="6" borderId="10" xfId="0" applyFont="1" applyFill="1" applyBorder="1" applyAlignment="1">
      <alignment horizontal="center" vertical="center"/>
    </xf>
    <xf numFmtId="0" fontId="42" fillId="6" borderId="14" xfId="0" applyFont="1" applyFill="1" applyBorder="1" applyAlignment="1">
      <alignment horizontal="center" vertical="center"/>
    </xf>
    <xf numFmtId="0" fontId="42" fillId="6" borderId="10" xfId="0" applyFont="1" applyFill="1" applyBorder="1" applyAlignment="1">
      <alignment horizontal="center" vertical="center" wrapText="1"/>
    </xf>
    <xf numFmtId="0" fontId="42" fillId="6" borderId="14" xfId="0" applyFont="1" applyFill="1" applyBorder="1" applyAlignment="1">
      <alignment horizontal="center" vertical="center" wrapText="1"/>
    </xf>
    <xf numFmtId="0" fontId="43" fillId="6" borderId="10" xfId="0" applyFont="1" applyFill="1" applyBorder="1" applyAlignment="1">
      <alignment horizontal="center" vertical="center"/>
    </xf>
    <xf numFmtId="0" fontId="43" fillId="6" borderId="14" xfId="0" applyFont="1" applyFill="1" applyBorder="1" applyAlignment="1">
      <alignment horizontal="center" vertical="center"/>
    </xf>
    <xf numFmtId="0" fontId="44" fillId="6" borderId="10" xfId="0" applyFont="1" applyFill="1" applyBorder="1" applyAlignment="1">
      <alignment horizontal="center" vertical="center" wrapText="1"/>
    </xf>
    <xf numFmtId="0" fontId="44" fillId="6" borderId="17" xfId="0" applyFont="1" applyFill="1" applyBorder="1" applyAlignment="1">
      <alignment horizontal="center" vertical="center" wrapText="1"/>
    </xf>
    <xf numFmtId="0" fontId="44" fillId="6" borderId="11" xfId="0" applyFont="1" applyFill="1" applyBorder="1" applyAlignment="1">
      <alignment horizontal="center" vertical="center" wrapText="1"/>
    </xf>
    <xf numFmtId="0" fontId="46" fillId="6" borderId="6" xfId="0" applyFont="1" applyFill="1" applyBorder="1" applyAlignment="1">
      <alignment horizontal="left" vertical="center" wrapText="1" indent="1"/>
    </xf>
    <xf numFmtId="0" fontId="46" fillId="6" borderId="8" xfId="0" applyFont="1" applyFill="1" applyBorder="1" applyAlignment="1">
      <alignment horizontal="left" vertical="center" wrapText="1" indent="1"/>
    </xf>
    <xf numFmtId="0" fontId="42" fillId="6" borderId="190" xfId="0" applyFont="1" applyFill="1" applyBorder="1" applyAlignment="1">
      <alignment horizontal="center" vertical="center"/>
    </xf>
    <xf numFmtId="0" fontId="42" fillId="6" borderId="29" xfId="0" applyFont="1" applyFill="1" applyBorder="1" applyAlignment="1">
      <alignment horizontal="center" vertical="center"/>
    </xf>
    <xf numFmtId="0" fontId="42" fillId="6" borderId="16" xfId="0" applyFont="1" applyFill="1" applyBorder="1" applyAlignment="1">
      <alignment horizontal="center" vertical="center"/>
    </xf>
    <xf numFmtId="0" fontId="42" fillId="6" borderId="190" xfId="0" applyFont="1" applyFill="1" applyBorder="1" applyAlignment="1">
      <alignment horizontal="center" vertical="center" wrapText="1"/>
    </xf>
    <xf numFmtId="0" fontId="42" fillId="6" borderId="29" xfId="0" applyFont="1" applyFill="1" applyBorder="1" applyAlignment="1">
      <alignment horizontal="center" vertical="center" wrapText="1"/>
    </xf>
    <xf numFmtId="0" fontId="42" fillId="6" borderId="16" xfId="0" applyFont="1" applyFill="1" applyBorder="1" applyAlignment="1">
      <alignment horizontal="center" vertical="center" wrapText="1"/>
    </xf>
    <xf numFmtId="0" fontId="44" fillId="6" borderId="190" xfId="0" applyFont="1" applyFill="1" applyBorder="1" applyAlignment="1">
      <alignment horizontal="center" vertical="center"/>
    </xf>
    <xf numFmtId="0" fontId="44" fillId="6" borderId="29" xfId="0" applyFont="1" applyFill="1" applyBorder="1" applyAlignment="1">
      <alignment horizontal="center" vertical="center"/>
    </xf>
    <xf numFmtId="0" fontId="44" fillId="6" borderId="16" xfId="0" applyFont="1" applyFill="1" applyBorder="1" applyAlignment="1">
      <alignment horizontal="center" vertical="center"/>
    </xf>
    <xf numFmtId="0" fontId="58" fillId="11" borderId="190" xfId="0" applyFont="1" applyFill="1" applyBorder="1" applyAlignment="1">
      <alignment horizontal="center" vertical="center"/>
    </xf>
    <xf numFmtId="0" fontId="58" fillId="11" borderId="29" xfId="0" applyFont="1" applyFill="1" applyBorder="1" applyAlignment="1">
      <alignment horizontal="center" vertical="center"/>
    </xf>
    <xf numFmtId="0" fontId="58" fillId="11" borderId="16" xfId="0" applyFont="1" applyFill="1" applyBorder="1" applyAlignment="1">
      <alignment horizontal="center" vertical="center"/>
    </xf>
    <xf numFmtId="0" fontId="42" fillId="6" borderId="12" xfId="0" applyFont="1" applyFill="1" applyBorder="1" applyAlignment="1">
      <alignment horizontal="center" vertical="center"/>
    </xf>
    <xf numFmtId="0" fontId="44" fillId="6" borderId="10" xfId="0" applyFont="1" applyFill="1" applyBorder="1" applyAlignment="1">
      <alignment horizontal="center" vertical="center"/>
    </xf>
    <xf numFmtId="0" fontId="44" fillId="6" borderId="13" xfId="0" applyFont="1" applyFill="1" applyBorder="1" applyAlignment="1">
      <alignment horizontal="center" vertical="center"/>
    </xf>
    <xf numFmtId="0" fontId="44" fillId="6" borderId="14" xfId="0" applyFont="1" applyFill="1" applyBorder="1" applyAlignment="1">
      <alignment horizontal="center" vertical="center"/>
    </xf>
    <xf numFmtId="0" fontId="65" fillId="0" borderId="11" xfId="0" applyFont="1" applyFill="1" applyBorder="1" applyAlignment="1">
      <alignment horizontal="center" vertical="center" wrapText="1"/>
    </xf>
    <xf numFmtId="0" fontId="65" fillId="0" borderId="20" xfId="0" applyFont="1" applyFill="1" applyBorder="1" applyAlignment="1">
      <alignment horizontal="center" vertical="center" wrapText="1"/>
    </xf>
    <xf numFmtId="0" fontId="65" fillId="0" borderId="15" xfId="0" applyFont="1" applyFill="1" applyBorder="1" applyAlignment="1">
      <alignment horizontal="center" vertical="center" wrapText="1"/>
    </xf>
    <xf numFmtId="0" fontId="47" fillId="6" borderId="12" xfId="0" applyFont="1" applyFill="1" applyBorder="1" applyAlignment="1">
      <alignment horizontal="center" vertical="center"/>
    </xf>
    <xf numFmtId="0" fontId="47" fillId="6" borderId="29" xfId="0" applyFont="1" applyFill="1" applyBorder="1" applyAlignment="1">
      <alignment horizontal="center" vertical="center"/>
    </xf>
    <xf numFmtId="0" fontId="47" fillId="6" borderId="16" xfId="0" applyFont="1" applyFill="1" applyBorder="1" applyAlignment="1">
      <alignment horizontal="center" vertical="center"/>
    </xf>
    <xf numFmtId="0" fontId="44" fillId="6" borderId="12" xfId="0" applyFont="1" applyFill="1" applyBorder="1" applyAlignment="1">
      <alignment horizontal="center" vertical="center"/>
    </xf>
    <xf numFmtId="0" fontId="44" fillId="6" borderId="12" xfId="0" applyFont="1" applyFill="1" applyBorder="1" applyAlignment="1">
      <alignment horizontal="center" vertical="center" wrapText="1"/>
    </xf>
    <xf numFmtId="0" fontId="44" fillId="6" borderId="29" xfId="0" applyFont="1" applyFill="1" applyBorder="1" applyAlignment="1">
      <alignment horizontal="center" vertical="center" wrapText="1"/>
    </xf>
    <xf numFmtId="0" fontId="44" fillId="6" borderId="16" xfId="0" applyFont="1" applyFill="1" applyBorder="1" applyAlignment="1">
      <alignment horizontal="center" vertical="center" wrapText="1"/>
    </xf>
    <xf numFmtId="0" fontId="58" fillId="11" borderId="12" xfId="0" applyFont="1" applyFill="1" applyBorder="1" applyAlignment="1">
      <alignment horizontal="center" vertical="center"/>
    </xf>
    <xf numFmtId="0" fontId="71" fillId="6" borderId="10" xfId="0" applyFont="1" applyFill="1" applyBorder="1" applyAlignment="1">
      <alignment horizontal="center" vertical="center" wrapText="1"/>
    </xf>
    <xf numFmtId="0" fontId="71" fillId="6" borderId="11" xfId="0" applyFont="1" applyFill="1" applyBorder="1" applyAlignment="1">
      <alignment horizontal="center" vertical="center" wrapText="1"/>
    </xf>
    <xf numFmtId="0" fontId="71" fillId="6" borderId="13" xfId="0" applyFont="1" applyFill="1" applyBorder="1" applyAlignment="1">
      <alignment horizontal="center" vertical="center" wrapText="1"/>
    </xf>
    <xf numFmtId="0" fontId="71" fillId="6" borderId="20" xfId="0" applyFont="1" applyFill="1" applyBorder="1" applyAlignment="1">
      <alignment horizontal="center" vertical="center" wrapText="1"/>
    </xf>
    <xf numFmtId="0" fontId="71" fillId="6" borderId="14" xfId="0" applyFont="1" applyFill="1" applyBorder="1" applyAlignment="1">
      <alignment horizontal="center" vertical="center" wrapText="1"/>
    </xf>
    <xf numFmtId="0" fontId="71" fillId="6" borderId="15" xfId="0" applyFont="1" applyFill="1" applyBorder="1" applyAlignment="1">
      <alignment horizontal="center" vertical="center" wrapText="1"/>
    </xf>
    <xf numFmtId="0" fontId="72" fillId="6" borderId="0" xfId="0" applyFont="1" applyFill="1" applyBorder="1" applyAlignment="1">
      <alignment horizontal="left" vertical="center" wrapText="1"/>
    </xf>
    <xf numFmtId="0" fontId="57" fillId="6" borderId="0" xfId="0" applyFont="1" applyFill="1" applyBorder="1" applyAlignment="1">
      <alignment horizontal="left" vertical="center" wrapText="1"/>
    </xf>
    <xf numFmtId="0" fontId="34" fillId="6" borderId="17" xfId="6" applyFont="1" applyFill="1" applyBorder="1" applyAlignment="1" applyProtection="1">
      <alignment horizontal="center" vertical="center"/>
      <protection locked="0"/>
    </xf>
    <xf numFmtId="0" fontId="57" fillId="6" borderId="0" xfId="0" applyFont="1" applyFill="1" applyBorder="1" applyAlignment="1">
      <alignment horizontal="left" vertical="center"/>
    </xf>
    <xf numFmtId="0" fontId="73" fillId="6" borderId="0" xfId="0" applyFont="1" applyFill="1" applyBorder="1" applyAlignment="1">
      <alignment horizontal="left" vertical="center"/>
    </xf>
    <xf numFmtId="0" fontId="47" fillId="6" borderId="190" xfId="0" applyFont="1" applyFill="1" applyBorder="1" applyAlignment="1">
      <alignment horizontal="center" vertical="center"/>
    </xf>
    <xf numFmtId="0" fontId="71" fillId="6" borderId="191" xfId="0" applyFont="1" applyFill="1" applyBorder="1" applyAlignment="1">
      <alignment horizontal="center" vertical="center" wrapText="1"/>
    </xf>
    <xf numFmtId="0" fontId="71" fillId="6" borderId="192" xfId="0" applyFont="1" applyFill="1" applyBorder="1" applyAlignment="1">
      <alignment horizontal="center" vertical="center" wrapText="1"/>
    </xf>
    <xf numFmtId="0" fontId="9" fillId="0" borderId="45" xfId="8" applyFont="1" applyFill="1" applyBorder="1" applyAlignment="1">
      <alignment vertical="center"/>
    </xf>
    <xf numFmtId="0" fontId="9" fillId="0" borderId="46" xfId="8" applyFont="1" applyFill="1" applyBorder="1" applyAlignment="1">
      <alignment vertical="center"/>
    </xf>
    <xf numFmtId="0" fontId="9" fillId="0" borderId="47" xfId="8" applyFont="1" applyFill="1" applyBorder="1" applyAlignment="1">
      <alignment vertical="center"/>
    </xf>
    <xf numFmtId="0" fontId="6" fillId="0" borderId="0" xfId="8" applyFont="1" applyFill="1" applyBorder="1" applyAlignment="1">
      <alignment horizontal="right" vertical="center"/>
    </xf>
    <xf numFmtId="0" fontId="5" fillId="0" borderId="26" xfId="8" applyFont="1" applyFill="1" applyBorder="1" applyAlignment="1">
      <alignment horizontal="center" vertical="center"/>
    </xf>
    <xf numFmtId="0" fontId="7" fillId="0" borderId="0" xfId="8" applyFont="1" applyFill="1" applyAlignment="1">
      <alignment horizontal="center" vertical="center"/>
    </xf>
    <xf numFmtId="0" fontId="9" fillId="0" borderId="43" xfId="8" applyFont="1" applyFill="1" applyBorder="1" applyAlignment="1">
      <alignment vertical="center" wrapText="1"/>
    </xf>
    <xf numFmtId="0" fontId="9" fillId="0" borderId="0" xfId="8" applyFont="1" applyFill="1" applyBorder="1" applyAlignment="1">
      <alignment vertical="center" wrapText="1"/>
    </xf>
    <xf numFmtId="0" fontId="9" fillId="0" borderId="44" xfId="8" applyFont="1" applyFill="1" applyBorder="1" applyAlignment="1">
      <alignment vertical="center" wrapText="1"/>
    </xf>
    <xf numFmtId="0" fontId="89" fillId="3" borderId="0" xfId="5" applyFont="1" applyFill="1" applyAlignment="1">
      <alignment vertical="center" wrapText="1"/>
    </xf>
    <xf numFmtId="0" fontId="74" fillId="0" borderId="0" xfId="5" applyFont="1" applyFill="1" applyAlignment="1">
      <alignment vertical="center"/>
    </xf>
    <xf numFmtId="0" fontId="87" fillId="0" borderId="0" xfId="5" applyFont="1" applyFill="1" applyAlignment="1">
      <alignment horizontal="center" vertical="center"/>
    </xf>
    <xf numFmtId="0" fontId="88" fillId="0" borderId="0" xfId="5" applyFont="1" applyFill="1" applyAlignment="1">
      <alignment horizontal="center" vertical="center"/>
    </xf>
    <xf numFmtId="0" fontId="89" fillId="3" borderId="0" xfId="5" applyFont="1" applyFill="1" applyAlignment="1">
      <alignment horizontal="left" vertical="center" wrapText="1"/>
    </xf>
    <xf numFmtId="0" fontId="89" fillId="0" borderId="0" xfId="5" applyFont="1" applyFill="1" applyAlignment="1">
      <alignment horizontal="center" vertical="center"/>
    </xf>
    <xf numFmtId="0" fontId="89" fillId="0" borderId="0" xfId="5" applyFont="1" applyFill="1" applyAlignment="1">
      <alignment vertical="center"/>
    </xf>
    <xf numFmtId="0" fontId="89" fillId="0" borderId="0" xfId="5" applyFont="1" applyFill="1" applyAlignment="1">
      <alignment vertical="center" wrapText="1"/>
    </xf>
    <xf numFmtId="0" fontId="9" fillId="0" borderId="0" xfId="9" applyFont="1" applyFill="1" applyBorder="1" applyAlignment="1" applyProtection="1">
      <alignment horizontal="left" vertical="top" wrapText="1"/>
    </xf>
    <xf numFmtId="0" fontId="9" fillId="0" borderId="0" xfId="9" applyFont="1" applyFill="1" applyBorder="1" applyAlignment="1" applyProtection="1">
      <alignment horizontal="left" vertical="top"/>
    </xf>
    <xf numFmtId="0" fontId="5" fillId="4" borderId="103" xfId="9" applyFont="1" applyFill="1" applyBorder="1" applyAlignment="1" applyProtection="1">
      <alignment horizontal="center" vertical="center" wrapText="1"/>
    </xf>
    <xf numFmtId="0" fontId="5" fillId="4" borderId="103" xfId="9" applyFont="1" applyFill="1" applyBorder="1" applyAlignment="1" applyProtection="1">
      <alignment horizontal="center" vertical="center"/>
    </xf>
    <xf numFmtId="0" fontId="29" fillId="4" borderId="104" xfId="9" applyFont="1" applyFill="1" applyBorder="1" applyAlignment="1" applyProtection="1">
      <alignment horizontal="center" vertical="center" wrapText="1"/>
    </xf>
    <xf numFmtId="0" fontId="29" fillId="4" borderId="105" xfId="9" applyFont="1" applyFill="1" applyBorder="1" applyAlignment="1" applyProtection="1">
      <alignment horizontal="center" vertical="center" wrapText="1"/>
    </xf>
    <xf numFmtId="0" fontId="29" fillId="4" borderId="106" xfId="9" applyFont="1" applyFill="1" applyBorder="1" applyAlignment="1" applyProtection="1">
      <alignment horizontal="center" vertical="center" wrapText="1"/>
    </xf>
    <xf numFmtId="0" fontId="29" fillId="4" borderId="0" xfId="9" applyFont="1" applyFill="1" applyBorder="1" applyAlignment="1" applyProtection="1">
      <alignment horizontal="center" vertical="center" wrapText="1"/>
    </xf>
    <xf numFmtId="0" fontId="29" fillId="4" borderId="107" xfId="9" applyFont="1" applyFill="1" applyBorder="1" applyAlignment="1" applyProtection="1">
      <alignment horizontal="center" vertical="center" wrapText="1"/>
    </xf>
    <xf numFmtId="0" fontId="29" fillId="4" borderId="108" xfId="9" applyFont="1" applyFill="1" applyBorder="1" applyAlignment="1" applyProtection="1">
      <alignment horizontal="center" vertical="center" wrapText="1"/>
    </xf>
    <xf numFmtId="0" fontId="6" fillId="0" borderId="0" xfId="9" applyFont="1" applyFill="1" applyBorder="1" applyAlignment="1" applyProtection="1">
      <alignment vertical="center"/>
    </xf>
    <xf numFmtId="0" fontId="6" fillId="0" borderId="106" xfId="9" applyFont="1" applyFill="1" applyBorder="1" applyAlignment="1" applyProtection="1">
      <alignment vertical="center" wrapText="1"/>
    </xf>
    <xf numFmtId="0" fontId="6" fillId="0" borderId="0" xfId="9" applyFont="1" applyFill="1" applyBorder="1" applyAlignment="1" applyProtection="1">
      <alignment vertical="center" wrapText="1"/>
    </xf>
    <xf numFmtId="210" fontId="6" fillId="0" borderId="0" xfId="9" applyNumberFormat="1" applyFont="1" applyFill="1" applyBorder="1" applyAlignment="1" applyProtection="1">
      <alignment horizontal="center" vertical="center" wrapText="1"/>
    </xf>
    <xf numFmtId="217" fontId="6" fillId="0" borderId="0" xfId="9" applyNumberFormat="1" applyFont="1" applyFill="1" applyBorder="1" applyAlignment="1" applyProtection="1">
      <alignment horizontal="center" vertical="center" wrapText="1"/>
    </xf>
    <xf numFmtId="218" fontId="6" fillId="0" borderId="0" xfId="9" applyNumberFormat="1" applyFont="1" applyFill="1" applyBorder="1" applyAlignment="1" applyProtection="1">
      <alignment horizontal="center" vertical="center" shrinkToFit="1"/>
    </xf>
    <xf numFmtId="218" fontId="6" fillId="0" borderId="0" xfId="9" applyNumberFormat="1" applyFont="1" applyFill="1" applyBorder="1" applyAlignment="1" applyProtection="1">
      <alignment horizontal="center" vertical="center" wrapText="1"/>
    </xf>
    <xf numFmtId="0" fontId="6" fillId="0" borderId="0" xfId="9" applyFont="1" applyFill="1" applyBorder="1" applyAlignment="1" applyProtection="1">
      <alignment horizontal="center" vertical="center" wrapText="1"/>
    </xf>
    <xf numFmtId="0" fontId="5" fillId="3" borderId="188" xfId="10" applyFont="1" applyFill="1" applyBorder="1" applyAlignment="1">
      <alignment vertical="center" wrapText="1"/>
    </xf>
    <xf numFmtId="0" fontId="5" fillId="3" borderId="183" xfId="10" applyFont="1" applyFill="1" applyBorder="1" applyAlignment="1">
      <alignment vertical="center" wrapText="1"/>
    </xf>
    <xf numFmtId="0" fontId="6" fillId="0" borderId="26" xfId="9" applyFont="1" applyFill="1" applyBorder="1" applyAlignment="1">
      <alignment horizontal="left" vertical="center"/>
    </xf>
    <xf numFmtId="0" fontId="9" fillId="0" borderId="0" xfId="9" applyFont="1" applyFill="1">
      <alignment vertical="center"/>
    </xf>
    <xf numFmtId="0" fontId="9" fillId="0" borderId="0" xfId="9" applyFont="1" applyFill="1" applyAlignment="1">
      <alignment vertical="center" wrapText="1"/>
    </xf>
    <xf numFmtId="0" fontId="6" fillId="4" borderId="113" xfId="10" applyFont="1" applyFill="1" applyBorder="1" applyAlignment="1">
      <alignment horizontal="center" vertical="center" wrapText="1"/>
    </xf>
    <xf numFmtId="0" fontId="6" fillId="4" borderId="114" xfId="10" applyFont="1" applyFill="1" applyBorder="1" applyAlignment="1">
      <alignment horizontal="center" vertical="center" wrapText="1"/>
    </xf>
    <xf numFmtId="0" fontId="5" fillId="3" borderId="14" xfId="10" applyFont="1" applyFill="1" applyBorder="1" applyAlignment="1">
      <alignment vertical="center" wrapText="1"/>
    </xf>
    <xf numFmtId="0" fontId="5" fillId="3" borderId="26" xfId="10" applyFont="1" applyFill="1" applyBorder="1" applyAlignment="1">
      <alignment vertical="center" wrapText="1"/>
    </xf>
    <xf numFmtId="0" fontId="5" fillId="3" borderId="189" xfId="10" applyFont="1" applyFill="1" applyBorder="1" applyAlignment="1">
      <alignment vertical="center" wrapText="1"/>
    </xf>
    <xf numFmtId="0" fontId="5" fillId="3" borderId="131" xfId="10" applyFont="1" applyFill="1" applyBorder="1" applyAlignment="1">
      <alignment vertical="center" wrapText="1"/>
    </xf>
    <xf numFmtId="0" fontId="5" fillId="3" borderId="132" xfId="10" applyFont="1" applyFill="1" applyBorder="1" applyAlignment="1">
      <alignment vertical="center" wrapText="1"/>
    </xf>
    <xf numFmtId="0" fontId="5" fillId="3" borderId="137" xfId="10" applyFont="1" applyFill="1" applyBorder="1" applyAlignment="1">
      <alignment vertical="center" wrapText="1"/>
    </xf>
    <xf numFmtId="0" fontId="5" fillId="3" borderId="79" xfId="10" applyFont="1" applyFill="1" applyBorder="1" applyAlignment="1">
      <alignment vertical="center" wrapText="1"/>
    </xf>
    <xf numFmtId="0" fontId="5" fillId="0" borderId="5" xfId="10" applyFont="1" applyFill="1" applyBorder="1"/>
    <xf numFmtId="38" fontId="5" fillId="2" borderId="149" xfId="1" applyFont="1" applyFill="1" applyBorder="1" applyAlignment="1">
      <alignment horizontal="right" vertical="center" wrapText="1"/>
    </xf>
    <xf numFmtId="38" fontId="5" fillId="2" borderId="150" xfId="1" applyFont="1" applyFill="1" applyBorder="1" applyAlignment="1">
      <alignment horizontal="right" vertical="center" wrapText="1"/>
    </xf>
    <xf numFmtId="0" fontId="6" fillId="0" borderId="139" xfId="10" applyFont="1" applyFill="1" applyBorder="1" applyAlignment="1">
      <alignment vertical="center"/>
    </xf>
    <xf numFmtId="0" fontId="6" fillId="0" borderId="140" xfId="10" applyFont="1" applyFill="1" applyBorder="1" applyAlignment="1">
      <alignment vertical="center"/>
    </xf>
    <xf numFmtId="0" fontId="6" fillId="0" borderId="141" xfId="10" applyFont="1" applyFill="1" applyBorder="1" applyAlignment="1">
      <alignment vertical="center"/>
    </xf>
    <xf numFmtId="0" fontId="103" fillId="0" borderId="26" xfId="10" applyFont="1" applyFill="1" applyBorder="1" applyAlignment="1">
      <alignment horizontal="left" vertical="center" shrinkToFit="1"/>
    </xf>
    <xf numFmtId="0" fontId="5" fillId="4" borderId="5" xfId="12" applyFont="1" applyFill="1" applyBorder="1" applyAlignment="1">
      <alignment horizontal="center" vertical="center" shrinkToFit="1"/>
    </xf>
    <xf numFmtId="0" fontId="5" fillId="4" borderId="6" xfId="12" applyFont="1" applyFill="1" applyBorder="1" applyAlignment="1">
      <alignment horizontal="center" vertical="center" wrapText="1" shrinkToFit="1" readingOrder="1"/>
    </xf>
    <xf numFmtId="0" fontId="5" fillId="4" borderId="8" xfId="12" applyFont="1" applyFill="1" applyBorder="1" applyAlignment="1">
      <alignment horizontal="center" vertical="center" wrapText="1" shrinkToFit="1" readingOrder="1"/>
    </xf>
    <xf numFmtId="0" fontId="5" fillId="4" borderId="7" xfId="12" applyFont="1" applyFill="1" applyBorder="1" applyAlignment="1">
      <alignment horizontal="center" vertical="center" wrapText="1" shrinkToFit="1" readingOrder="1"/>
    </xf>
    <xf numFmtId="0" fontId="5" fillId="4" borderId="6" xfId="13" applyFont="1" applyFill="1" applyBorder="1" applyAlignment="1">
      <alignment horizontal="center" vertical="center" wrapText="1"/>
    </xf>
    <xf numFmtId="0" fontId="5" fillId="4" borderId="8" xfId="13" applyFont="1" applyFill="1" applyBorder="1" applyAlignment="1">
      <alignment horizontal="center" vertical="center" wrapText="1"/>
    </xf>
    <xf numFmtId="38" fontId="5" fillId="2" borderId="6" xfId="1" applyFont="1" applyFill="1" applyBorder="1" applyAlignment="1">
      <alignment horizontal="right" vertical="center" wrapText="1"/>
    </xf>
    <xf numFmtId="38" fontId="5" fillId="2" borderId="8" xfId="1" applyFont="1" applyFill="1" applyBorder="1" applyAlignment="1">
      <alignment horizontal="right" vertical="center" wrapText="1"/>
    </xf>
    <xf numFmtId="0" fontId="5" fillId="0" borderId="5" xfId="10" applyFont="1" applyFill="1" applyBorder="1" applyAlignment="1">
      <alignment shrinkToFit="1"/>
    </xf>
    <xf numFmtId="0" fontId="5" fillId="0" borderId="12" xfId="12" applyFont="1" applyFill="1" applyBorder="1" applyAlignment="1">
      <alignment horizontal="left" vertical="center" shrinkToFit="1"/>
    </xf>
    <xf numFmtId="38" fontId="5" fillId="2" borderId="153" xfId="1" applyFont="1" applyFill="1" applyBorder="1" applyAlignment="1">
      <alignment horizontal="right" vertical="center" wrapText="1"/>
    </xf>
    <xf numFmtId="38" fontId="5" fillId="2" borderId="154" xfId="1" applyFont="1" applyFill="1" applyBorder="1" applyAlignment="1">
      <alignment horizontal="right" vertical="center" wrapText="1"/>
    </xf>
    <xf numFmtId="0" fontId="5" fillId="0" borderId="155" xfId="12" applyFont="1" applyFill="1" applyBorder="1" applyAlignment="1">
      <alignment horizontal="left" vertical="center" shrinkToFit="1"/>
    </xf>
    <xf numFmtId="38" fontId="5" fillId="2" borderId="156" xfId="1" applyFont="1" applyFill="1" applyBorder="1" applyAlignment="1">
      <alignment horizontal="right" vertical="center" shrinkToFit="1" readingOrder="1"/>
    </xf>
    <xf numFmtId="38" fontId="5" fillId="2" borderId="157" xfId="1" applyFont="1" applyFill="1" applyBorder="1" applyAlignment="1">
      <alignment horizontal="right" vertical="center" shrinkToFit="1" readingOrder="1"/>
    </xf>
    <xf numFmtId="0" fontId="9" fillId="0" borderId="6" xfId="13" applyFont="1" applyFill="1" applyBorder="1" applyAlignment="1">
      <alignment horizontal="left" vertical="center" wrapText="1"/>
    </xf>
    <xf numFmtId="0" fontId="9" fillId="0" borderId="7" xfId="13" applyFont="1" applyFill="1" applyBorder="1" applyAlignment="1">
      <alignment horizontal="left" vertical="center" wrapText="1"/>
    </xf>
    <xf numFmtId="0" fontId="9" fillId="0" borderId="8" xfId="13" applyFont="1" applyFill="1" applyBorder="1" applyAlignment="1">
      <alignment horizontal="left" vertical="center" wrapText="1"/>
    </xf>
    <xf numFmtId="0" fontId="9" fillId="0" borderId="6" xfId="13" applyFont="1" applyFill="1" applyBorder="1" applyAlignment="1">
      <alignment horizontal="center" vertical="center" wrapText="1"/>
    </xf>
    <xf numFmtId="0" fontId="9" fillId="0" borderId="7" xfId="13" applyFont="1" applyFill="1" applyBorder="1" applyAlignment="1">
      <alignment horizontal="center" vertical="center" wrapText="1"/>
    </xf>
    <xf numFmtId="0" fontId="9" fillId="0" borderId="8" xfId="13" applyFont="1" applyFill="1" applyBorder="1" applyAlignment="1">
      <alignment horizontal="center" vertical="center" wrapText="1"/>
    </xf>
    <xf numFmtId="0" fontId="74" fillId="0" borderId="0" xfId="0" applyFont="1" applyFill="1" applyAlignment="1">
      <alignment horizontal="right" vertical="center"/>
    </xf>
    <xf numFmtId="0" fontId="74" fillId="0" borderId="0" xfId="0" applyFont="1" applyFill="1">
      <alignment vertical="center"/>
    </xf>
    <xf numFmtId="0" fontId="74" fillId="0" borderId="0" xfId="0" applyFont="1" applyFill="1" applyBorder="1" applyAlignment="1">
      <alignment horizontal="left" vertical="center"/>
    </xf>
    <xf numFmtId="0" fontId="7" fillId="0" borderId="0" xfId="2" applyFont="1" applyFill="1" applyAlignment="1">
      <alignment horizontal="center" vertical="center"/>
    </xf>
    <xf numFmtId="0" fontId="5" fillId="0" borderId="6" xfId="0" applyFont="1" applyFill="1" applyBorder="1" applyAlignment="1">
      <alignment horizontal="center" vertical="center"/>
    </xf>
    <xf numFmtId="0" fontId="5" fillId="0" borderId="8" xfId="0" applyFont="1" applyFill="1" applyBorder="1" applyAlignment="1">
      <alignment horizontal="center" vertical="center"/>
    </xf>
    <xf numFmtId="0" fontId="6" fillId="3" borderId="7" xfId="0" applyFont="1" applyFill="1" applyBorder="1" applyAlignment="1">
      <alignment horizontal="center" vertical="center"/>
    </xf>
    <xf numFmtId="0" fontId="5" fillId="3" borderId="26" xfId="2" applyFont="1" applyFill="1" applyBorder="1" applyAlignment="1">
      <alignment horizontal="left" vertical="center"/>
    </xf>
    <xf numFmtId="0" fontId="5" fillId="4" borderId="12" xfId="2" applyFont="1" applyFill="1" applyBorder="1" applyAlignment="1">
      <alignment horizontal="center" vertical="center" textRotation="255" wrapText="1"/>
    </xf>
    <xf numFmtId="0" fontId="5" fillId="4" borderId="29" xfId="2" applyFont="1" applyFill="1" applyBorder="1" applyAlignment="1">
      <alignment horizontal="center" vertical="center" textRotation="255" wrapText="1"/>
    </xf>
    <xf numFmtId="0" fontId="5" fillId="4" borderId="16" xfId="2" applyFont="1" applyFill="1" applyBorder="1" applyAlignment="1">
      <alignment horizontal="center" vertical="center" textRotation="255" wrapText="1"/>
    </xf>
    <xf numFmtId="0" fontId="5" fillId="0" borderId="26" xfId="2" applyFont="1" applyFill="1" applyBorder="1" applyAlignment="1">
      <alignment vertical="center" wrapText="1"/>
    </xf>
    <xf numFmtId="0" fontId="5" fillId="0" borderId="15" xfId="2" applyFont="1" applyFill="1" applyBorder="1" applyAlignment="1">
      <alignment vertical="center" wrapText="1"/>
    </xf>
    <xf numFmtId="220" fontId="104" fillId="3" borderId="14" xfId="1" applyNumberFormat="1" applyFont="1" applyFill="1" applyBorder="1" applyAlignment="1">
      <alignment horizontal="right" vertical="center"/>
    </xf>
    <xf numFmtId="220" fontId="104" fillId="3" borderId="26" xfId="1" applyNumberFormat="1" applyFont="1" applyFill="1" applyBorder="1" applyAlignment="1">
      <alignment horizontal="right" vertical="center"/>
    </xf>
    <xf numFmtId="220" fontId="104" fillId="3" borderId="15" xfId="1" applyNumberFormat="1" applyFont="1" applyFill="1" applyBorder="1" applyAlignment="1">
      <alignment horizontal="right" vertical="center"/>
    </xf>
    <xf numFmtId="38" fontId="5" fillId="0" borderId="14" xfId="1" applyFont="1" applyFill="1" applyBorder="1" applyAlignment="1">
      <alignment horizontal="left" vertical="center" wrapText="1"/>
    </xf>
    <xf numFmtId="38" fontId="5" fillId="0" borderId="26" xfId="1" applyFont="1" applyFill="1" applyBorder="1" applyAlignment="1">
      <alignment horizontal="left" vertical="center" wrapText="1"/>
    </xf>
    <xf numFmtId="38" fontId="5" fillId="0" borderId="15" xfId="1" applyFont="1" applyFill="1" applyBorder="1" applyAlignment="1">
      <alignment horizontal="left" vertical="center" wrapText="1"/>
    </xf>
    <xf numFmtId="0" fontId="5" fillId="0" borderId="7" xfId="2" applyFont="1" applyFill="1" applyBorder="1" applyAlignment="1">
      <alignment vertical="center" wrapText="1"/>
    </xf>
    <xf numFmtId="0" fontId="5" fillId="0" borderId="8" xfId="2" applyFont="1" applyFill="1" applyBorder="1" applyAlignment="1">
      <alignment vertical="center" wrapText="1"/>
    </xf>
    <xf numFmtId="38" fontId="5" fillId="0" borderId="6" xfId="1" applyFont="1" applyFill="1" applyBorder="1" applyAlignment="1">
      <alignment horizontal="left" vertical="center" wrapText="1"/>
    </xf>
    <xf numFmtId="38" fontId="5" fillId="0" borderId="7" xfId="1" applyFont="1" applyFill="1" applyBorder="1" applyAlignment="1">
      <alignment horizontal="left" vertical="center" wrapText="1"/>
    </xf>
    <xf numFmtId="38" fontId="5" fillId="0" borderId="8" xfId="1" applyFont="1" applyFill="1" applyBorder="1" applyAlignment="1">
      <alignment horizontal="left" vertical="center" wrapText="1"/>
    </xf>
    <xf numFmtId="38" fontId="5" fillId="0" borderId="10" xfId="1" applyFont="1" applyFill="1" applyBorder="1" applyAlignment="1">
      <alignment horizontal="left" vertical="center" wrapText="1"/>
    </xf>
    <xf numFmtId="38" fontId="5" fillId="0" borderId="17" xfId="1" applyFont="1" applyFill="1" applyBorder="1" applyAlignment="1">
      <alignment horizontal="left" vertical="center" wrapText="1"/>
    </xf>
    <xf numFmtId="38" fontId="5" fillId="0" borderId="11" xfId="1" applyFont="1" applyFill="1" applyBorder="1" applyAlignment="1">
      <alignment horizontal="left" vertical="center" wrapText="1"/>
    </xf>
    <xf numFmtId="0" fontId="5" fillId="0" borderId="156" xfId="0" applyFont="1" applyFill="1" applyBorder="1" applyAlignment="1">
      <alignment vertical="center"/>
    </xf>
    <xf numFmtId="0" fontId="5" fillId="0" borderId="158" xfId="0" applyFont="1" applyFill="1" applyBorder="1" applyAlignment="1">
      <alignment vertical="center"/>
    </xf>
    <xf numFmtId="0" fontId="5" fillId="0" borderId="157" xfId="0" applyFont="1" applyFill="1" applyBorder="1" applyAlignment="1">
      <alignment vertical="center"/>
    </xf>
    <xf numFmtId="220" fontId="104" fillId="2" borderId="155" xfId="1" applyNumberFormat="1" applyFont="1" applyFill="1" applyBorder="1" applyAlignment="1">
      <alignment horizontal="right" vertical="center"/>
    </xf>
    <xf numFmtId="38" fontId="5" fillId="0" borderId="156" xfId="1" applyFont="1" applyFill="1" applyBorder="1" applyAlignment="1">
      <alignment horizontal="left" vertical="center" wrapText="1"/>
    </xf>
    <xf numFmtId="38" fontId="5" fillId="0" borderId="158" xfId="1" applyFont="1" applyFill="1" applyBorder="1" applyAlignment="1">
      <alignment horizontal="left" vertical="center" wrapText="1"/>
    </xf>
    <xf numFmtId="38" fontId="5" fillId="0" borderId="157" xfId="1" applyFont="1" applyFill="1" applyBorder="1" applyAlignment="1">
      <alignment horizontal="left" vertical="center" wrapText="1"/>
    </xf>
    <xf numFmtId="0" fontId="5" fillId="0" borderId="7" xfId="2" applyFont="1" applyFill="1" applyBorder="1" applyAlignment="1">
      <alignment horizontal="left" vertical="center" wrapText="1"/>
    </xf>
    <xf numFmtId="0" fontId="5" fillId="0" borderId="8" xfId="2" applyFont="1" applyFill="1" applyBorder="1" applyAlignment="1">
      <alignment horizontal="left" vertical="center" wrapText="1"/>
    </xf>
    <xf numFmtId="220" fontId="104" fillId="3" borderId="6" xfId="1" applyNumberFormat="1" applyFont="1" applyFill="1" applyBorder="1" applyAlignment="1">
      <alignment horizontal="right" vertical="center"/>
    </xf>
    <xf numFmtId="220" fontId="104" fillId="3" borderId="7" xfId="1" applyNumberFormat="1" applyFont="1" applyFill="1" applyBorder="1" applyAlignment="1">
      <alignment horizontal="right" vertical="center"/>
    </xf>
    <xf numFmtId="220" fontId="104" fillId="3" borderId="8" xfId="1" applyNumberFormat="1" applyFont="1" applyFill="1" applyBorder="1" applyAlignment="1">
      <alignment horizontal="right" vertical="center"/>
    </xf>
    <xf numFmtId="0" fontId="5" fillId="0" borderId="7" xfId="2" applyFont="1" applyFill="1" applyBorder="1" applyAlignment="1">
      <alignment horizontal="left" vertical="center"/>
    </xf>
    <xf numFmtId="0" fontId="5" fillId="0" borderId="8" xfId="2" applyFont="1" applyFill="1" applyBorder="1" applyAlignment="1">
      <alignment horizontal="left" vertical="center"/>
    </xf>
    <xf numFmtId="220" fontId="104" fillId="2" borderId="6" xfId="1" applyNumberFormat="1" applyFont="1" applyFill="1" applyBorder="1" applyAlignment="1">
      <alignment horizontal="right" vertical="center"/>
    </xf>
    <xf numFmtId="220" fontId="104" fillId="2" borderId="7" xfId="1" applyNumberFormat="1" applyFont="1" applyFill="1" applyBorder="1" applyAlignment="1">
      <alignment horizontal="right" vertical="center"/>
    </xf>
    <xf numFmtId="220" fontId="104" fillId="2" borderId="8" xfId="1" applyNumberFormat="1" applyFont="1" applyFill="1" applyBorder="1" applyAlignment="1">
      <alignment horizontal="right" vertical="center"/>
    </xf>
    <xf numFmtId="38" fontId="9" fillId="3" borderId="6" xfId="1" applyFont="1" applyFill="1" applyBorder="1" applyAlignment="1">
      <alignment horizontal="left" vertical="center" wrapText="1"/>
    </xf>
    <xf numFmtId="38" fontId="9" fillId="3" borderId="7" xfId="1" applyFont="1" applyFill="1" applyBorder="1" applyAlignment="1">
      <alignment horizontal="left" vertical="center" wrapText="1"/>
    </xf>
    <xf numFmtId="38" fontId="9" fillId="3" borderId="8" xfId="1" applyFont="1" applyFill="1" applyBorder="1" applyAlignment="1">
      <alignment horizontal="left" vertical="center" wrapText="1"/>
    </xf>
    <xf numFmtId="0" fontId="5" fillId="3" borderId="188" xfId="0" applyFont="1" applyFill="1" applyBorder="1" applyAlignment="1">
      <alignment horizontal="center" vertical="center"/>
    </xf>
    <xf numFmtId="0" fontId="5" fillId="3" borderId="183" xfId="0" applyFont="1" applyFill="1" applyBorder="1" applyAlignment="1">
      <alignment horizontal="center" vertical="center"/>
    </xf>
    <xf numFmtId="0" fontId="5" fillId="3" borderId="189" xfId="0" applyFont="1" applyFill="1" applyBorder="1" applyAlignment="1">
      <alignment horizontal="center" vertical="center"/>
    </xf>
    <xf numFmtId="0" fontId="105" fillId="0" borderId="0" xfId="0" applyFont="1" applyFill="1" applyAlignment="1"/>
    <xf numFmtId="0" fontId="5" fillId="0" borderId="156" xfId="0" applyFont="1" applyFill="1" applyBorder="1" applyAlignment="1">
      <alignment horizontal="center" vertical="center"/>
    </xf>
    <xf numFmtId="0" fontId="5" fillId="0" borderId="158" xfId="0" applyFont="1" applyFill="1" applyBorder="1" applyAlignment="1">
      <alignment horizontal="center" vertical="center"/>
    </xf>
    <xf numFmtId="0" fontId="5" fillId="0" borderId="157"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8" xfId="0" applyFont="1" applyFill="1" applyBorder="1" applyAlignment="1">
      <alignment horizontal="center" vertical="center"/>
    </xf>
    <xf numFmtId="221" fontId="5" fillId="4" borderId="5" xfId="0" applyNumberFormat="1" applyFont="1" applyFill="1" applyBorder="1" applyAlignment="1">
      <alignment horizontal="center" vertical="center"/>
    </xf>
    <xf numFmtId="0" fontId="5" fillId="0" borderId="26" xfId="2" applyFont="1" applyFill="1" applyBorder="1" applyAlignment="1">
      <alignment horizontal="left" vertical="center" wrapText="1"/>
    </xf>
    <xf numFmtId="0" fontId="5" fillId="0" borderId="15" xfId="2" applyFont="1" applyFill="1" applyBorder="1" applyAlignment="1">
      <alignment horizontal="left" vertical="center" wrapText="1"/>
    </xf>
    <xf numFmtId="220" fontId="104" fillId="2" borderId="14" xfId="1" applyNumberFormat="1" applyFont="1" applyFill="1" applyBorder="1" applyAlignment="1">
      <alignment horizontal="right" vertical="center"/>
    </xf>
    <xf numFmtId="220" fontId="104" fillId="2" borderId="26" xfId="1" applyNumberFormat="1" applyFont="1" applyFill="1" applyBorder="1" applyAlignment="1">
      <alignment horizontal="right" vertical="center"/>
    </xf>
    <xf numFmtId="220" fontId="104" fillId="2" borderId="15" xfId="1" applyNumberFormat="1" applyFont="1" applyFill="1" applyBorder="1" applyAlignment="1">
      <alignment horizontal="right" vertical="center"/>
    </xf>
    <xf numFmtId="0" fontId="5" fillId="0" borderId="5" xfId="0" applyFont="1" applyFill="1" applyBorder="1" applyAlignment="1">
      <alignment horizontal="center" vertical="center" textRotation="255"/>
    </xf>
    <xf numFmtId="0" fontId="5" fillId="0" borderId="6" xfId="0" applyFont="1" applyFill="1" applyBorder="1" applyAlignment="1">
      <alignment horizontal="center" vertical="center" textRotation="255"/>
    </xf>
    <xf numFmtId="0" fontId="5" fillId="0" borderId="8" xfId="0" applyFont="1" applyFill="1" applyBorder="1" applyAlignment="1">
      <alignment horizontal="center" vertical="center" textRotation="255"/>
    </xf>
    <xf numFmtId="0" fontId="34" fillId="0" borderId="105" xfId="5" applyFont="1" applyFill="1" applyBorder="1">
      <alignment vertical="center"/>
    </xf>
    <xf numFmtId="0" fontId="34" fillId="0" borderId="170" xfId="5" applyFont="1" applyFill="1" applyBorder="1">
      <alignment vertical="center"/>
    </xf>
    <xf numFmtId="0" fontId="34" fillId="0" borderId="108" xfId="5" applyFont="1" applyFill="1" applyBorder="1">
      <alignment vertical="center"/>
    </xf>
    <xf numFmtId="0" fontId="34" fillId="0" borderId="171" xfId="5" applyFont="1" applyFill="1" applyBorder="1">
      <alignment vertical="center"/>
    </xf>
    <xf numFmtId="0" fontId="6" fillId="2" borderId="190" xfId="0" applyFont="1" applyFill="1" applyBorder="1" applyAlignment="1">
      <alignment horizontal="center" vertical="center"/>
    </xf>
    <xf numFmtId="0" fontId="6" fillId="2" borderId="16" xfId="0" applyFont="1" applyFill="1" applyBorder="1" applyAlignment="1">
      <alignment horizontal="center" vertical="center"/>
    </xf>
    <xf numFmtId="0" fontId="9" fillId="3" borderId="191" xfId="0" applyFont="1" applyFill="1" applyBorder="1" applyAlignment="1">
      <alignment vertical="center" wrapText="1"/>
    </xf>
    <xf numFmtId="0" fontId="9" fillId="3" borderId="194" xfId="0" applyFont="1" applyFill="1" applyBorder="1" applyAlignment="1">
      <alignment vertical="center" wrapText="1"/>
    </xf>
    <xf numFmtId="0" fontId="9" fillId="3" borderId="192" xfId="0" applyFont="1" applyFill="1" applyBorder="1" applyAlignment="1">
      <alignment vertical="center" wrapText="1"/>
    </xf>
    <xf numFmtId="0" fontId="5" fillId="0" borderId="10"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59"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5" fillId="0" borderId="169" xfId="0" applyFont="1" applyFill="1" applyBorder="1" applyAlignment="1">
      <alignment horizontal="center" vertical="center" wrapText="1"/>
    </xf>
    <xf numFmtId="0" fontId="5" fillId="0" borderId="104" xfId="5" applyFont="1" applyFill="1" applyBorder="1" applyAlignment="1">
      <alignment vertical="center" wrapText="1"/>
    </xf>
    <xf numFmtId="0" fontId="5" fillId="0" borderId="105" xfId="5" applyFont="1" applyFill="1" applyBorder="1">
      <alignment vertical="center"/>
    </xf>
    <xf numFmtId="0" fontId="5" fillId="0" borderId="163" xfId="5" applyFont="1" applyFill="1" applyBorder="1">
      <alignment vertical="center"/>
    </xf>
    <xf numFmtId="0" fontId="5" fillId="0" borderId="107" xfId="5" applyFont="1" applyFill="1" applyBorder="1">
      <alignment vertical="center"/>
    </xf>
    <xf numFmtId="0" fontId="5" fillId="0" borderId="108" xfId="5" applyFont="1" applyFill="1" applyBorder="1">
      <alignment vertical="center"/>
    </xf>
    <xf numFmtId="0" fontId="5" fillId="0" borderId="166" xfId="5" applyFont="1" applyFill="1" applyBorder="1">
      <alignment vertical="center"/>
    </xf>
    <xf numFmtId="181" fontId="17" fillId="3" borderId="26" xfId="0" applyNumberFormat="1" applyFont="1" applyFill="1" applyBorder="1" applyAlignment="1">
      <alignment vertical="center"/>
    </xf>
    <xf numFmtId="181" fontId="17" fillId="3" borderId="15" xfId="0" applyNumberFormat="1" applyFont="1" applyFill="1" applyBorder="1" applyAlignment="1">
      <alignment vertical="center"/>
    </xf>
    <xf numFmtId="0" fontId="34" fillId="0" borderId="114" xfId="5" applyFont="1" applyFill="1" applyBorder="1">
      <alignment vertical="center"/>
    </xf>
    <xf numFmtId="0" fontId="34" fillId="0" borderId="172" xfId="5" applyFont="1" applyFill="1" applyBorder="1">
      <alignment vertical="center"/>
    </xf>
    <xf numFmtId="0" fontId="9" fillId="3" borderId="188" xfId="0" applyFont="1" applyFill="1" applyBorder="1" applyAlignment="1">
      <alignment vertical="center" wrapText="1"/>
    </xf>
    <xf numFmtId="0" fontId="9" fillId="3" borderId="183" xfId="0" applyFont="1" applyFill="1" applyBorder="1" applyAlignment="1">
      <alignment vertical="center" wrapText="1"/>
    </xf>
    <xf numFmtId="0" fontId="9" fillId="3" borderId="189" xfId="0" applyFont="1" applyFill="1" applyBorder="1" applyAlignment="1">
      <alignment vertical="center" wrapText="1"/>
    </xf>
    <xf numFmtId="0" fontId="34" fillId="0" borderId="173" xfId="5" applyFont="1" applyFill="1" applyBorder="1">
      <alignment vertical="center"/>
    </xf>
    <xf numFmtId="0" fontId="34" fillId="0" borderId="137" xfId="5" applyFont="1" applyFill="1" applyBorder="1">
      <alignment vertical="center"/>
    </xf>
    <xf numFmtId="0" fontId="34" fillId="0" borderId="78" xfId="5" applyFont="1" applyFill="1" applyBorder="1">
      <alignment vertical="center"/>
    </xf>
    <xf numFmtId="0" fontId="34" fillId="0" borderId="79" xfId="5" applyFont="1" applyFill="1" applyBorder="1">
      <alignment vertical="center"/>
    </xf>
    <xf numFmtId="0" fontId="6" fillId="2" borderId="196" xfId="0" applyFont="1" applyFill="1" applyBorder="1" applyAlignment="1">
      <alignment horizontal="center" vertical="center"/>
    </xf>
    <xf numFmtId="0" fontId="6" fillId="2" borderId="118" xfId="0" applyFont="1" applyFill="1" applyBorder="1" applyAlignment="1">
      <alignment horizontal="center" vertical="center"/>
    </xf>
    <xf numFmtId="0" fontId="9" fillId="3" borderId="198" xfId="0" applyFont="1" applyFill="1" applyBorder="1" applyAlignment="1">
      <alignment vertical="center" wrapText="1"/>
    </xf>
    <xf numFmtId="0" fontId="9" fillId="3" borderId="168" xfId="0" applyFont="1" applyFill="1" applyBorder="1" applyAlignment="1">
      <alignment vertical="center" wrapText="1"/>
    </xf>
    <xf numFmtId="0" fontId="9" fillId="3" borderId="26" xfId="0" applyFont="1" applyFill="1" applyBorder="1" applyAlignment="1">
      <alignment vertical="center" wrapText="1"/>
    </xf>
    <xf numFmtId="0" fontId="9" fillId="3" borderId="15" xfId="0" applyFont="1" applyFill="1" applyBorder="1" applyAlignment="1">
      <alignment vertical="center" wrapText="1"/>
    </xf>
    <xf numFmtId="0" fontId="5" fillId="4" borderId="12" xfId="0" applyFont="1" applyFill="1" applyBorder="1" applyAlignment="1">
      <alignment horizontal="center" vertical="center"/>
    </xf>
    <xf numFmtId="0" fontId="5" fillId="4" borderId="16" xfId="0" applyFont="1" applyFill="1" applyBorder="1" applyAlignment="1">
      <alignment horizontal="center" vertical="center"/>
    </xf>
    <xf numFmtId="0" fontId="5" fillId="0" borderId="13"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62" xfId="0" applyFont="1" applyFill="1" applyBorder="1" applyAlignment="1">
      <alignment horizontal="center" vertical="center" wrapText="1"/>
    </xf>
    <xf numFmtId="0" fontId="34" fillId="0" borderId="160" xfId="5" applyFont="1" applyFill="1" applyBorder="1">
      <alignment vertical="center"/>
    </xf>
    <xf numFmtId="0" fontId="34" fillId="0" borderId="132" xfId="5" applyFont="1" applyFill="1" applyBorder="1">
      <alignment vertical="center"/>
    </xf>
    <xf numFmtId="0" fontId="34" fillId="0" borderId="161" xfId="5" applyFont="1" applyFill="1" applyBorder="1">
      <alignment vertical="center"/>
    </xf>
    <xf numFmtId="0" fontId="34" fillId="0" borderId="104" xfId="5" applyFont="1" applyFill="1" applyBorder="1">
      <alignment vertical="center"/>
    </xf>
    <xf numFmtId="0" fontId="34" fillId="0" borderId="163" xfId="5" applyFont="1" applyFill="1" applyBorder="1">
      <alignment vertical="center"/>
    </xf>
    <xf numFmtId="0" fontId="34" fillId="0" borderId="107" xfId="5" applyFont="1" applyFill="1" applyBorder="1">
      <alignment vertical="center"/>
    </xf>
    <xf numFmtId="0" fontId="34" fillId="0" borderId="166" xfId="5" applyFont="1" applyFill="1" applyBorder="1">
      <alignment vertical="center"/>
    </xf>
    <xf numFmtId="0" fontId="9" fillId="3" borderId="7"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5" fillId="0" borderId="77" xfId="0" applyFont="1" applyFill="1" applyBorder="1" applyAlignment="1">
      <alignment vertical="center" wrapText="1"/>
    </xf>
    <xf numFmtId="0" fontId="5" fillId="0" borderId="78" xfId="0" applyFont="1" applyFill="1" applyBorder="1" applyAlignment="1">
      <alignment vertical="center" wrapText="1"/>
    </xf>
    <xf numFmtId="0" fontId="5" fillId="0" borderId="177" xfId="0" applyFont="1" applyFill="1" applyBorder="1" applyAlignment="1">
      <alignment vertical="center" wrapText="1"/>
    </xf>
    <xf numFmtId="0" fontId="5" fillId="0" borderId="160" xfId="0" quotePrefix="1" applyFont="1" applyFill="1" applyBorder="1" applyAlignment="1">
      <alignment vertical="center"/>
    </xf>
    <xf numFmtId="0" fontId="5" fillId="0" borderId="132" xfId="0" quotePrefix="1" applyFont="1" applyFill="1" applyBorder="1" applyAlignment="1">
      <alignment vertical="center"/>
    </xf>
    <xf numFmtId="0" fontId="5" fillId="0" borderId="178" xfId="0" quotePrefix="1" applyFont="1" applyFill="1" applyBorder="1" applyAlignment="1">
      <alignment vertical="center"/>
    </xf>
    <xf numFmtId="207" fontId="5" fillId="3" borderId="131" xfId="0" applyNumberFormat="1" applyFont="1" applyFill="1" applyBorder="1" applyAlignment="1">
      <alignment vertical="center" wrapText="1"/>
    </xf>
    <xf numFmtId="207" fontId="5" fillId="3" borderId="132" xfId="0" applyNumberFormat="1" applyFont="1" applyFill="1" applyBorder="1" applyAlignment="1">
      <alignment vertical="center" wrapText="1"/>
    </xf>
    <xf numFmtId="207" fontId="5" fillId="3" borderId="161" xfId="0" applyNumberFormat="1" applyFont="1" applyFill="1" applyBorder="1" applyAlignment="1">
      <alignment vertical="center" wrapText="1"/>
    </xf>
    <xf numFmtId="0" fontId="27" fillId="4" borderId="106" xfId="0" applyFont="1" applyFill="1" applyBorder="1" applyAlignment="1">
      <alignment vertical="center" textRotation="255" wrapText="1"/>
    </xf>
    <xf numFmtId="0" fontId="27" fillId="4" borderId="162" xfId="0" applyFont="1" applyFill="1" applyBorder="1" applyAlignment="1">
      <alignment vertical="center" textRotation="255" wrapText="1"/>
    </xf>
    <xf numFmtId="0" fontId="27" fillId="4" borderId="107" xfId="0" applyFont="1" applyFill="1" applyBorder="1" applyAlignment="1">
      <alignment vertical="center" textRotation="255" wrapText="1"/>
    </xf>
    <xf numFmtId="0" fontId="27" fillId="4" borderId="166" xfId="0" applyFont="1" applyFill="1" applyBorder="1" applyAlignment="1">
      <alignment vertical="center" textRotation="255" wrapText="1"/>
    </xf>
    <xf numFmtId="0" fontId="5" fillId="0" borderId="175" xfId="0" applyFont="1" applyFill="1" applyBorder="1" applyAlignment="1">
      <alignment vertical="center" wrapText="1"/>
    </xf>
    <xf numFmtId="0" fontId="5" fillId="0" borderId="169" xfId="0" applyFont="1" applyFill="1" applyBorder="1" applyAlignment="1">
      <alignment vertical="center" wrapText="1"/>
    </xf>
    <xf numFmtId="0" fontId="34" fillId="0" borderId="6" xfId="5" applyFont="1" applyFill="1" applyBorder="1">
      <alignment vertical="center"/>
    </xf>
    <xf numFmtId="0" fontId="34" fillId="0" borderId="7" xfId="5" applyFont="1" applyFill="1" applyBorder="1">
      <alignment vertical="center"/>
    </xf>
    <xf numFmtId="0" fontId="34" fillId="0" borderId="8" xfId="5" applyFont="1" applyFill="1" applyBorder="1">
      <alignment vertical="center"/>
    </xf>
    <xf numFmtId="0" fontId="34" fillId="0" borderId="10" xfId="5" applyFont="1" applyFill="1" applyBorder="1">
      <alignment vertical="center"/>
    </xf>
    <xf numFmtId="0" fontId="34" fillId="0" borderId="17" xfId="5" applyFont="1" applyFill="1" applyBorder="1">
      <alignment vertical="center"/>
    </xf>
    <xf numFmtId="0" fontId="34" fillId="0" borderId="11" xfId="5" applyFont="1" applyFill="1" applyBorder="1">
      <alignment vertical="center"/>
    </xf>
    <xf numFmtId="0" fontId="34" fillId="0" borderId="14" xfId="5" applyFont="1" applyFill="1" applyBorder="1">
      <alignment vertical="center"/>
    </xf>
    <xf numFmtId="0" fontId="34" fillId="0" borderId="26" xfId="5" applyFont="1" applyFill="1" applyBorder="1">
      <alignment vertical="center"/>
    </xf>
    <xf numFmtId="0" fontId="34" fillId="0" borderId="15" xfId="5" applyFont="1" applyFill="1" applyBorder="1">
      <alignment vertical="center"/>
    </xf>
    <xf numFmtId="0" fontId="6" fillId="3" borderId="12" xfId="0" applyFont="1" applyFill="1" applyBorder="1" applyAlignment="1">
      <alignment horizontal="center" vertical="center"/>
    </xf>
    <xf numFmtId="0" fontId="6" fillId="3" borderId="16" xfId="0" applyFont="1" applyFill="1" applyBorder="1" applyAlignment="1">
      <alignment horizontal="center" vertical="center"/>
    </xf>
    <xf numFmtId="0" fontId="9" fillId="3" borderId="165" xfId="0" applyFont="1" applyFill="1" applyBorder="1" applyAlignment="1">
      <alignment vertical="center" wrapText="1"/>
    </xf>
    <xf numFmtId="0" fontId="9" fillId="3" borderId="17" xfId="0" applyFont="1" applyFill="1" applyBorder="1" applyAlignment="1">
      <alignment vertical="center" wrapText="1"/>
    </xf>
    <xf numFmtId="0" fontId="9" fillId="3" borderId="11" xfId="0" applyFont="1" applyFill="1" applyBorder="1" applyAlignment="1">
      <alignment vertical="center" wrapText="1"/>
    </xf>
    <xf numFmtId="0" fontId="12" fillId="4" borderId="16" xfId="0" applyFont="1" applyFill="1" applyBorder="1" applyAlignment="1">
      <alignment horizontal="center" vertical="center" textRotation="255"/>
    </xf>
    <xf numFmtId="0" fontId="12" fillId="4" borderId="5" xfId="0" applyFont="1" applyFill="1" applyBorder="1" applyAlignment="1">
      <alignment horizontal="center" vertical="center" textRotation="255"/>
    </xf>
    <xf numFmtId="0" fontId="5" fillId="0" borderId="10" xfId="0" applyFont="1" applyFill="1" applyBorder="1" applyAlignment="1">
      <alignment horizontal="center" vertical="center" textRotation="255" wrapText="1"/>
    </xf>
    <xf numFmtId="0" fontId="5" fillId="0" borderId="11" xfId="0" applyFont="1" applyFill="1" applyBorder="1" applyAlignment="1">
      <alignment horizontal="center" vertical="center" textRotation="255" wrapText="1"/>
    </xf>
    <xf numFmtId="0" fontId="5" fillId="0" borderId="13" xfId="0" applyFont="1" applyFill="1" applyBorder="1" applyAlignment="1">
      <alignment horizontal="center" vertical="center" textRotation="255" wrapText="1"/>
    </xf>
    <xf numFmtId="0" fontId="5" fillId="0" borderId="20" xfId="0" applyFont="1" applyFill="1" applyBorder="1" applyAlignment="1">
      <alignment horizontal="center" vertical="center" textRotation="255" wrapText="1"/>
    </xf>
    <xf numFmtId="0" fontId="5" fillId="0" borderId="14" xfId="0" applyFont="1" applyFill="1" applyBorder="1" applyAlignment="1">
      <alignment horizontal="center" vertical="center" textRotation="255" wrapText="1"/>
    </xf>
    <xf numFmtId="0" fontId="5" fillId="0" borderId="15" xfId="0" applyFont="1" applyFill="1" applyBorder="1" applyAlignment="1">
      <alignment horizontal="center" vertical="center" textRotation="255" wrapText="1"/>
    </xf>
    <xf numFmtId="0" fontId="34" fillId="0" borderId="6" xfId="5" applyFont="1" applyFill="1" applyBorder="1" applyAlignment="1">
      <alignment vertical="center" wrapText="1"/>
    </xf>
    <xf numFmtId="0" fontId="34" fillId="0" borderId="7" xfId="5" applyFont="1" applyFill="1" applyBorder="1" applyAlignment="1">
      <alignment vertical="center" wrapText="1"/>
    </xf>
    <xf numFmtId="0" fontId="34" fillId="0" borderId="8" xfId="5" applyFont="1" applyFill="1" applyBorder="1" applyAlignment="1">
      <alignment vertical="center" wrapText="1"/>
    </xf>
    <xf numFmtId="222" fontId="93" fillId="14" borderId="6" xfId="5" applyNumberFormat="1" applyFont="1" applyFill="1" applyBorder="1">
      <alignment vertical="center"/>
    </xf>
    <xf numFmtId="222" fontId="93" fillId="14" borderId="7" xfId="5" applyNumberFormat="1" applyFont="1" applyFill="1" applyBorder="1">
      <alignment vertical="center"/>
    </xf>
    <xf numFmtId="222" fontId="93" fillId="14" borderId="8" xfId="5" applyNumberFormat="1" applyFont="1" applyFill="1" applyBorder="1">
      <alignment vertical="center"/>
    </xf>
    <xf numFmtId="0" fontId="27" fillId="0" borderId="5" xfId="0" applyFont="1" applyFill="1" applyBorder="1" applyAlignment="1">
      <alignment horizontal="center" vertical="center"/>
    </xf>
    <xf numFmtId="0" fontId="34" fillId="0" borderId="6" xfId="0" applyFont="1" applyFill="1" applyBorder="1" applyAlignment="1">
      <alignment vertical="center" wrapText="1"/>
    </xf>
    <xf numFmtId="0" fontId="34" fillId="0" borderId="7" xfId="0" applyFont="1" applyFill="1" applyBorder="1" applyAlignment="1">
      <alignment vertical="center" wrapText="1"/>
    </xf>
    <xf numFmtId="0" fontId="34" fillId="0" borderId="8" xfId="0" applyFont="1" applyFill="1" applyBorder="1" applyAlignment="1">
      <alignment vertical="center" wrapText="1"/>
    </xf>
    <xf numFmtId="209" fontId="34" fillId="3" borderId="6" xfId="5" applyNumberFormat="1" applyFont="1" applyFill="1" applyBorder="1" applyAlignment="1">
      <alignment vertical="center" wrapText="1"/>
    </xf>
    <xf numFmtId="209" fontId="34" fillId="3" borderId="7" xfId="5" applyNumberFormat="1" applyFont="1" applyFill="1" applyBorder="1" applyAlignment="1">
      <alignment vertical="center" wrapText="1"/>
    </xf>
    <xf numFmtId="209" fontId="34" fillId="3" borderId="8" xfId="5" applyNumberFormat="1" applyFont="1" applyFill="1" applyBorder="1" applyAlignment="1">
      <alignment vertical="center" wrapText="1"/>
    </xf>
    <xf numFmtId="0" fontId="12" fillId="4" borderId="12" xfId="0" applyFont="1" applyFill="1" applyBorder="1" applyAlignment="1">
      <alignment horizontal="center" vertical="center" textRotation="255"/>
    </xf>
    <xf numFmtId="0" fontId="12" fillId="4" borderId="29" xfId="0" applyFont="1" applyFill="1" applyBorder="1" applyAlignment="1">
      <alignment horizontal="center" vertical="center" textRotation="255"/>
    </xf>
    <xf numFmtId="0" fontId="9" fillId="0" borderId="6" xfId="0" applyFont="1" applyFill="1" applyBorder="1" applyAlignment="1">
      <alignment vertical="center" wrapText="1"/>
    </xf>
    <xf numFmtId="0" fontId="9" fillId="0" borderId="7" xfId="0" applyFont="1" applyFill="1" applyBorder="1" applyAlignment="1">
      <alignment vertical="center" wrapText="1"/>
    </xf>
    <xf numFmtId="0" fontId="9" fillId="0" borderId="8" xfId="0" applyFont="1" applyFill="1" applyBorder="1" applyAlignment="1">
      <alignment vertical="center" wrapText="1"/>
    </xf>
    <xf numFmtId="0" fontId="12" fillId="4" borderId="10" xfId="2" applyFont="1" applyFill="1" applyBorder="1" applyAlignment="1">
      <alignment horizontal="center" vertical="center" textRotation="255" wrapText="1"/>
    </xf>
    <xf numFmtId="0" fontId="12" fillId="4" borderId="17" xfId="2" applyFont="1" applyFill="1" applyBorder="1" applyAlignment="1">
      <alignment horizontal="center" vertical="center" textRotation="255" wrapText="1"/>
    </xf>
    <xf numFmtId="0" fontId="12" fillId="4" borderId="11" xfId="2" applyFont="1" applyFill="1" applyBorder="1" applyAlignment="1">
      <alignment horizontal="center" vertical="center" textRotation="255" wrapText="1"/>
    </xf>
    <xf numFmtId="0" fontId="12" fillId="4" borderId="13" xfId="2" applyFont="1" applyFill="1" applyBorder="1" applyAlignment="1">
      <alignment horizontal="center" vertical="center" textRotation="255" wrapText="1"/>
    </xf>
    <xf numFmtId="0" fontId="12" fillId="4" borderId="0" xfId="2" applyFont="1" applyFill="1" applyBorder="1" applyAlignment="1">
      <alignment horizontal="center" vertical="center" textRotation="255" wrapText="1"/>
    </xf>
    <xf numFmtId="0" fontId="12" fillId="4" borderId="20" xfId="2" applyFont="1" applyFill="1" applyBorder="1" applyAlignment="1">
      <alignment horizontal="center" vertical="center" textRotation="255" wrapText="1"/>
    </xf>
    <xf numFmtId="0" fontId="12" fillId="4" borderId="14" xfId="2" applyFont="1" applyFill="1" applyBorder="1" applyAlignment="1">
      <alignment horizontal="center" vertical="center" textRotation="255" wrapText="1"/>
    </xf>
    <xf numFmtId="0" fontId="12" fillId="4" borderId="26" xfId="2" applyFont="1" applyFill="1" applyBorder="1" applyAlignment="1">
      <alignment horizontal="center" vertical="center" textRotation="255" wrapText="1"/>
    </xf>
    <xf numFmtId="0" fontId="12" fillId="4" borderId="15" xfId="2" applyFont="1" applyFill="1" applyBorder="1" applyAlignment="1">
      <alignment horizontal="center" vertical="center" textRotation="255" wrapText="1"/>
    </xf>
    <xf numFmtId="0" fontId="18" fillId="4" borderId="6" xfId="0" applyFont="1" applyFill="1" applyBorder="1" applyAlignment="1">
      <alignment horizontal="center" vertical="center" shrinkToFit="1"/>
    </xf>
    <xf numFmtId="0" fontId="18" fillId="4" borderId="7" xfId="0" applyFont="1" applyFill="1" applyBorder="1" applyAlignment="1">
      <alignment horizontal="center" vertical="center" shrinkToFit="1"/>
    </xf>
    <xf numFmtId="0" fontId="18" fillId="4" borderId="8" xfId="0" applyFont="1" applyFill="1" applyBorder="1" applyAlignment="1">
      <alignment horizontal="center" vertical="center" shrinkToFit="1"/>
    </xf>
    <xf numFmtId="0" fontId="5" fillId="0" borderId="10" xfId="2" applyFont="1" applyFill="1" applyBorder="1" applyAlignment="1">
      <alignment horizontal="left" vertical="center" wrapText="1"/>
    </xf>
    <xf numFmtId="0" fontId="5" fillId="0" borderId="17" xfId="2" applyFont="1" applyFill="1" applyBorder="1" applyAlignment="1">
      <alignment horizontal="left" vertical="center" wrapText="1"/>
    </xf>
    <xf numFmtId="0" fontId="5" fillId="0" borderId="11" xfId="2" applyFont="1" applyFill="1" applyBorder="1" applyAlignment="1">
      <alignment horizontal="left" vertical="center" wrapText="1"/>
    </xf>
    <xf numFmtId="0" fontId="5" fillId="0" borderId="14" xfId="2" applyFont="1" applyFill="1" applyBorder="1" applyAlignment="1">
      <alignment horizontal="left" vertical="center" wrapText="1"/>
    </xf>
    <xf numFmtId="0" fontId="5" fillId="3" borderId="10" xfId="0" applyFont="1" applyFill="1" applyBorder="1" applyAlignment="1">
      <alignment horizontal="right"/>
    </xf>
    <xf numFmtId="0" fontId="5" fillId="3" borderId="17" xfId="0" applyFont="1" applyFill="1" applyBorder="1" applyAlignment="1">
      <alignment horizontal="right"/>
    </xf>
    <xf numFmtId="0" fontId="5" fillId="3" borderId="11" xfId="0" applyFont="1" applyFill="1" applyBorder="1" applyAlignment="1">
      <alignment horizontal="right"/>
    </xf>
    <xf numFmtId="0" fontId="5" fillId="3" borderId="14" xfId="0" applyFont="1" applyFill="1" applyBorder="1" applyAlignment="1">
      <alignment horizontal="right"/>
    </xf>
    <xf numFmtId="0" fontId="5" fillId="3" borderId="26" xfId="0" applyFont="1" applyFill="1" applyBorder="1" applyAlignment="1">
      <alignment horizontal="right"/>
    </xf>
    <xf numFmtId="0" fontId="5" fillId="3" borderId="15" xfId="0" applyFont="1" applyFill="1" applyBorder="1" applyAlignment="1">
      <alignment horizontal="right"/>
    </xf>
    <xf numFmtId="0" fontId="34" fillId="0" borderId="6" xfId="0" applyFont="1" applyFill="1" applyBorder="1" applyAlignment="1">
      <alignment vertical="center"/>
    </xf>
    <xf numFmtId="0" fontId="34" fillId="0" borderId="7" xfId="0" applyFont="1" applyFill="1" applyBorder="1" applyAlignment="1">
      <alignment vertical="center"/>
    </xf>
    <xf numFmtId="0" fontId="34" fillId="0" borderId="8" xfId="0" applyFont="1" applyFill="1" applyBorder="1" applyAlignment="1">
      <alignment vertical="center"/>
    </xf>
    <xf numFmtId="0" fontId="12" fillId="0" borderId="26" xfId="2" applyFont="1" applyFill="1" applyBorder="1" applyAlignment="1">
      <alignment horizontal="left" vertical="center" wrapText="1"/>
    </xf>
    <xf numFmtId="0" fontId="34" fillId="4" borderId="14" xfId="0" applyFont="1" applyFill="1" applyBorder="1" applyAlignment="1">
      <alignment horizontal="center" vertical="center" shrinkToFit="1"/>
    </xf>
    <xf numFmtId="0" fontId="34" fillId="4" borderId="15" xfId="0" applyFont="1" applyFill="1" applyBorder="1" applyAlignment="1">
      <alignment horizontal="center" vertical="center" shrinkToFit="1"/>
    </xf>
    <xf numFmtId="207" fontId="5" fillId="3" borderId="5" xfId="0" applyNumberFormat="1" applyFont="1" applyFill="1" applyBorder="1" applyAlignment="1">
      <alignment horizontal="center" vertical="center" wrapText="1"/>
    </xf>
    <xf numFmtId="207" fontId="27" fillId="3" borderId="5" xfId="0" applyNumberFormat="1" applyFont="1" applyFill="1" applyBorder="1" applyAlignment="1">
      <alignment horizontal="left" vertical="center" wrapText="1" shrinkToFit="1"/>
    </xf>
    <xf numFmtId="207" fontId="27" fillId="3" borderId="6" xfId="0" applyNumberFormat="1" applyFont="1" applyFill="1" applyBorder="1" applyAlignment="1">
      <alignment horizontal="left" vertical="center" wrapText="1"/>
    </xf>
    <xf numFmtId="207" fontId="27" fillId="3" borderId="7" xfId="0" applyNumberFormat="1" applyFont="1" applyFill="1" applyBorder="1" applyAlignment="1">
      <alignment horizontal="left" vertical="center" wrapText="1"/>
    </xf>
    <xf numFmtId="207" fontId="27" fillId="3" borderId="8" xfId="0" applyNumberFormat="1" applyFont="1" applyFill="1" applyBorder="1" applyAlignment="1">
      <alignment horizontal="left" vertical="center" wrapText="1"/>
    </xf>
    <xf numFmtId="0" fontId="34" fillId="4" borderId="5" xfId="0" applyFont="1" applyFill="1" applyBorder="1" applyAlignment="1">
      <alignment horizontal="center" vertical="center"/>
    </xf>
    <xf numFmtId="0" fontId="34" fillId="4" borderId="6" xfId="0" applyFont="1" applyFill="1" applyBorder="1" applyAlignment="1">
      <alignment horizontal="center" vertical="center"/>
    </xf>
    <xf numFmtId="0" fontId="34" fillId="4" borderId="7" xfId="0" applyFont="1" applyFill="1" applyBorder="1" applyAlignment="1">
      <alignment horizontal="center" vertical="center"/>
    </xf>
    <xf numFmtId="0" fontId="34" fillId="4" borderId="8" xfId="0" applyFont="1" applyFill="1" applyBorder="1" applyAlignment="1">
      <alignment horizontal="center" vertical="center"/>
    </xf>
    <xf numFmtId="0" fontId="34" fillId="4" borderId="10" xfId="0" applyFont="1" applyFill="1" applyBorder="1" applyAlignment="1">
      <alignment horizontal="center" vertical="center"/>
    </xf>
    <xf numFmtId="0" fontId="34" fillId="4" borderId="11" xfId="0" applyFont="1" applyFill="1" applyBorder="1" applyAlignment="1">
      <alignment horizontal="center" vertical="center"/>
    </xf>
    <xf numFmtId="0" fontId="34" fillId="4" borderId="14" xfId="0" applyFont="1" applyFill="1" applyBorder="1" applyAlignment="1">
      <alignment horizontal="center" vertical="center"/>
    </xf>
    <xf numFmtId="0" fontId="34" fillId="4" borderId="15" xfId="0" applyFont="1" applyFill="1" applyBorder="1" applyAlignment="1">
      <alignment horizontal="center" vertical="center"/>
    </xf>
    <xf numFmtId="0" fontId="34" fillId="4" borderId="17" xfId="0" applyFont="1" applyFill="1" applyBorder="1" applyAlignment="1">
      <alignment horizontal="center" vertical="center"/>
    </xf>
    <xf numFmtId="0" fontId="34" fillId="4" borderId="26" xfId="0" applyFont="1" applyFill="1" applyBorder="1" applyAlignment="1">
      <alignment horizontal="center" vertical="center"/>
    </xf>
    <xf numFmtId="0" fontId="34" fillId="4" borderId="12" xfId="0" applyFont="1" applyFill="1" applyBorder="1" applyAlignment="1">
      <alignment horizontal="center" vertical="center"/>
    </xf>
    <xf numFmtId="0" fontId="34" fillId="4" borderId="17" xfId="0" applyFont="1" applyFill="1" applyBorder="1" applyAlignment="1">
      <alignment horizontal="center" vertical="center" wrapText="1" shrinkToFit="1"/>
    </xf>
    <xf numFmtId="0" fontId="34" fillId="4" borderId="11" xfId="0" applyFont="1" applyFill="1" applyBorder="1" applyAlignment="1">
      <alignment horizontal="center" vertical="center" wrapText="1" shrinkToFit="1"/>
    </xf>
    <xf numFmtId="0" fontId="34" fillId="4" borderId="26" xfId="0" applyFont="1" applyFill="1" applyBorder="1" applyAlignment="1">
      <alignment horizontal="center" vertical="center" wrapText="1" shrinkToFit="1"/>
    </xf>
    <xf numFmtId="0" fontId="34" fillId="4" borderId="15" xfId="0" applyFont="1" applyFill="1" applyBorder="1" applyAlignment="1">
      <alignment horizontal="center" vertical="center" wrapText="1" shrinkToFit="1"/>
    </xf>
    <xf numFmtId="0" fontId="34" fillId="4" borderId="16" xfId="0" applyFont="1" applyFill="1" applyBorder="1" applyAlignment="1">
      <alignment horizontal="center" vertical="center" shrinkToFit="1"/>
    </xf>
    <xf numFmtId="207" fontId="27" fillId="3" borderId="5" xfId="0" applyNumberFormat="1" applyFont="1" applyFill="1" applyBorder="1" applyAlignment="1">
      <alignment horizontal="center" vertical="center" wrapText="1" shrinkToFit="1"/>
    </xf>
    <xf numFmtId="0" fontId="6" fillId="5" borderId="5" xfId="0" applyFont="1" applyFill="1" applyBorder="1">
      <alignment vertical="center"/>
    </xf>
    <xf numFmtId="199" fontId="16" fillId="3" borderId="6" xfId="0" applyNumberFormat="1" applyFont="1" applyFill="1" applyBorder="1" applyAlignment="1">
      <alignment horizontal="center" vertical="center"/>
    </xf>
    <xf numFmtId="199" fontId="16" fillId="3" borderId="8" xfId="0" applyNumberFormat="1" applyFont="1" applyFill="1" applyBorder="1" applyAlignment="1">
      <alignment horizontal="center" vertical="center"/>
    </xf>
    <xf numFmtId="0" fontId="110" fillId="0" borderId="0" xfId="14" applyFont="1" applyAlignment="1">
      <alignment horizontal="center"/>
    </xf>
    <xf numFmtId="0" fontId="108" fillId="0" borderId="0" xfId="14" applyFont="1" applyAlignment="1">
      <alignment horizontal="center"/>
    </xf>
    <xf numFmtId="0" fontId="108" fillId="4" borderId="5" xfId="14" applyFont="1" applyFill="1" applyBorder="1" applyAlignment="1">
      <alignment horizontal="center"/>
    </xf>
    <xf numFmtId="0" fontId="30" fillId="0" borderId="155" xfId="14" applyFont="1" applyBorder="1" applyAlignment="1">
      <alignment horizontal="center" vertical="center"/>
    </xf>
    <xf numFmtId="0" fontId="108" fillId="4" borderId="5" xfId="14" applyFont="1" applyFill="1" applyBorder="1" applyAlignment="1">
      <alignment horizontal="center" vertical="center"/>
    </xf>
    <xf numFmtId="0" fontId="108" fillId="0" borderId="5" xfId="14" applyFont="1" applyBorder="1" applyAlignment="1">
      <alignment horizontal="center" vertical="center"/>
    </xf>
    <xf numFmtId="0" fontId="49" fillId="0" borderId="190" xfId="5" applyFont="1" applyBorder="1" applyAlignment="1">
      <alignment horizontal="left" vertical="top" wrapText="1"/>
    </xf>
    <xf numFmtId="0" fontId="49" fillId="0" borderId="29" xfId="5" applyFont="1" applyBorder="1" applyAlignment="1">
      <alignment horizontal="left" vertical="top" wrapText="1"/>
    </xf>
    <xf numFmtId="0" fontId="49" fillId="0" borderId="16" xfId="5" applyFont="1" applyBorder="1" applyAlignment="1">
      <alignment horizontal="left" vertical="top" wrapText="1"/>
    </xf>
    <xf numFmtId="0" fontId="49" fillId="0" borderId="190" xfId="5" applyFont="1" applyBorder="1" applyAlignment="1">
      <alignment vertical="top" wrapText="1"/>
    </xf>
    <xf numFmtId="0" fontId="49" fillId="0" borderId="29" xfId="5" applyFont="1" applyBorder="1" applyAlignment="1">
      <alignment vertical="top" wrapText="1"/>
    </xf>
    <xf numFmtId="0" fontId="49" fillId="0" borderId="16" xfId="5" applyFont="1" applyBorder="1" applyAlignment="1">
      <alignment vertical="top" wrapText="1"/>
    </xf>
    <xf numFmtId="0" fontId="49" fillId="0" borderId="188" xfId="5" applyFont="1" applyBorder="1">
      <alignment vertical="center"/>
    </xf>
    <xf numFmtId="0" fontId="49" fillId="0" borderId="189" xfId="5" applyFont="1" applyBorder="1">
      <alignment vertical="center"/>
    </xf>
    <xf numFmtId="0" fontId="49" fillId="0" borderId="188" xfId="5" applyFont="1" applyBorder="1" applyAlignment="1">
      <alignment horizontal="center" vertical="center" wrapText="1"/>
    </xf>
    <xf numFmtId="0" fontId="49" fillId="0" borderId="189" xfId="5" applyFont="1" applyBorder="1" applyAlignment="1">
      <alignment horizontal="center" vertical="center" wrapText="1"/>
    </xf>
    <xf numFmtId="0" fontId="49" fillId="0" borderId="179" xfId="5" applyFont="1" applyBorder="1" applyAlignment="1">
      <alignment horizontal="left" vertical="top" wrapText="1"/>
    </xf>
    <xf numFmtId="0" fontId="49" fillId="0" borderId="191" xfId="5" applyFont="1" applyBorder="1" applyAlignment="1">
      <alignment horizontal="center" vertical="center" wrapText="1"/>
    </xf>
    <xf numFmtId="0" fontId="49" fillId="0" borderId="192" xfId="5" applyFont="1" applyBorder="1" applyAlignment="1">
      <alignment horizontal="center" vertical="center" wrapText="1"/>
    </xf>
    <xf numFmtId="0" fontId="49" fillId="0" borderId="190" xfId="5" applyFont="1" applyBorder="1" applyAlignment="1">
      <alignment horizontal="center" vertical="center" wrapText="1"/>
    </xf>
    <xf numFmtId="0" fontId="49" fillId="0" borderId="16" xfId="5" applyFont="1" applyBorder="1" applyAlignment="1">
      <alignment horizontal="center" vertical="center" wrapText="1"/>
    </xf>
    <xf numFmtId="0" fontId="49" fillId="13" borderId="190" xfId="5" applyFont="1" applyFill="1" applyBorder="1" applyAlignment="1">
      <alignment horizontal="center" vertical="center" wrapText="1"/>
    </xf>
    <xf numFmtId="0" fontId="49" fillId="13" borderId="16" xfId="5" applyFont="1" applyFill="1" applyBorder="1" applyAlignment="1">
      <alignment horizontal="center" vertical="center" wrapText="1"/>
    </xf>
    <xf numFmtId="0" fontId="49" fillId="0" borderId="179" xfId="5" applyFont="1" applyBorder="1" applyAlignment="1">
      <alignment horizontal="center" vertical="center" wrapText="1"/>
    </xf>
    <xf numFmtId="0" fontId="49" fillId="0" borderId="14" xfId="5" applyFont="1" applyBorder="1" applyAlignment="1">
      <alignment horizontal="center" vertical="center" wrapText="1"/>
    </xf>
    <xf numFmtId="0" fontId="49" fillId="0" borderId="179" xfId="5" applyFont="1" applyBorder="1" applyAlignment="1">
      <alignment vertical="top" wrapText="1"/>
    </xf>
    <xf numFmtId="0" fontId="34" fillId="0" borderId="179" xfId="5" applyFont="1" applyBorder="1" applyAlignment="1">
      <alignment vertical="top" wrapText="1"/>
    </xf>
    <xf numFmtId="0" fontId="49" fillId="0" borderId="188" xfId="5" applyFont="1" applyBorder="1" applyAlignment="1">
      <alignment vertical="top" wrapText="1"/>
    </xf>
    <xf numFmtId="0" fontId="49" fillId="0" borderId="189" xfId="5" applyFont="1" applyBorder="1" applyAlignment="1">
      <alignment vertical="top" wrapText="1"/>
    </xf>
    <xf numFmtId="0" fontId="40" fillId="0" borderId="0" xfId="5" applyFont="1" applyAlignment="1">
      <alignment horizontal="center" vertical="center"/>
    </xf>
    <xf numFmtId="0" fontId="49" fillId="0" borderId="190" xfId="5" applyFont="1" applyBorder="1" applyAlignment="1">
      <alignment horizontal="center" vertical="top" wrapText="1"/>
    </xf>
    <xf numFmtId="0" fontId="49" fillId="0" borderId="16" xfId="5" applyFont="1" applyBorder="1" applyAlignment="1">
      <alignment horizontal="center" vertical="top" wrapText="1"/>
    </xf>
    <xf numFmtId="0" fontId="49" fillId="0" borderId="188" xfId="5" applyFont="1" applyBorder="1" applyAlignment="1">
      <alignment horizontal="left" vertical="top" wrapText="1"/>
    </xf>
    <xf numFmtId="0" fontId="49" fillId="0" borderId="189" xfId="5" applyFont="1" applyBorder="1" applyAlignment="1">
      <alignment horizontal="left" vertical="top" wrapText="1"/>
    </xf>
    <xf numFmtId="0" fontId="49" fillId="0" borderId="179" xfId="5" applyFont="1" applyBorder="1" applyAlignment="1">
      <alignment horizontal="center" vertical="top" wrapText="1"/>
    </xf>
    <xf numFmtId="0" fontId="94" fillId="0" borderId="0" xfId="5" applyFont="1" applyAlignment="1">
      <alignment horizontal="center" vertical="center" wrapText="1"/>
    </xf>
    <xf numFmtId="0" fontId="96" fillId="0" borderId="6" xfId="5" applyFont="1" applyBorder="1" applyAlignment="1">
      <alignment horizontal="center" vertical="center" wrapText="1"/>
    </xf>
    <xf numFmtId="0" fontId="96" fillId="0" borderId="8" xfId="5" applyFont="1" applyBorder="1" applyAlignment="1">
      <alignment horizontal="center" vertical="center" wrapText="1"/>
    </xf>
    <xf numFmtId="0" fontId="98" fillId="0" borderId="5" xfId="5" applyFont="1" applyBorder="1" applyAlignment="1">
      <alignment vertical="top" wrapText="1"/>
    </xf>
    <xf numFmtId="0" fontId="96" fillId="0" borderId="12" xfId="5" applyFont="1" applyBorder="1" applyAlignment="1">
      <alignment horizontal="left" vertical="top"/>
    </xf>
    <xf numFmtId="0" fontId="96" fillId="0" borderId="29" xfId="5" applyFont="1" applyBorder="1" applyAlignment="1">
      <alignment horizontal="left" vertical="top"/>
    </xf>
    <xf numFmtId="0" fontId="96" fillId="0" borderId="12" xfId="5" applyFont="1" applyBorder="1" applyAlignment="1">
      <alignment horizontal="left" vertical="center" wrapText="1"/>
    </xf>
    <xf numFmtId="0" fontId="96" fillId="0" borderId="16" xfId="5" applyFont="1" applyBorder="1" applyAlignment="1">
      <alignment horizontal="left" vertical="center" wrapText="1"/>
    </xf>
    <xf numFmtId="0" fontId="96" fillId="0" borderId="12" xfId="5" applyFont="1" applyBorder="1" applyAlignment="1">
      <alignment horizontal="left" vertical="center"/>
    </xf>
    <xf numFmtId="0" fontId="96" fillId="0" borderId="16" xfId="5" applyFont="1" applyBorder="1" applyAlignment="1">
      <alignment horizontal="left" vertical="center"/>
    </xf>
    <xf numFmtId="0" fontId="96" fillId="13" borderId="10" xfId="5" applyFont="1" applyFill="1" applyBorder="1" applyAlignment="1">
      <alignment horizontal="center" vertical="center"/>
    </xf>
    <xf numFmtId="0" fontId="96" fillId="13" borderId="14" xfId="5" applyFont="1" applyFill="1" applyBorder="1" applyAlignment="1">
      <alignment horizontal="center" vertical="center"/>
    </xf>
    <xf numFmtId="0" fontId="96" fillId="0" borderId="6" xfId="5" applyFont="1" applyBorder="1" applyAlignment="1">
      <alignment horizontal="left" vertical="top" wrapText="1"/>
    </xf>
    <xf numFmtId="0" fontId="96" fillId="0" borderId="8" xfId="5" applyFont="1" applyBorder="1" applyAlignment="1">
      <alignment horizontal="left" vertical="top" wrapText="1"/>
    </xf>
    <xf numFmtId="0" fontId="96" fillId="0" borderId="12" xfId="5" applyFont="1" applyBorder="1" applyAlignment="1">
      <alignment horizontal="left" vertical="top" wrapText="1"/>
    </xf>
    <xf numFmtId="0" fontId="96" fillId="0" borderId="16" xfId="5" applyFont="1" applyBorder="1" applyAlignment="1">
      <alignment horizontal="left" vertical="top"/>
    </xf>
    <xf numFmtId="0" fontId="96" fillId="0" borderId="11" xfId="5" applyFont="1" applyBorder="1" applyAlignment="1">
      <alignment horizontal="left" vertical="top" wrapText="1"/>
    </xf>
    <xf numFmtId="0" fontId="96" fillId="0" borderId="20" xfId="5" applyFont="1" applyBorder="1" applyAlignment="1">
      <alignment horizontal="left" vertical="top" wrapText="1"/>
    </xf>
    <xf numFmtId="0" fontId="96" fillId="0" borderId="15" xfId="5" applyFont="1" applyBorder="1" applyAlignment="1">
      <alignment horizontal="left" vertical="top" wrapText="1"/>
    </xf>
    <xf numFmtId="0" fontId="96" fillId="13" borderId="13" xfId="5" applyFont="1" applyFill="1" applyBorder="1" applyAlignment="1">
      <alignment horizontal="center" vertical="center"/>
    </xf>
    <xf numFmtId="0" fontId="96" fillId="0" borderId="29" xfId="5" applyFont="1" applyBorder="1" applyAlignment="1">
      <alignment horizontal="left" vertical="center"/>
    </xf>
    <xf numFmtId="0" fontId="96" fillId="0" borderId="12" xfId="5" applyFont="1" applyBorder="1" applyAlignment="1">
      <alignment vertical="top" wrapText="1"/>
    </xf>
    <xf numFmtId="0" fontId="96" fillId="0" borderId="16" xfId="5" applyFont="1" applyBorder="1" applyAlignment="1">
      <alignment vertical="top" wrapText="1"/>
    </xf>
    <xf numFmtId="0" fontId="96" fillId="0" borderId="12" xfId="5" applyFont="1" applyBorder="1" applyAlignment="1">
      <alignment vertical="center"/>
    </xf>
    <xf numFmtId="0" fontId="96" fillId="0" borderId="16" xfId="5" applyFont="1" applyBorder="1" applyAlignment="1">
      <alignment vertical="center"/>
    </xf>
    <xf numFmtId="0" fontId="96" fillId="13" borderId="12" xfId="5" applyFont="1" applyFill="1" applyBorder="1" applyAlignment="1">
      <alignment horizontal="center" vertical="center"/>
    </xf>
    <xf numFmtId="0" fontId="96" fillId="13" borderId="16" xfId="5" applyFont="1" applyFill="1" applyBorder="1" applyAlignment="1">
      <alignment horizontal="center" vertical="center"/>
    </xf>
    <xf numFmtId="0" fontId="96" fillId="13" borderId="12" xfId="5" applyFont="1" applyFill="1" applyBorder="1" applyAlignment="1">
      <alignment horizontal="center" vertical="center" wrapText="1"/>
    </xf>
    <xf numFmtId="0" fontId="96" fillId="13" borderId="16" xfId="5" applyFont="1" applyFill="1" applyBorder="1" applyAlignment="1">
      <alignment horizontal="center" vertical="center" wrapText="1"/>
    </xf>
    <xf numFmtId="0" fontId="96" fillId="0" borderId="12" xfId="5" applyFont="1" applyBorder="1" applyAlignment="1">
      <alignment horizontal="left" vertical="center" wrapText="1" shrinkToFit="1"/>
    </xf>
    <xf numFmtId="0" fontId="96" fillId="0" borderId="16" xfId="5" applyFont="1" applyBorder="1" applyAlignment="1">
      <alignment horizontal="left" vertical="center" wrapText="1" shrinkToFit="1"/>
    </xf>
    <xf numFmtId="0" fontId="98" fillId="0" borderId="5" xfId="5" applyFont="1" applyBorder="1" applyAlignment="1">
      <alignment vertical="top"/>
    </xf>
    <xf numFmtId="0" fontId="96" fillId="0" borderId="29" xfId="5" applyFont="1" applyBorder="1" applyAlignment="1">
      <alignment horizontal="left" vertical="top" wrapText="1"/>
    </xf>
    <xf numFmtId="0" fontId="96" fillId="0" borderId="16" xfId="5" applyFont="1" applyBorder="1" applyAlignment="1">
      <alignment horizontal="left" vertical="top" wrapText="1"/>
    </xf>
    <xf numFmtId="0" fontId="96" fillId="0" borderId="29" xfId="5" applyFont="1" applyBorder="1" applyAlignment="1">
      <alignment horizontal="left" vertical="center" wrapText="1"/>
    </xf>
    <xf numFmtId="0" fontId="96" fillId="13" borderId="29" xfId="5" applyFont="1" applyFill="1" applyBorder="1" applyAlignment="1">
      <alignment horizontal="center" vertical="center" wrapText="1"/>
    </xf>
    <xf numFmtId="0" fontId="96" fillId="0" borderId="12" xfId="5" applyFont="1" applyBorder="1" applyAlignment="1">
      <alignment vertical="center" wrapText="1"/>
    </xf>
    <xf numFmtId="0" fontId="96" fillId="0" borderId="29" xfId="5" applyFont="1" applyBorder="1" applyAlignment="1">
      <alignment vertical="center" wrapText="1"/>
    </xf>
    <xf numFmtId="0" fontId="96" fillId="0" borderId="16" xfId="5" applyFont="1" applyBorder="1" applyAlignment="1">
      <alignment vertical="center" wrapText="1"/>
    </xf>
    <xf numFmtId="0" fontId="96" fillId="0" borderId="10" xfId="5" applyFont="1" applyBorder="1" applyAlignment="1">
      <alignment horizontal="left" vertical="top" wrapText="1"/>
    </xf>
    <xf numFmtId="0" fontId="96" fillId="0" borderId="13" xfId="5" applyFont="1" applyBorder="1" applyAlignment="1">
      <alignment horizontal="left" vertical="top" wrapText="1"/>
    </xf>
    <xf numFmtId="0" fontId="96" fillId="0" borderId="14" xfId="5" applyFont="1" applyBorder="1" applyAlignment="1">
      <alignment horizontal="left" vertical="top" wrapText="1"/>
    </xf>
    <xf numFmtId="0" fontId="98" fillId="0" borderId="5" xfId="5" applyFont="1" applyBorder="1" applyAlignment="1">
      <alignment horizontal="center" vertical="center"/>
    </xf>
    <xf numFmtId="0" fontId="96" fillId="0" borderId="12" xfId="5" applyFont="1" applyBorder="1" applyAlignment="1">
      <alignment horizontal="center" vertical="center" wrapText="1"/>
    </xf>
    <xf numFmtId="0" fontId="96" fillId="0" borderId="5" xfId="5" applyFont="1" applyBorder="1" applyAlignment="1">
      <alignment horizontal="center" vertical="center" wrapText="1"/>
    </xf>
    <xf numFmtId="0" fontId="96" fillId="0" borderId="10" xfId="5" applyFont="1" applyBorder="1" applyAlignment="1">
      <alignment horizontal="center" vertical="center" wrapText="1"/>
    </xf>
    <xf numFmtId="0" fontId="96" fillId="0" borderId="14" xfId="5" applyFont="1" applyBorder="1" applyAlignment="1">
      <alignment horizontal="center" vertical="center" wrapText="1"/>
    </xf>
    <xf numFmtId="0" fontId="97" fillId="13" borderId="12" xfId="5" applyFont="1" applyFill="1" applyBorder="1" applyAlignment="1">
      <alignment horizontal="center" vertical="center" wrapText="1"/>
    </xf>
    <xf numFmtId="0" fontId="97" fillId="13" borderId="16" xfId="5" applyFont="1" applyFill="1" applyBorder="1" applyAlignment="1">
      <alignment horizontal="center" vertical="center" wrapText="1"/>
    </xf>
    <xf numFmtId="0" fontId="96" fillId="0" borderId="5" xfId="5" applyFont="1" applyBorder="1" applyAlignment="1">
      <alignment horizontal="left" vertical="top" wrapText="1"/>
    </xf>
    <xf numFmtId="0" fontId="96" fillId="0" borderId="29" xfId="5" applyFont="1" applyBorder="1" applyAlignment="1">
      <alignment vertical="top" wrapText="1"/>
    </xf>
    <xf numFmtId="0" fontId="96" fillId="13" borderId="12" xfId="5" applyNumberFormat="1" applyFont="1" applyFill="1" applyBorder="1" applyAlignment="1">
      <alignment horizontal="center" vertical="center" wrapText="1"/>
    </xf>
    <xf numFmtId="0" fontId="96" fillId="13" borderId="16" xfId="5" applyNumberFormat="1" applyFont="1" applyFill="1" applyBorder="1" applyAlignment="1">
      <alignment horizontal="center" vertical="center" wrapText="1"/>
    </xf>
    <xf numFmtId="0" fontId="96" fillId="0" borderId="10" xfId="5" applyFont="1" applyBorder="1" applyAlignment="1">
      <alignment vertical="top"/>
    </xf>
    <xf numFmtId="0" fontId="96" fillId="0" borderId="11" xfId="5" applyFont="1" applyBorder="1" applyAlignment="1">
      <alignment vertical="top"/>
    </xf>
    <xf numFmtId="0" fontId="96" fillId="0" borderId="13" xfId="5" applyFont="1" applyBorder="1" applyAlignment="1">
      <alignment vertical="top"/>
    </xf>
    <xf numFmtId="0" fontId="96" fillId="0" borderId="20" xfId="5" applyFont="1" applyBorder="1" applyAlignment="1">
      <alignment vertical="top"/>
    </xf>
    <xf numFmtId="0" fontId="96" fillId="0" borderId="14" xfId="5" applyFont="1" applyBorder="1" applyAlignment="1">
      <alignment vertical="top"/>
    </xf>
    <xf numFmtId="0" fontId="96" fillId="0" borderId="15" xfId="5" applyFont="1" applyBorder="1" applyAlignment="1">
      <alignment vertical="top"/>
    </xf>
    <xf numFmtId="0" fontId="96" fillId="13" borderId="29" xfId="5" applyNumberFormat="1" applyFont="1" applyFill="1" applyBorder="1" applyAlignment="1">
      <alignment horizontal="center" vertical="center" wrapText="1"/>
    </xf>
    <xf numFmtId="0" fontId="98" fillId="0" borderId="12" xfId="5" applyFont="1" applyBorder="1" applyAlignment="1">
      <alignment horizontal="center" vertical="center"/>
    </xf>
    <xf numFmtId="0" fontId="98" fillId="0" borderId="16" xfId="5" applyFont="1" applyBorder="1" applyAlignment="1">
      <alignment horizontal="center" vertical="center"/>
    </xf>
    <xf numFmtId="0" fontId="98" fillId="0" borderId="5" xfId="5" applyFont="1" applyBorder="1" applyAlignment="1">
      <alignment horizontal="left" vertical="top"/>
    </xf>
    <xf numFmtId="0" fontId="96" fillId="13" borderId="29" xfId="5" applyFont="1" applyFill="1" applyBorder="1" applyAlignment="1">
      <alignment horizontal="center" vertical="center"/>
    </xf>
    <xf numFmtId="0" fontId="30" fillId="0" borderId="13" xfId="0" applyFont="1" applyBorder="1">
      <alignment vertical="center"/>
    </xf>
    <xf numFmtId="0" fontId="30" fillId="0" borderId="0" xfId="0" applyFont="1" applyBorder="1">
      <alignment vertical="center"/>
    </xf>
    <xf numFmtId="0" fontId="30" fillId="0" borderId="20" xfId="0" applyFont="1" applyBorder="1">
      <alignment vertical="center"/>
    </xf>
    <xf numFmtId="0" fontId="30" fillId="7" borderId="26" xfId="0" applyFont="1" applyFill="1" applyBorder="1" applyAlignment="1">
      <alignment horizontal="center" vertical="center"/>
    </xf>
    <xf numFmtId="0" fontId="56" fillId="8" borderId="77" xfId="5" applyFont="1" applyFill="1" applyBorder="1" applyAlignment="1">
      <alignment horizontal="center" vertical="center"/>
    </xf>
    <xf numFmtId="0" fontId="56" fillId="8" borderId="78" xfId="5" applyFont="1" applyFill="1" applyBorder="1" applyAlignment="1">
      <alignment horizontal="center" vertical="center"/>
    </xf>
    <xf numFmtId="0" fontId="56" fillId="8" borderId="79" xfId="5" applyFont="1" applyFill="1" applyBorder="1" applyAlignment="1">
      <alignment horizontal="center" vertical="center"/>
    </xf>
    <xf numFmtId="0" fontId="14" fillId="8" borderId="80" xfId="0" applyFont="1" applyFill="1" applyBorder="1" applyAlignment="1">
      <alignment vertical="center" wrapText="1"/>
    </xf>
    <xf numFmtId="0" fontId="14" fillId="8" borderId="85" xfId="0" applyFont="1" applyFill="1" applyBorder="1" applyAlignment="1">
      <alignment vertical="center" wrapText="1"/>
    </xf>
    <xf numFmtId="0" fontId="30" fillId="0" borderId="20" xfId="0" applyFont="1" applyBorder="1" applyAlignment="1">
      <alignment vertical="center" wrapText="1"/>
    </xf>
    <xf numFmtId="0" fontId="56" fillId="9" borderId="83" xfId="5" applyFont="1" applyFill="1" applyBorder="1" applyAlignment="1">
      <alignment horizontal="center" vertical="center"/>
    </xf>
    <xf numFmtId="0" fontId="56" fillId="9" borderId="84" xfId="5" applyFont="1" applyFill="1" applyBorder="1" applyAlignment="1">
      <alignment horizontal="center" vertical="center"/>
    </xf>
    <xf numFmtId="0" fontId="30" fillId="0" borderId="13" xfId="0" applyFont="1" applyBorder="1" applyAlignment="1">
      <alignment horizontal="left" vertical="center" indent="1"/>
    </xf>
    <xf numFmtId="0" fontId="30" fillId="0" borderId="0" xfId="0" applyFont="1" applyBorder="1" applyAlignment="1">
      <alignment horizontal="left" vertical="center" indent="1"/>
    </xf>
    <xf numFmtId="0" fontId="30" fillId="0" borderId="20" xfId="0" applyFont="1" applyBorder="1" applyAlignment="1">
      <alignment horizontal="left" vertical="center" indent="1"/>
    </xf>
    <xf numFmtId="0" fontId="61" fillId="0" borderId="13" xfId="0" applyFont="1" applyBorder="1" applyAlignment="1">
      <alignment horizontal="left" vertical="center" indent="2"/>
    </xf>
    <xf numFmtId="0" fontId="61" fillId="0" borderId="0" xfId="0" applyFont="1" applyBorder="1" applyAlignment="1">
      <alignment horizontal="left" vertical="center" indent="2"/>
    </xf>
    <xf numFmtId="0" fontId="61" fillId="0" borderId="20" xfId="0" applyFont="1" applyBorder="1" applyAlignment="1">
      <alignment horizontal="left" vertical="center" indent="2"/>
    </xf>
    <xf numFmtId="0" fontId="61" fillId="0" borderId="13" xfId="0" applyFont="1" applyBorder="1">
      <alignment vertical="center"/>
    </xf>
    <xf numFmtId="0" fontId="61" fillId="0" borderId="0" xfId="0" applyFont="1" applyBorder="1">
      <alignment vertical="center"/>
    </xf>
    <xf numFmtId="0" fontId="61" fillId="0" borderId="20" xfId="0" applyFont="1" applyBorder="1">
      <alignment vertical="center"/>
    </xf>
  </cellXfs>
  <cellStyles count="16">
    <cellStyle name="パーセント" xfId="4" builtinId="5"/>
    <cellStyle name="桁区切り" xfId="1" builtinId="6"/>
    <cellStyle name="桁区切り 2" xfId="11"/>
    <cellStyle name="桁区切り 2 2" xfId="15"/>
    <cellStyle name="標準" xfId="0" builtinId="0"/>
    <cellStyle name="標準 2" xfId="5"/>
    <cellStyle name="標準 2 2" xfId="9"/>
    <cellStyle name="標準 3" xfId="6"/>
    <cellStyle name="標準 3 2" xfId="12"/>
    <cellStyle name="標準 3 3" xfId="14"/>
    <cellStyle name="標準 4" xfId="8"/>
    <cellStyle name="標準 7" xfId="7"/>
    <cellStyle name="標準 8" xfId="10"/>
    <cellStyle name="標準_⑤参考様式11,12号別紙(収支実績報告書（支援交付金））" xfId="2"/>
    <cellStyle name="標準_活動指針チェック表(記載例）181118_活動計画の記載要領v9（181214）別添３と５修正" xfId="3"/>
    <cellStyle name="標準_出納帳20061221" xfId="13"/>
  </cellStyles>
  <dxfs count="1">
    <dxf>
      <fill>
        <patternFill>
          <bgColor rgb="FFFFC000"/>
        </patternFill>
      </fill>
    </dxf>
  </dxfs>
  <tableStyles count="0" defaultTableStyle="TableStyleMedium2" defaultPivotStyle="PivotStyleLight16"/>
  <colors>
    <mruColors>
      <color rgb="FFFFFF99"/>
      <color rgb="FF0000FF"/>
      <color rgb="FFC4C4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179716</xdr:colOff>
      <xdr:row>48</xdr:row>
      <xdr:rowOff>26958</xdr:rowOff>
    </xdr:from>
    <xdr:to>
      <xdr:col>19</xdr:col>
      <xdr:colOff>43301</xdr:colOff>
      <xdr:row>48</xdr:row>
      <xdr:rowOff>26958</xdr:rowOff>
    </xdr:to>
    <xdr:cxnSp macro="">
      <xdr:nvCxnSpPr>
        <xdr:cNvPr id="2" name="直線コネクタ 1">
          <a:extLst>
            <a:ext uri="{FF2B5EF4-FFF2-40B4-BE49-F238E27FC236}">
              <a16:creationId xmlns:a16="http://schemas.microsoft.com/office/drawing/2014/main" id="{00000000-0008-0000-0200-000002000000}"/>
            </a:ext>
          </a:extLst>
        </xdr:cNvPr>
        <xdr:cNvCxnSpPr/>
      </xdr:nvCxnSpPr>
      <xdr:spPr>
        <a:xfrm>
          <a:off x="1056016" y="12333258"/>
          <a:ext cx="533093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253999</xdr:colOff>
      <xdr:row>20</xdr:row>
      <xdr:rowOff>63497</xdr:rowOff>
    </xdr:from>
    <xdr:to>
      <xdr:col>5</xdr:col>
      <xdr:colOff>267114</xdr:colOff>
      <xdr:row>21</xdr:row>
      <xdr:rowOff>142872</xdr:rowOff>
    </xdr:to>
    <xdr:cxnSp macro="">
      <xdr:nvCxnSpPr>
        <xdr:cNvPr id="18" name="直線矢印コネクタ 17">
          <a:extLst>
            <a:ext uri="{FF2B5EF4-FFF2-40B4-BE49-F238E27FC236}">
              <a16:creationId xmlns:a16="http://schemas.microsoft.com/office/drawing/2014/main" id="{1CECC35C-9228-477C-A663-863201D5CF54}"/>
            </a:ext>
          </a:extLst>
        </xdr:cNvPr>
        <xdr:cNvCxnSpPr/>
      </xdr:nvCxnSpPr>
      <xdr:spPr>
        <a:xfrm flipH="1" flipV="1">
          <a:off x="9469437" y="7373935"/>
          <a:ext cx="13115" cy="365125"/>
        </a:xfrm>
        <a:prstGeom prst="straightConnector1">
          <a:avLst/>
        </a:prstGeom>
        <a:ln w="57150" cmpd="sng">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248101</xdr:colOff>
      <xdr:row>21</xdr:row>
      <xdr:rowOff>130450</xdr:rowOff>
    </xdr:from>
    <xdr:to>
      <xdr:col>5</xdr:col>
      <xdr:colOff>262973</xdr:colOff>
      <xdr:row>21</xdr:row>
      <xdr:rowOff>139108</xdr:rowOff>
    </xdr:to>
    <xdr:cxnSp macro="">
      <xdr:nvCxnSpPr>
        <xdr:cNvPr id="19" name="直線コネクタ 18">
          <a:extLst>
            <a:ext uri="{FF2B5EF4-FFF2-40B4-BE49-F238E27FC236}">
              <a16:creationId xmlns:a16="http://schemas.microsoft.com/office/drawing/2014/main" id="{56CFC04A-4CE0-4701-A65D-663EF0E1DAAB}"/>
            </a:ext>
          </a:extLst>
        </xdr:cNvPr>
        <xdr:cNvCxnSpPr/>
      </xdr:nvCxnSpPr>
      <xdr:spPr>
        <a:xfrm flipV="1">
          <a:off x="3605664" y="7726638"/>
          <a:ext cx="5872747" cy="8658"/>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256501</xdr:colOff>
      <xdr:row>21</xdr:row>
      <xdr:rowOff>121337</xdr:rowOff>
    </xdr:from>
    <xdr:to>
      <xdr:col>3</xdr:col>
      <xdr:colOff>259815</xdr:colOff>
      <xdr:row>22</xdr:row>
      <xdr:rowOff>282642</xdr:rowOff>
    </xdr:to>
    <xdr:cxnSp macro="">
      <xdr:nvCxnSpPr>
        <xdr:cNvPr id="20" name="直線コネクタ 19">
          <a:extLst>
            <a:ext uri="{FF2B5EF4-FFF2-40B4-BE49-F238E27FC236}">
              <a16:creationId xmlns:a16="http://schemas.microsoft.com/office/drawing/2014/main" id="{C16FEF4E-3F99-4157-8D74-B618E389655A}"/>
            </a:ext>
          </a:extLst>
        </xdr:cNvPr>
        <xdr:cNvCxnSpPr/>
      </xdr:nvCxnSpPr>
      <xdr:spPr>
        <a:xfrm flipH="1">
          <a:off x="3271844" y="7741337"/>
          <a:ext cx="3314" cy="520534"/>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284369</xdr:colOff>
      <xdr:row>20</xdr:row>
      <xdr:rowOff>47625</xdr:rowOff>
    </xdr:from>
    <xdr:to>
      <xdr:col>7</xdr:col>
      <xdr:colOff>284373</xdr:colOff>
      <xdr:row>22</xdr:row>
      <xdr:rowOff>248821</xdr:rowOff>
    </xdr:to>
    <xdr:cxnSp macro="">
      <xdr:nvCxnSpPr>
        <xdr:cNvPr id="21" name="直線矢印コネクタ 20">
          <a:extLst>
            <a:ext uri="{FF2B5EF4-FFF2-40B4-BE49-F238E27FC236}">
              <a16:creationId xmlns:a16="http://schemas.microsoft.com/office/drawing/2014/main" id="{9CBF337C-AA0F-465C-B53F-061B2BE12DDF}"/>
            </a:ext>
          </a:extLst>
        </xdr:cNvPr>
        <xdr:cNvCxnSpPr/>
      </xdr:nvCxnSpPr>
      <xdr:spPr>
        <a:xfrm flipV="1">
          <a:off x="11166682" y="7358063"/>
          <a:ext cx="4" cy="844133"/>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365335</xdr:colOff>
      <xdr:row>20</xdr:row>
      <xdr:rowOff>80965</xdr:rowOff>
    </xdr:from>
    <xdr:to>
      <xdr:col>8</xdr:col>
      <xdr:colOff>365335</xdr:colOff>
      <xdr:row>21</xdr:row>
      <xdr:rowOff>309562</xdr:rowOff>
    </xdr:to>
    <xdr:cxnSp macro="">
      <xdr:nvCxnSpPr>
        <xdr:cNvPr id="25" name="直線矢印コネクタ 24">
          <a:extLst>
            <a:ext uri="{FF2B5EF4-FFF2-40B4-BE49-F238E27FC236}">
              <a16:creationId xmlns:a16="http://schemas.microsoft.com/office/drawing/2014/main" id="{D5F27B16-B8D4-4FFA-8571-99DA35961D8D}"/>
            </a:ext>
          </a:extLst>
        </xdr:cNvPr>
        <xdr:cNvCxnSpPr/>
      </xdr:nvCxnSpPr>
      <xdr:spPr>
        <a:xfrm flipV="1">
          <a:off x="11819148" y="7391403"/>
          <a:ext cx="0" cy="514347"/>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10886</xdr:colOff>
      <xdr:row>22</xdr:row>
      <xdr:rowOff>21773</xdr:rowOff>
    </xdr:from>
    <xdr:to>
      <xdr:col>3</xdr:col>
      <xdr:colOff>2416629</xdr:colOff>
      <xdr:row>35</xdr:row>
      <xdr:rowOff>332397</xdr:rowOff>
    </xdr:to>
    <xdr:pic>
      <xdr:nvPicPr>
        <xdr:cNvPr id="10" name="図 9">
          <a:extLst>
            <a:ext uri="{FF2B5EF4-FFF2-40B4-BE49-F238E27FC236}">
              <a16:creationId xmlns:a16="http://schemas.microsoft.com/office/drawing/2014/main" id="{F04273B8-2944-41A0-BE2B-A3B5B387F7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7715" y="8001002"/>
          <a:ext cx="5214257" cy="52200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2503715</xdr:colOff>
      <xdr:row>22</xdr:row>
      <xdr:rowOff>10884</xdr:rowOff>
    </xdr:from>
    <xdr:to>
      <xdr:col>9</xdr:col>
      <xdr:colOff>1</xdr:colOff>
      <xdr:row>34</xdr:row>
      <xdr:rowOff>228600</xdr:rowOff>
    </xdr:to>
    <xdr:pic>
      <xdr:nvPicPr>
        <xdr:cNvPr id="13" name="図 12">
          <a:extLst>
            <a:ext uri="{FF2B5EF4-FFF2-40B4-BE49-F238E27FC236}">
              <a16:creationId xmlns:a16="http://schemas.microsoft.com/office/drawing/2014/main" id="{6C3B7533-05EF-4D06-8B05-FE708028BC8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19058" y="7990113"/>
          <a:ext cx="4680857" cy="48876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119743</xdr:colOff>
      <xdr:row>21</xdr:row>
      <xdr:rowOff>293915</xdr:rowOff>
    </xdr:from>
    <xdr:to>
      <xdr:col>12</xdr:col>
      <xdr:colOff>299357</xdr:colOff>
      <xdr:row>30</xdr:row>
      <xdr:rowOff>150782</xdr:rowOff>
    </xdr:to>
    <xdr:pic>
      <xdr:nvPicPr>
        <xdr:cNvPr id="14" name="図 13">
          <a:extLst>
            <a:ext uri="{FF2B5EF4-FFF2-40B4-BE49-F238E27FC236}">
              <a16:creationId xmlns:a16="http://schemas.microsoft.com/office/drawing/2014/main" id="{7B3A7344-FCB0-45E1-96F5-87D9D0188B8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319657" y="7913915"/>
          <a:ext cx="2329543" cy="39281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72</xdr:row>
      <xdr:rowOff>78278</xdr:rowOff>
    </xdr:from>
    <xdr:to>
      <xdr:col>18</xdr:col>
      <xdr:colOff>2304435</xdr:colOff>
      <xdr:row>77</xdr:row>
      <xdr:rowOff>51209</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25623805" y="17023253"/>
          <a:ext cx="2226680"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11</xdr:col>
      <xdr:colOff>181025</xdr:colOff>
      <xdr:row>0</xdr:row>
      <xdr:rowOff>155708</xdr:rowOff>
    </xdr:from>
    <xdr:to>
      <xdr:col>17</xdr:col>
      <xdr:colOff>104047</xdr:colOff>
      <xdr:row>4</xdr:row>
      <xdr:rowOff>4564</xdr:rowOff>
    </xdr:to>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11014677" y="155708"/>
          <a:ext cx="9817979" cy="1472247"/>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05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5991;&#26360;&#65306;&#36786;&#22320;&#21033;&#29992;&#20418;&#65288;&#26087;&#36786;&#22320;&#21033;&#29992;&#20418;&#65289;/R04/310101&#36786;&#26989;&#25391;&#33288;/3.&#36786;&#26989;&#65381;&#36786;&#26449;&#22810;&#38754;&#30340;&#27231;&#33021;&#25903;&#25173;&#38306;&#20418;&#26360;(5&#24180;)/6.&#22810;&#38754;&#30340;&#27096;&#24335;/&#9733;&#22810;&#38754;&#30340;&#27096;&#24335;&#12304;&#32068;&#32340;&#25552;&#20379;&#29992;&#12305;(R4&#20197;&#38477;&#29992;&#65289;/&#12304;R4&#25913;&#27491;&#12305;&#12304;&#22810;&#38754;&#30340;&#27231;&#33021;&#25903;&#25173;&#12305;&#30003;&#35531;&#12539;&#22577;&#21578;&#27096;&#243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5991;&#26360;&#65306;&#36786;&#22320;&#21033;&#29992;&#20418;&#65288;&#26087;&#36786;&#22320;&#21033;&#29992;&#20418;&#65289;/R04/310101&#36786;&#26989;&#25391;&#33288;/3.&#36786;&#26989;&#65381;&#36786;&#26449;&#22810;&#38754;&#30340;&#27231;&#33021;&#25903;&#25173;&#38306;&#20418;&#26360;(5&#24180;)/6.&#22810;&#38754;&#30340;&#27096;&#24335;/&#9733;&#22810;&#38754;&#30340;&#27096;&#24335;&#12304;&#32068;&#32340;&#25552;&#20379;&#29992;&#12305;(R4&#20197;&#38477;&#29992;&#65289;/R4.4&#25913;&#27491;_&#22810;&#38754;&#23455;&#26045;&#35201;&#38936;&#65288;&#27096;&#24335;&#65289;&#20803;&#12487;&#12540;&#12479;/R4.4&#25913;&#27491;_&#22810;&#38754;&#23455;&#26045;&#35201;&#38936;&#65288;&#27096;&#24335;&#65289;&#20803;&#12487;&#12540;&#12479;/&#27096;&#24335;&#31532;&#65297;&#65293;&#65304;&#21495;%20&#23455;&#26045;&#29366;&#27841;&#22577;&#21578;&#26360;&#65288;R04&#25913;&#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5991;&#26360;&#65306;&#36786;&#22320;&#21033;&#29992;&#20418;&#65288;&#26087;&#36786;&#22320;&#21033;&#29992;&#20418;&#65289;/R04/310101&#36786;&#26989;&#25391;&#33288;/3.&#36786;&#26989;&#65381;&#36786;&#26449;&#22810;&#38754;&#30340;&#27231;&#33021;&#25903;&#25173;&#38306;&#20418;&#26360;(5&#24180;)/6.&#22810;&#38754;&#30340;&#27096;&#24335;/&#9733;&#22810;&#38754;&#30340;&#27096;&#24335;&#12304;&#32068;&#32340;&#25552;&#20379;&#29992;&#12305;(R4&#20197;&#38477;&#29992;&#65289;/R4.4&#25913;&#27491;_&#22810;&#38754;&#23455;&#26045;&#35201;&#38936;&#65288;&#27096;&#24335;&#65289;&#20803;&#12487;&#12540;&#12479;/R4.4&#25913;&#27491;_&#22810;&#38754;&#23455;&#26045;&#35201;&#38936;&#65288;&#27096;&#24335;&#65289;&#20803;&#12487;&#12540;&#12479;/&#27096;&#24335;&#31532;&#65297;&#65293;&#65303;&#21495;%20&#37329;&#37549;&#20986;&#32013;&#31807;&#65288;R04&#25913;&#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5991;&#26360;&#65306;&#36786;&#22320;&#21033;&#29992;&#20418;&#65288;&#26087;&#36786;&#22320;&#21033;&#29992;&#20418;&#65289;/R04/310101&#36786;&#26989;&#25391;&#33288;/3.&#36786;&#26989;&#65381;&#36786;&#26449;&#22810;&#38754;&#30340;&#27231;&#33021;&#25903;&#25173;&#38306;&#20418;&#26360;(5&#24180;)/6.&#22810;&#38754;&#30340;&#27096;&#24335;/&#9733;&#22810;&#38754;&#30340;&#27096;&#24335;&#12304;&#32068;&#32340;&#25552;&#20379;&#29992;&#12305;(R4&#20197;&#38477;&#29992;&#65289;/&#12304;&#22810;&#38754;&#30340;&#27231;&#33021;&#25903;&#25173;&#12305;&#30003;&#35531;&#12539;&#22577;&#21578;&#27096;&#24335;&#65288;&#35352;&#20837;&#20363;&#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5991;&#26360;&#65306;&#36786;&#22320;&#21033;&#29992;&#20418;&#65288;&#26087;&#36786;&#22320;&#21033;&#29992;&#20418;&#65289;/R04/310101&#36786;&#26989;&#25391;&#33288;/3.&#36786;&#26989;&#65381;&#36786;&#26449;&#22810;&#38754;&#30340;&#27231;&#33021;&#25903;&#25173;&#38306;&#20418;&#26360;(5&#24180;)/6.&#22810;&#38754;&#30340;&#27096;&#24335;/&#9733;&#22810;&#38754;&#30340;&#27096;&#24335;&#12304;&#32068;&#32340;&#25552;&#20379;&#29992;&#12305;(R4&#20197;&#38477;&#29992;&#65289;/R4.4&#25913;&#27491;_&#22810;&#38754;&#23455;&#26045;&#35201;&#38936;&#65288;&#27096;&#24335;&#65289;&#20803;&#12487;&#12540;&#12479;/R4.4&#25913;&#27491;_&#22810;&#38754;&#23455;&#26045;&#35201;&#38936;&#65288;&#27096;&#24335;&#65289;&#20803;&#12487;&#12540;&#12479;/&#27096;&#24335;&#31532;&#65297;&#65293;&#65302;&#21495;%20&#27963;&#21205;&#35352;&#37682;&#65288;R04&#25913;&#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PC）"/>
      <sheetName val="はじめに (手書き)"/>
      <sheetName val="様式第1-1号"/>
      <sheetName val="様式第1-2号"/>
      <sheetName val="様式第1-3号"/>
      <sheetName val="活動計画書"/>
      <sheetName val="加算措置"/>
      <sheetName val="位置図"/>
      <sheetName val="（別添）位置図"/>
      <sheetName val="構成員一覧"/>
      <sheetName val="集落一覧"/>
      <sheetName val="様式第1－4号 長寿命"/>
      <sheetName val="様式第１－５号 工事確認"/>
      <sheetName val="様式第１－６号 活動記録"/>
      <sheetName val="様式第１－７号 金銭出納簿"/>
      <sheetName val="様式第1－8号 報告書"/>
      <sheetName val="別紙　持越金予定表"/>
      <sheetName val="様式第1-9号"/>
      <sheetName val="様式第1-10号"/>
      <sheetName val="【取組番号早見表】"/>
      <sheetName val="【活動項目番号表】 "/>
      <sheetName val="【選択肢】"/>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3">
          <cell r="A3" t="str">
            <v>■</v>
          </cell>
          <cell r="B3" t="str">
            <v>○</v>
          </cell>
          <cell r="C3" t="str">
            <v>○</v>
          </cell>
          <cell r="D3" t="str">
            <v>生態系保全</v>
          </cell>
          <cell r="E3" t="str">
            <v>循環かんがいによる水質保全</v>
          </cell>
          <cell r="F3" t="str">
            <v>水路</v>
          </cell>
          <cell r="G3" t="str">
            <v>km</v>
          </cell>
          <cell r="H3" t="str">
            <v>１.農業者個人</v>
          </cell>
          <cell r="I3">
            <v>1</v>
          </cell>
          <cell r="J3" t="str">
            <v>１.前年度持越</v>
          </cell>
        </row>
        <row r="4">
          <cell r="A4" t="str">
            <v>□</v>
          </cell>
          <cell r="B4"/>
          <cell r="C4" t="str">
            <v>－</v>
          </cell>
          <cell r="D4" t="str">
            <v>水質保全</v>
          </cell>
          <cell r="E4" t="str">
            <v>浄化水路による水質保全</v>
          </cell>
          <cell r="F4" t="str">
            <v>農道</v>
          </cell>
          <cell r="G4" t="str">
            <v>箇所</v>
          </cell>
          <cell r="H4" t="str">
            <v>２.農事組合法人</v>
          </cell>
          <cell r="I4">
            <v>2</v>
          </cell>
          <cell r="J4" t="str">
            <v>２.交付金</v>
          </cell>
        </row>
        <row r="5">
          <cell r="C5" t="str">
            <v>×</v>
          </cell>
          <cell r="D5" t="str">
            <v>景観形成・生活環境保全</v>
          </cell>
          <cell r="E5" t="str">
            <v>地下水かん養</v>
          </cell>
          <cell r="F5" t="str">
            <v>ため池</v>
          </cell>
          <cell r="H5" t="str">
            <v>３.営農組合</v>
          </cell>
          <cell r="J5" t="str">
            <v>３.利子等</v>
          </cell>
        </row>
        <row r="6">
          <cell r="D6" t="str">
            <v>水田貯留・地下水かん養</v>
          </cell>
          <cell r="E6" t="str">
            <v>持続的な水管理</v>
          </cell>
          <cell r="H6" t="str">
            <v>４.その他の農業者団体</v>
          </cell>
          <cell r="J6" t="str">
            <v>４.日当</v>
          </cell>
        </row>
        <row r="7">
          <cell r="D7" t="str">
            <v>資源循環</v>
          </cell>
          <cell r="E7" t="str">
            <v>土壌流出防止</v>
          </cell>
          <cell r="H7" t="str">
            <v>５.農業者以外個人</v>
          </cell>
          <cell r="J7" t="str">
            <v>５.購入・リース費</v>
          </cell>
        </row>
        <row r="8">
          <cell r="E8" t="str">
            <v>生物多様性の回復</v>
          </cell>
          <cell r="H8" t="str">
            <v>６.自治会</v>
          </cell>
          <cell r="J8" t="str">
            <v>６.外注費</v>
          </cell>
        </row>
        <row r="9">
          <cell r="E9" t="str">
            <v>水環境の回復</v>
          </cell>
          <cell r="H9" t="str">
            <v>７.女性会</v>
          </cell>
          <cell r="J9" t="str">
            <v>７.その他支出</v>
          </cell>
        </row>
        <row r="10">
          <cell r="E10" t="str">
            <v>持続的な畦畔管理</v>
          </cell>
          <cell r="H10" t="str">
            <v>８.子供会</v>
          </cell>
          <cell r="J10" t="str">
            <v>８.返還</v>
          </cell>
        </row>
        <row r="11">
          <cell r="E11" t="str">
            <v>専門家の指導</v>
          </cell>
          <cell r="H11" t="str">
            <v>９.土地改良区</v>
          </cell>
        </row>
        <row r="12">
          <cell r="H12" t="str">
            <v>10.JA</v>
          </cell>
        </row>
        <row r="13">
          <cell r="H13" t="str">
            <v>11.学校・PTA</v>
          </cell>
        </row>
        <row r="14">
          <cell r="H14" t="str">
            <v>12.NPO</v>
          </cell>
        </row>
        <row r="15">
          <cell r="H15" t="str">
            <v>13.その他の農業者以外団体</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6">
          <cell r="Q56"/>
        </row>
        <row r="57">
          <cell r="R57" t="str">
            <v>52　遊休農地の有効活用</v>
          </cell>
        </row>
        <row r="58">
          <cell r="R58" t="str">
            <v>53 鳥獣被害防止対策及び環境改善活動の強化</v>
          </cell>
        </row>
        <row r="59">
          <cell r="R59" t="str">
            <v>54　地域住民による直営施工</v>
          </cell>
        </row>
        <row r="60">
          <cell r="R60" t="str">
            <v>55　防災・減災力の強化</v>
          </cell>
        </row>
        <row r="61">
          <cell r="R61" t="str">
            <v>56　農村環境保全活動の幅広い展開</v>
          </cell>
        </row>
        <row r="62">
          <cell r="R62" t="str">
            <v>57　やすらぎ・福祉及び教育機能の活用</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8号"/>
      <sheetName val="別紙"/>
      <sheetName val="【選択肢】"/>
    </sheetNames>
    <sheetDataSet>
      <sheetData sheetId="0"/>
      <sheetData sheetId="1"/>
      <sheetData sheetId="2">
        <row r="3">
          <cell r="B3" t="str">
            <v>○</v>
          </cell>
          <cell r="C3" t="str">
            <v>○</v>
          </cell>
          <cell r="F3" t="str">
            <v>水路</v>
          </cell>
          <cell r="G3" t="str">
            <v>km</v>
          </cell>
        </row>
        <row r="4">
          <cell r="C4" t="str">
            <v>－</v>
          </cell>
          <cell r="F4" t="str">
            <v>農道</v>
          </cell>
          <cell r="G4" t="str">
            <v>箇所</v>
          </cell>
        </row>
        <row r="5">
          <cell r="C5" t="str">
            <v>×</v>
          </cell>
          <cell r="F5" t="str">
            <v>ため池</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１－７号"/>
      <sheetName val="【選択肢】"/>
    </sheetNames>
    <sheetDataSet>
      <sheetData sheetId="0"/>
      <sheetData sheetId="1">
        <row r="3">
          <cell r="I3">
            <v>1</v>
          </cell>
          <cell r="J3" t="str">
            <v>１.前年度持越</v>
          </cell>
        </row>
        <row r="4">
          <cell r="I4">
            <v>2</v>
          </cell>
          <cell r="J4" t="str">
            <v>２.交付金</v>
          </cell>
        </row>
        <row r="5">
          <cell r="J5" t="str">
            <v>３.利子等</v>
          </cell>
        </row>
        <row r="6">
          <cell r="J6" t="str">
            <v>４.日当</v>
          </cell>
        </row>
        <row r="7">
          <cell r="J7" t="str">
            <v>５.購入・リース費</v>
          </cell>
        </row>
        <row r="8">
          <cell r="J8" t="str">
            <v>６.外注費</v>
          </cell>
        </row>
        <row r="9">
          <cell r="J9" t="str">
            <v>７.その他支出</v>
          </cell>
        </row>
        <row r="10">
          <cell r="J10" t="str">
            <v>８.返還</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PC）"/>
      <sheetName val="はじめに (手書き)"/>
      <sheetName val="様式第1-1号"/>
      <sheetName val="様式第1-2号"/>
      <sheetName val="様式第1-3号"/>
      <sheetName val="活動計画書"/>
      <sheetName val="加算措置"/>
      <sheetName val="位置図"/>
      <sheetName val="構成員一覧"/>
      <sheetName val="長寿命化整備計画"/>
      <sheetName val="工事確認書"/>
      <sheetName val="活動記録 "/>
      <sheetName val="金銭出納簿"/>
      <sheetName val="報告書"/>
      <sheetName val="持越金使用予定表 "/>
      <sheetName val="【取組番号早見表】"/>
      <sheetName val="【取組番号表】 "/>
      <sheetName val="【選択肢】"/>
    </sheetNames>
    <sheetDataSet>
      <sheetData sheetId="0">
        <row r="4">
          <cell r="D4" t="str">
            <v>あいうえお活動組織</v>
          </cell>
        </row>
      </sheetData>
      <sheetData sheetId="1"/>
      <sheetData sheetId="2">
        <row r="17">
          <cell r="C17" t="str">
            <v>■</v>
          </cell>
        </row>
        <row r="18">
          <cell r="C18" t="str">
            <v>□</v>
          </cell>
        </row>
        <row r="19">
          <cell r="C19" t="str">
            <v>□</v>
          </cell>
        </row>
      </sheetData>
      <sheetData sheetId="3"/>
      <sheetData sheetId="4"/>
      <sheetData sheetId="5">
        <row r="16">
          <cell r="I16">
            <v>3202500</v>
          </cell>
        </row>
        <row r="28">
          <cell r="I28">
            <v>2546400</v>
          </cell>
        </row>
        <row r="38">
          <cell r="V38"/>
        </row>
        <row r="40">
          <cell r="I40">
            <v>4604000</v>
          </cell>
          <cell r="S40">
            <v>0</v>
          </cell>
        </row>
      </sheetData>
      <sheetData sheetId="6">
        <row r="13">
          <cell r="I13">
            <v>13080</v>
          </cell>
        </row>
        <row r="39">
          <cell r="I39">
            <v>424400</v>
          </cell>
        </row>
        <row r="71">
          <cell r="I71">
            <v>424400</v>
          </cell>
        </row>
        <row r="76">
          <cell r="I76"/>
          <cell r="J76"/>
          <cell r="K76"/>
          <cell r="L76"/>
          <cell r="M76">
            <v>40000</v>
          </cell>
          <cell r="N76"/>
          <cell r="O76"/>
          <cell r="P76"/>
        </row>
        <row r="77">
          <cell r="I77"/>
          <cell r="J77"/>
          <cell r="K77"/>
          <cell r="L77"/>
          <cell r="M77">
            <v>80000</v>
          </cell>
          <cell r="N77"/>
          <cell r="O77"/>
          <cell r="P77"/>
        </row>
        <row r="78">
          <cell r="I78"/>
          <cell r="J78"/>
          <cell r="K78"/>
          <cell r="L78"/>
          <cell r="M78">
            <v>160000</v>
          </cell>
          <cell r="N78"/>
          <cell r="O78"/>
          <cell r="P78"/>
        </row>
      </sheetData>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１－６号"/>
      <sheetName val="【活動項目番号表】 "/>
      <sheetName val="【選択肢】"/>
    </sheetNames>
    <sheetDataSet>
      <sheetData sheetId="0"/>
      <sheetData sheetId="1"/>
      <sheetData sheetId="2">
        <row r="3">
          <cell r="K3">
            <v>200</v>
          </cell>
          <cell r="L3" t="str">
            <v>-</v>
          </cell>
          <cell r="M3" t="str">
            <v>事務処理</v>
          </cell>
          <cell r="N3" t="str">
            <v>事務処理</v>
          </cell>
          <cell r="O3" t="str">
            <v>200 事務処理</v>
          </cell>
        </row>
        <row r="4">
          <cell r="K4">
            <v>300</v>
          </cell>
          <cell r="L4" t="str">
            <v>-</v>
          </cell>
          <cell r="M4" t="str">
            <v>会議</v>
          </cell>
          <cell r="N4" t="str">
            <v>会議</v>
          </cell>
          <cell r="O4" t="str">
            <v>300 会議</v>
          </cell>
        </row>
        <row r="6">
          <cell r="K6">
            <v>1</v>
          </cell>
          <cell r="L6" t="str">
            <v>農地維持</v>
          </cell>
          <cell r="M6" t="str">
            <v>点検・計画策定</v>
          </cell>
          <cell r="N6" t="str">
            <v>点検</v>
          </cell>
          <cell r="O6" t="str">
            <v>1 点検</v>
          </cell>
        </row>
        <row r="7">
          <cell r="K7">
            <v>2</v>
          </cell>
          <cell r="L7" t="str">
            <v>農地維持</v>
          </cell>
          <cell r="M7" t="str">
            <v>点検・計画策定</v>
          </cell>
          <cell r="N7" t="str">
            <v>計画策定</v>
          </cell>
          <cell r="O7" t="str">
            <v>2 年度活動計画の策定</v>
          </cell>
        </row>
        <row r="8">
          <cell r="K8">
            <v>3</v>
          </cell>
          <cell r="L8" t="str">
            <v>農地維持</v>
          </cell>
          <cell r="M8" t="str">
            <v>研修</v>
          </cell>
          <cell r="N8" t="str">
            <v>研修</v>
          </cell>
          <cell r="O8" t="str">
            <v>3 事務・組織運営等に関する研修、機械の安全使用に関する研修</v>
          </cell>
        </row>
        <row r="9">
          <cell r="K9">
            <v>4</v>
          </cell>
          <cell r="L9" t="str">
            <v>農地維持</v>
          </cell>
          <cell r="M9" t="str">
            <v>実践活動</v>
          </cell>
          <cell r="N9" t="str">
            <v>農用地</v>
          </cell>
          <cell r="O9" t="str">
            <v>4 遊休農地発生防止のための保全管理</v>
          </cell>
        </row>
        <row r="10">
          <cell r="K10">
            <v>5</v>
          </cell>
          <cell r="L10" t="str">
            <v>農地維持</v>
          </cell>
          <cell r="M10" t="str">
            <v>実践活動</v>
          </cell>
          <cell r="N10" t="str">
            <v>農用地</v>
          </cell>
          <cell r="O10" t="str">
            <v>5 畦畔・法面・防風林の草刈り</v>
          </cell>
        </row>
        <row r="11">
          <cell r="K11">
            <v>6</v>
          </cell>
          <cell r="L11" t="str">
            <v>農地維持</v>
          </cell>
          <cell r="M11" t="str">
            <v>実践活動</v>
          </cell>
          <cell r="N11" t="str">
            <v>農用地</v>
          </cell>
          <cell r="O11" t="str">
            <v>6 鳥獣害防護柵等の保守管理</v>
          </cell>
        </row>
        <row r="12">
          <cell r="K12">
            <v>7</v>
          </cell>
          <cell r="L12" t="str">
            <v>農地維持</v>
          </cell>
          <cell r="M12" t="str">
            <v>実践活動</v>
          </cell>
          <cell r="N12" t="str">
            <v>水路</v>
          </cell>
          <cell r="O12" t="str">
            <v>7 水路の草刈り</v>
          </cell>
        </row>
        <row r="13">
          <cell r="K13">
            <v>8</v>
          </cell>
          <cell r="L13" t="str">
            <v>農地維持</v>
          </cell>
          <cell r="M13" t="str">
            <v>実践活動</v>
          </cell>
          <cell r="N13" t="str">
            <v>水路</v>
          </cell>
          <cell r="O13" t="str">
            <v>8 水路の泥上げ</v>
          </cell>
        </row>
        <row r="14">
          <cell r="K14">
            <v>9</v>
          </cell>
          <cell r="L14" t="str">
            <v>農地維持</v>
          </cell>
          <cell r="M14" t="str">
            <v>実践活動</v>
          </cell>
          <cell r="N14" t="str">
            <v>水路</v>
          </cell>
          <cell r="O14" t="str">
            <v>9 水路附帯施設の保守管理</v>
          </cell>
        </row>
        <row r="15">
          <cell r="K15">
            <v>10</v>
          </cell>
          <cell r="L15" t="str">
            <v>農地維持</v>
          </cell>
          <cell r="M15" t="str">
            <v>実践活動</v>
          </cell>
          <cell r="N15" t="str">
            <v>農道</v>
          </cell>
          <cell r="O15" t="str">
            <v>10 農道の草刈り</v>
          </cell>
        </row>
        <row r="16">
          <cell r="K16">
            <v>11</v>
          </cell>
          <cell r="L16" t="str">
            <v>農地維持</v>
          </cell>
          <cell r="M16" t="str">
            <v>実践活動</v>
          </cell>
          <cell r="N16" t="str">
            <v>農道</v>
          </cell>
          <cell r="O16" t="str">
            <v>11 農道側溝の泥上げ</v>
          </cell>
        </row>
        <row r="17">
          <cell r="K17">
            <v>12</v>
          </cell>
          <cell r="L17" t="str">
            <v>農地維持</v>
          </cell>
          <cell r="M17" t="str">
            <v>実践活動</v>
          </cell>
          <cell r="N17" t="str">
            <v>農道</v>
          </cell>
          <cell r="O17" t="str">
            <v>12 路面の維持</v>
          </cell>
        </row>
        <row r="18">
          <cell r="K18">
            <v>13</v>
          </cell>
          <cell r="L18" t="str">
            <v>農地維持</v>
          </cell>
          <cell r="M18" t="str">
            <v>実践活動</v>
          </cell>
          <cell r="N18" t="str">
            <v>ため池</v>
          </cell>
          <cell r="O18" t="str">
            <v>13 ため池の草刈り</v>
          </cell>
        </row>
        <row r="19">
          <cell r="K19">
            <v>14</v>
          </cell>
          <cell r="L19" t="str">
            <v>農地維持</v>
          </cell>
          <cell r="M19" t="str">
            <v>実践活動</v>
          </cell>
          <cell r="N19" t="str">
            <v>ため池</v>
          </cell>
          <cell r="O19" t="str">
            <v>14 ため池の泥上げ</v>
          </cell>
        </row>
        <row r="20">
          <cell r="K20">
            <v>15</v>
          </cell>
          <cell r="L20" t="str">
            <v>農地維持</v>
          </cell>
          <cell r="M20" t="str">
            <v>実践活動</v>
          </cell>
          <cell r="N20" t="str">
            <v>ため池</v>
          </cell>
          <cell r="O20" t="str">
            <v>15 ため池附帯施設の保守管理</v>
          </cell>
        </row>
        <row r="21">
          <cell r="K21">
            <v>16</v>
          </cell>
          <cell r="L21" t="str">
            <v>農地維持</v>
          </cell>
          <cell r="M21" t="str">
            <v>実践活動</v>
          </cell>
          <cell r="N21" t="str">
            <v>共通</v>
          </cell>
          <cell r="O21" t="str">
            <v>16 異常気象時の対応</v>
          </cell>
        </row>
        <row r="22">
          <cell r="K22">
            <v>17</v>
          </cell>
          <cell r="L22" t="str">
            <v>農地維持</v>
          </cell>
          <cell r="M22" t="str">
            <v>推進活動</v>
          </cell>
          <cell r="N22" t="str">
            <v>推進活動</v>
          </cell>
          <cell r="O22" t="str">
            <v>17 農業者の検討会の開催</v>
          </cell>
        </row>
        <row r="23">
          <cell r="K23">
            <v>18</v>
          </cell>
          <cell r="L23" t="str">
            <v>農地維持</v>
          </cell>
          <cell r="M23" t="str">
            <v>推進活動</v>
          </cell>
          <cell r="N23" t="str">
            <v>推進活動</v>
          </cell>
          <cell r="O23" t="str">
            <v>18 農業者に対する意向調査、現地調査</v>
          </cell>
        </row>
        <row r="24">
          <cell r="K24">
            <v>19</v>
          </cell>
          <cell r="L24" t="str">
            <v>農地維持</v>
          </cell>
          <cell r="M24" t="str">
            <v>推進活動</v>
          </cell>
          <cell r="N24" t="str">
            <v>推進活動</v>
          </cell>
          <cell r="O24" t="str">
            <v>19 不在村地主との連絡体制の整備等</v>
          </cell>
        </row>
        <row r="25">
          <cell r="K25">
            <v>20</v>
          </cell>
          <cell r="L25" t="str">
            <v>農地維持</v>
          </cell>
          <cell r="M25" t="str">
            <v>推進活動</v>
          </cell>
          <cell r="N25" t="str">
            <v>推進活動</v>
          </cell>
          <cell r="O25" t="str">
            <v>20 集落外住民や地域住民との意見交換等</v>
          </cell>
        </row>
        <row r="26">
          <cell r="K26">
            <v>21</v>
          </cell>
          <cell r="L26" t="str">
            <v>農地維持</v>
          </cell>
          <cell r="M26" t="str">
            <v>推進活動</v>
          </cell>
          <cell r="N26" t="str">
            <v>推進活動</v>
          </cell>
          <cell r="O26" t="str">
            <v>21 地域住民等に対する意向調査等</v>
          </cell>
        </row>
        <row r="27">
          <cell r="K27">
            <v>22</v>
          </cell>
          <cell r="L27" t="str">
            <v>農地維持</v>
          </cell>
          <cell r="M27" t="str">
            <v>推進活動</v>
          </cell>
          <cell r="N27" t="str">
            <v>推進活動</v>
          </cell>
          <cell r="O27" t="str">
            <v>22 有識者等による研修会、検討会の開催</v>
          </cell>
        </row>
        <row r="28">
          <cell r="K28">
            <v>23</v>
          </cell>
          <cell r="L28" t="str">
            <v>農地維持</v>
          </cell>
          <cell r="M28" t="str">
            <v>推進活動</v>
          </cell>
          <cell r="N28" t="str">
            <v>推進活動</v>
          </cell>
          <cell r="O28" t="str">
            <v>23 その他</v>
          </cell>
        </row>
        <row r="29">
          <cell r="K29">
            <v>24</v>
          </cell>
          <cell r="L29" t="str">
            <v>共同</v>
          </cell>
          <cell r="M29" t="str">
            <v>機能診断・計画策定</v>
          </cell>
          <cell r="N29" t="str">
            <v>機能診断</v>
          </cell>
          <cell r="O29" t="str">
            <v>24 農用地の機能診断</v>
          </cell>
        </row>
        <row r="30">
          <cell r="K30">
            <v>25</v>
          </cell>
          <cell r="L30" t="str">
            <v>共同</v>
          </cell>
          <cell r="M30" t="str">
            <v>機能診断・計画策定</v>
          </cell>
          <cell r="N30" t="str">
            <v>機能診断</v>
          </cell>
          <cell r="O30" t="str">
            <v>25 水路の機能診断</v>
          </cell>
        </row>
        <row r="31">
          <cell r="K31">
            <v>26</v>
          </cell>
          <cell r="L31" t="str">
            <v>共同</v>
          </cell>
          <cell r="M31" t="str">
            <v>機能診断・計画策定</v>
          </cell>
          <cell r="N31" t="str">
            <v>機能診断</v>
          </cell>
          <cell r="O31" t="str">
            <v>26 農道の機能診断</v>
          </cell>
        </row>
        <row r="32">
          <cell r="K32">
            <v>27</v>
          </cell>
          <cell r="L32" t="str">
            <v>共同</v>
          </cell>
          <cell r="M32" t="str">
            <v>機能診断・計画策定</v>
          </cell>
          <cell r="N32" t="str">
            <v>機能診断</v>
          </cell>
          <cell r="O32" t="str">
            <v>27 ため池の機能診断</v>
          </cell>
        </row>
        <row r="33">
          <cell r="K33">
            <v>28</v>
          </cell>
          <cell r="L33" t="str">
            <v>共同</v>
          </cell>
          <cell r="M33" t="str">
            <v>機能診断・計画策定</v>
          </cell>
          <cell r="N33" t="str">
            <v>計画策定</v>
          </cell>
          <cell r="O33" t="str">
            <v>28 年度活動計画の策定</v>
          </cell>
        </row>
        <row r="34">
          <cell r="K34">
            <v>29</v>
          </cell>
          <cell r="L34" t="str">
            <v>共同</v>
          </cell>
          <cell r="M34" t="str">
            <v>研修</v>
          </cell>
          <cell r="N34" t="str">
            <v>研修</v>
          </cell>
          <cell r="O34" t="str">
            <v>29 機能診断・補修技術等に関する研修</v>
          </cell>
        </row>
        <row r="35">
          <cell r="K35">
            <v>30</v>
          </cell>
          <cell r="L35" t="str">
            <v>共同</v>
          </cell>
          <cell r="M35" t="str">
            <v>実践活動</v>
          </cell>
          <cell r="N35" t="str">
            <v>農用地</v>
          </cell>
          <cell r="O35" t="str">
            <v>30 農用地の軽微な補修等</v>
          </cell>
        </row>
        <row r="36">
          <cell r="K36">
            <v>31</v>
          </cell>
          <cell r="L36" t="str">
            <v>共同</v>
          </cell>
          <cell r="M36" t="str">
            <v>実践活動</v>
          </cell>
          <cell r="N36" t="str">
            <v>水路</v>
          </cell>
          <cell r="O36" t="str">
            <v>31 水路の軽微な補修等</v>
          </cell>
        </row>
        <row r="37">
          <cell r="K37">
            <v>32</v>
          </cell>
          <cell r="L37" t="str">
            <v>共同</v>
          </cell>
          <cell r="M37" t="str">
            <v>実践活動</v>
          </cell>
          <cell r="N37" t="str">
            <v>農道</v>
          </cell>
          <cell r="O37" t="str">
            <v>32 農道の軽微な補修等</v>
          </cell>
        </row>
        <row r="38">
          <cell r="K38">
            <v>33</v>
          </cell>
          <cell r="L38" t="str">
            <v>共同</v>
          </cell>
          <cell r="M38" t="str">
            <v>実践活動</v>
          </cell>
          <cell r="N38" t="str">
            <v>ため池</v>
          </cell>
          <cell r="O38" t="str">
            <v>33 ため池の軽微な補修等</v>
          </cell>
        </row>
        <row r="39">
          <cell r="K39">
            <v>34</v>
          </cell>
          <cell r="L39" t="str">
            <v>共同</v>
          </cell>
          <cell r="M39" t="str">
            <v>計画策定</v>
          </cell>
          <cell r="N39" t="str">
            <v>生態系保全</v>
          </cell>
          <cell r="O39" t="str">
            <v>34 生物多様性保全計画の策定</v>
          </cell>
        </row>
        <row r="40">
          <cell r="K40">
            <v>35</v>
          </cell>
          <cell r="L40" t="str">
            <v>共同</v>
          </cell>
          <cell r="M40" t="str">
            <v>計画策定</v>
          </cell>
          <cell r="N40" t="str">
            <v>水質保全</v>
          </cell>
          <cell r="O40" t="str">
            <v>35 水質保全計画、農地保全計画の策定</v>
          </cell>
        </row>
        <row r="41">
          <cell r="K41">
            <v>36</v>
          </cell>
          <cell r="L41" t="str">
            <v>共同</v>
          </cell>
          <cell r="M41" t="str">
            <v>計画策定</v>
          </cell>
          <cell r="N41" t="str">
            <v>景観形成・生活環境保全</v>
          </cell>
          <cell r="O41" t="str">
            <v>36 景観形成計画、生活環境保全計画の策定</v>
          </cell>
        </row>
        <row r="42">
          <cell r="K42">
            <v>37</v>
          </cell>
          <cell r="L42" t="str">
            <v>共同</v>
          </cell>
          <cell r="M42" t="str">
            <v>計画策定</v>
          </cell>
          <cell r="N42" t="str">
            <v>水田貯留・地下水かん養</v>
          </cell>
          <cell r="O42" t="str">
            <v>37 水田貯留計画、地下水かん養計画の策定</v>
          </cell>
        </row>
        <row r="43">
          <cell r="K43">
            <v>38</v>
          </cell>
          <cell r="L43" t="str">
            <v>共同</v>
          </cell>
          <cell r="M43" t="str">
            <v>計画策定</v>
          </cell>
          <cell r="N43" t="str">
            <v>資源循環</v>
          </cell>
          <cell r="O43" t="str">
            <v>38 資源循環計画の策定</v>
          </cell>
        </row>
        <row r="44">
          <cell r="K44">
            <v>39</v>
          </cell>
          <cell r="L44" t="str">
            <v>共同</v>
          </cell>
          <cell r="M44" t="str">
            <v>実践活動</v>
          </cell>
          <cell r="N44" t="str">
            <v>生態系保全</v>
          </cell>
          <cell r="O44" t="str">
            <v>39 生物の生息状況の把握（生態系保全）</v>
          </cell>
        </row>
        <row r="45">
          <cell r="K45">
            <v>40</v>
          </cell>
          <cell r="L45" t="str">
            <v>共同</v>
          </cell>
          <cell r="M45" t="str">
            <v>実践活動</v>
          </cell>
          <cell r="N45" t="str">
            <v>生態系保全</v>
          </cell>
          <cell r="O45" t="str">
            <v>40 外来種の駆除（生態系保全）</v>
          </cell>
        </row>
        <row r="46">
          <cell r="K46">
            <v>41</v>
          </cell>
          <cell r="L46" t="str">
            <v>共同</v>
          </cell>
          <cell r="M46" t="str">
            <v>実践活動</v>
          </cell>
          <cell r="N46" t="str">
            <v>生態系保全</v>
          </cell>
          <cell r="O46" t="str">
            <v>41 その他（生態系保全）</v>
          </cell>
        </row>
        <row r="47">
          <cell r="K47">
            <v>42</v>
          </cell>
          <cell r="L47" t="str">
            <v>共同</v>
          </cell>
          <cell r="M47" t="str">
            <v>実践活動</v>
          </cell>
          <cell r="N47" t="str">
            <v>水質保全</v>
          </cell>
          <cell r="O47" t="str">
            <v>42 水質モニタリングの実施・記録管理（水質保全）</v>
          </cell>
        </row>
        <row r="48">
          <cell r="K48">
            <v>43</v>
          </cell>
          <cell r="L48" t="str">
            <v>共同</v>
          </cell>
          <cell r="M48" t="str">
            <v>実践活動</v>
          </cell>
          <cell r="N48" t="str">
            <v>水質保全</v>
          </cell>
          <cell r="O48" t="str">
            <v>43 畑からの土砂流出対策（水質保全）</v>
          </cell>
        </row>
        <row r="49">
          <cell r="K49">
            <v>44</v>
          </cell>
          <cell r="L49" t="str">
            <v>共同</v>
          </cell>
          <cell r="M49" t="str">
            <v>実践活動</v>
          </cell>
          <cell r="N49" t="str">
            <v>水質保全</v>
          </cell>
          <cell r="O49" t="str">
            <v>44 その他（水質保全）</v>
          </cell>
        </row>
        <row r="50">
          <cell r="K50">
            <v>45</v>
          </cell>
          <cell r="L50" t="str">
            <v>共同</v>
          </cell>
          <cell r="M50" t="str">
            <v>実践活動</v>
          </cell>
          <cell r="N50" t="str">
            <v>景観形成・生活環境保全</v>
          </cell>
          <cell r="O50" t="str">
            <v>45 植栽等の景観形成活動（景観形成・生活環境保全）</v>
          </cell>
        </row>
        <row r="51">
          <cell r="K51">
            <v>46</v>
          </cell>
          <cell r="L51" t="str">
            <v>共同</v>
          </cell>
          <cell r="M51" t="str">
            <v>実践活動</v>
          </cell>
          <cell r="N51" t="str">
            <v>景観形成・生活環境保全</v>
          </cell>
          <cell r="O51" t="str">
            <v>46 施設等の定期的な巡回点検・清掃（景観形成・生活環境保全）</v>
          </cell>
        </row>
        <row r="52">
          <cell r="K52">
            <v>47</v>
          </cell>
          <cell r="L52" t="str">
            <v>共同</v>
          </cell>
          <cell r="M52" t="str">
            <v>実践活動</v>
          </cell>
          <cell r="N52" t="str">
            <v>景観形成・生活環境保全</v>
          </cell>
          <cell r="O52" t="str">
            <v>47 その他（景観形成・生活環境保全）</v>
          </cell>
        </row>
        <row r="53">
          <cell r="K53">
            <v>48</v>
          </cell>
          <cell r="L53" t="str">
            <v>共同</v>
          </cell>
          <cell r="M53" t="str">
            <v>実践活動</v>
          </cell>
          <cell r="N53" t="str">
            <v>水田貯留・地下水かん養</v>
          </cell>
          <cell r="O53" t="str">
            <v>48 水田の貯留機能向上活動（水田貯留機能増進・地下水かん養）</v>
          </cell>
        </row>
        <row r="54">
          <cell r="K54">
            <v>49</v>
          </cell>
          <cell r="L54" t="str">
            <v>共同</v>
          </cell>
          <cell r="M54" t="str">
            <v>実践活動</v>
          </cell>
          <cell r="N54" t="str">
            <v>水田貯留・地下水かん養</v>
          </cell>
          <cell r="O54" t="str">
            <v>49 地下水かん養活動、水源かん養林の保全（水田貯留機能増進・地下水かん養）</v>
          </cell>
        </row>
        <row r="55">
          <cell r="K55">
            <v>50</v>
          </cell>
          <cell r="L55" t="str">
            <v>共同</v>
          </cell>
          <cell r="M55" t="str">
            <v>実践活動</v>
          </cell>
          <cell r="N55" t="str">
            <v>資源循環</v>
          </cell>
          <cell r="O55" t="str">
            <v>50 地域資源の活用・資源循環活動（資源循環）</v>
          </cell>
        </row>
        <row r="56">
          <cell r="K56">
            <v>51</v>
          </cell>
          <cell r="L56" t="str">
            <v>共同</v>
          </cell>
          <cell r="M56" t="str">
            <v>啓発・普及</v>
          </cell>
          <cell r="N56" t="str">
            <v>啓発・普及</v>
          </cell>
          <cell r="O56" t="str">
            <v>51 啓発・普及活動</v>
          </cell>
        </row>
        <row r="57">
          <cell r="K57">
            <v>52</v>
          </cell>
          <cell r="L57" t="str">
            <v>共同</v>
          </cell>
          <cell r="M57" t="str">
            <v>増進活動</v>
          </cell>
          <cell r="N57" t="str">
            <v>増進活動</v>
          </cell>
          <cell r="O57" t="str">
            <v>52 遊休農地の有効活用</v>
          </cell>
        </row>
        <row r="58">
          <cell r="K58">
            <v>53</v>
          </cell>
          <cell r="L58" t="str">
            <v>共同</v>
          </cell>
          <cell r="M58" t="str">
            <v>増進活動</v>
          </cell>
          <cell r="N58" t="str">
            <v>増進活動</v>
          </cell>
          <cell r="O58" t="str">
            <v>53 鳥獣被害防止対策及び環境改善活動の強化</v>
          </cell>
        </row>
        <row r="59">
          <cell r="K59">
            <v>54</v>
          </cell>
          <cell r="L59" t="str">
            <v>共同</v>
          </cell>
          <cell r="M59" t="str">
            <v>増進活動</v>
          </cell>
          <cell r="N59" t="str">
            <v>増進活動</v>
          </cell>
          <cell r="O59" t="str">
            <v>54 地域住民による直営施工</v>
          </cell>
        </row>
        <row r="60">
          <cell r="K60">
            <v>55</v>
          </cell>
          <cell r="L60" t="str">
            <v>共同</v>
          </cell>
          <cell r="M60" t="str">
            <v>増進活動</v>
          </cell>
          <cell r="N60" t="str">
            <v>増進活動</v>
          </cell>
          <cell r="O60" t="str">
            <v>55 防災・減災力の強化</v>
          </cell>
        </row>
        <row r="61">
          <cell r="K61">
            <v>56</v>
          </cell>
          <cell r="L61" t="str">
            <v>共同</v>
          </cell>
          <cell r="M61" t="str">
            <v>増進活動</v>
          </cell>
          <cell r="N61" t="str">
            <v>増進活動</v>
          </cell>
          <cell r="O61" t="str">
            <v>56 農村環境保全活動の幅広い展開</v>
          </cell>
        </row>
        <row r="62">
          <cell r="K62">
            <v>57</v>
          </cell>
          <cell r="L62" t="str">
            <v>共同</v>
          </cell>
          <cell r="M62" t="str">
            <v>増進活動</v>
          </cell>
          <cell r="N62" t="str">
            <v>増進活動</v>
          </cell>
          <cell r="O62" t="str">
            <v>57 やすらぎ・福祉及び教育機能の活用</v>
          </cell>
        </row>
        <row r="63">
          <cell r="K63">
            <v>58</v>
          </cell>
          <cell r="L63" t="str">
            <v>共同</v>
          </cell>
          <cell r="M63" t="str">
            <v>増進活動</v>
          </cell>
          <cell r="N63" t="str">
            <v>増進活動</v>
          </cell>
          <cell r="O63" t="str">
            <v>58 農村文化の伝承を通じた農村コミュニティの強化</v>
          </cell>
        </row>
        <row r="64">
          <cell r="K64">
            <v>59</v>
          </cell>
          <cell r="L64" t="str">
            <v>共同</v>
          </cell>
          <cell r="M64" t="str">
            <v>増進活動</v>
          </cell>
          <cell r="N64" t="str">
            <v>増進活動</v>
          </cell>
          <cell r="O64" t="str">
            <v>59 都道府県、市町村が特に認める活動</v>
          </cell>
        </row>
        <row r="65">
          <cell r="K65">
            <v>60</v>
          </cell>
          <cell r="L65" t="str">
            <v>共同</v>
          </cell>
          <cell r="M65" t="str">
            <v>増進活動</v>
          </cell>
          <cell r="N65" t="str">
            <v>増進活動</v>
          </cell>
          <cell r="O65" t="str">
            <v>60 広報活動・農的関係人口の拡大</v>
          </cell>
        </row>
        <row r="66">
          <cell r="K66">
            <v>61</v>
          </cell>
          <cell r="L66" t="str">
            <v>長寿命化</v>
          </cell>
          <cell r="M66" t="str">
            <v>実践活動</v>
          </cell>
          <cell r="N66" t="str">
            <v>水路</v>
          </cell>
          <cell r="O66" t="str">
            <v>61 水路の補修</v>
          </cell>
        </row>
        <row r="67">
          <cell r="K67">
            <v>62</v>
          </cell>
          <cell r="L67" t="str">
            <v>長寿命化</v>
          </cell>
          <cell r="M67" t="str">
            <v>実践活動</v>
          </cell>
          <cell r="N67" t="str">
            <v>水路</v>
          </cell>
          <cell r="O67" t="str">
            <v>62 水路の更新等</v>
          </cell>
        </row>
        <row r="68">
          <cell r="K68">
            <v>63</v>
          </cell>
          <cell r="L68" t="str">
            <v>長寿命化</v>
          </cell>
          <cell r="M68" t="str">
            <v>実践活動</v>
          </cell>
          <cell r="N68" t="str">
            <v>農道</v>
          </cell>
          <cell r="O68" t="str">
            <v>63 農道の補修</v>
          </cell>
        </row>
        <row r="69">
          <cell r="K69">
            <v>64</v>
          </cell>
          <cell r="L69" t="str">
            <v>長寿命化</v>
          </cell>
          <cell r="M69" t="str">
            <v>実践活動</v>
          </cell>
          <cell r="N69" t="str">
            <v>農道</v>
          </cell>
          <cell r="O69" t="str">
            <v>64 農道の更新等</v>
          </cell>
        </row>
        <row r="70">
          <cell r="K70">
            <v>65</v>
          </cell>
          <cell r="L70" t="str">
            <v>長寿命化</v>
          </cell>
          <cell r="M70" t="str">
            <v>実践活動</v>
          </cell>
          <cell r="N70" t="str">
            <v>ため池</v>
          </cell>
          <cell r="O70" t="str">
            <v>65 ため池の補修</v>
          </cell>
        </row>
        <row r="71">
          <cell r="K71">
            <v>66</v>
          </cell>
          <cell r="L71" t="str">
            <v>長寿命化</v>
          </cell>
          <cell r="M71" t="str">
            <v>実践活動</v>
          </cell>
          <cell r="N71" t="str">
            <v>ため池</v>
          </cell>
          <cell r="O71" t="str">
            <v>66 ため池（附帯施設）の更新等</v>
          </cell>
        </row>
        <row r="74">
          <cell r="M74" t="str">
            <v>この線より上に行を挿入してください。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W51"/>
  <sheetViews>
    <sheetView view="pageBreakPreview" zoomScale="98" zoomScaleNormal="100" zoomScaleSheetLayoutView="98" workbookViewId="0">
      <selection activeCell="H15" sqref="H15:H16"/>
    </sheetView>
  </sheetViews>
  <sheetFormatPr defaultColWidth="9" defaultRowHeight="18.75" x14ac:dyDescent="0.15"/>
  <cols>
    <col min="1" max="2" width="2.7109375" style="378" customWidth="1"/>
    <col min="3" max="3" width="13" style="378" customWidth="1"/>
    <col min="4" max="4" width="13.7109375" style="378" customWidth="1"/>
    <col min="5" max="5" width="54.28515625" style="378" customWidth="1"/>
    <col min="6" max="6" width="2.5703125" style="378" customWidth="1"/>
    <col min="7" max="7" width="5.7109375" style="378" customWidth="1"/>
    <col min="8" max="16384" width="9" style="378"/>
  </cols>
  <sheetData>
    <row r="1" spans="1:257" ht="24" customHeight="1" thickBot="1" x14ac:dyDescent="0.2">
      <c r="A1" s="827" t="s">
        <v>1098</v>
      </c>
      <c r="B1" s="827"/>
      <c r="C1" s="827"/>
      <c r="D1" s="828"/>
      <c r="E1" s="828"/>
      <c r="F1" s="828"/>
    </row>
    <row r="2" spans="1:257" ht="21" customHeight="1" x14ac:dyDescent="0.15">
      <c r="B2" s="829" t="s">
        <v>1099</v>
      </c>
      <c r="C2" s="830"/>
      <c r="D2" s="831" t="s">
        <v>1100</v>
      </c>
      <c r="E2" s="832" t="s">
        <v>1101</v>
      </c>
    </row>
    <row r="3" spans="1:257" ht="21" customHeight="1" x14ac:dyDescent="0.15">
      <c r="B3" s="833" t="s">
        <v>1097</v>
      </c>
      <c r="C3" s="834"/>
      <c r="D3" s="835" t="s">
        <v>1102</v>
      </c>
      <c r="E3" s="836" t="s">
        <v>1103</v>
      </c>
    </row>
    <row r="4" spans="1:257" ht="21" customHeight="1" x14ac:dyDescent="0.15">
      <c r="B4" s="954" t="s">
        <v>1104</v>
      </c>
      <c r="C4" s="955"/>
      <c r="D4" s="956" t="s">
        <v>1308</v>
      </c>
      <c r="E4" s="957"/>
    </row>
    <row r="5" spans="1:257" ht="21" customHeight="1" x14ac:dyDescent="0.15">
      <c r="B5" s="833" t="s">
        <v>1105</v>
      </c>
      <c r="C5" s="834"/>
      <c r="D5" s="958" t="s">
        <v>1309</v>
      </c>
      <c r="E5" s="959"/>
    </row>
    <row r="6" spans="1:257" ht="21" customHeight="1" x14ac:dyDescent="0.15">
      <c r="B6" s="954" t="s">
        <v>1106</v>
      </c>
      <c r="C6" s="955"/>
      <c r="D6" s="837" t="s">
        <v>1311</v>
      </c>
      <c r="E6" s="838"/>
    </row>
    <row r="7" spans="1:257" ht="21" customHeight="1" x14ac:dyDescent="0.15">
      <c r="B7" s="833" t="s">
        <v>1096</v>
      </c>
      <c r="C7" s="834"/>
      <c r="D7" s="837" t="s">
        <v>1310</v>
      </c>
      <c r="E7" s="839"/>
    </row>
    <row r="8" spans="1:257" ht="21" customHeight="1" x14ac:dyDescent="0.15">
      <c r="B8" s="954" t="s">
        <v>1107</v>
      </c>
      <c r="C8" s="955"/>
      <c r="D8" s="956" t="s">
        <v>1313</v>
      </c>
      <c r="E8" s="960"/>
    </row>
    <row r="9" spans="1:257" ht="21" customHeight="1" thickBot="1" x14ac:dyDescent="0.2">
      <c r="B9" s="840" t="s">
        <v>1108</v>
      </c>
      <c r="C9" s="841"/>
      <c r="D9" s="950" t="s">
        <v>1314</v>
      </c>
      <c r="E9" s="951"/>
    </row>
    <row r="10" spans="1:257" ht="6.75" customHeight="1" x14ac:dyDescent="0.15">
      <c r="A10" s="842"/>
      <c r="B10" s="842"/>
      <c r="C10" s="842"/>
      <c r="D10" s="842"/>
      <c r="E10" s="842"/>
    </row>
    <row r="11" spans="1:257" ht="24" customHeight="1" x14ac:dyDescent="0.15">
      <c r="A11" s="843" t="s">
        <v>1109</v>
      </c>
      <c r="B11" s="844"/>
      <c r="C11" s="844"/>
      <c r="D11" s="844"/>
      <c r="E11" s="844"/>
      <c r="F11" s="844"/>
    </row>
    <row r="12" spans="1:257" ht="18" customHeight="1" x14ac:dyDescent="0.15">
      <c r="A12" s="842"/>
      <c r="B12" s="949" t="s">
        <v>1110</v>
      </c>
      <c r="C12" s="949"/>
      <c r="D12" s="949"/>
      <c r="E12" s="949"/>
      <c r="F12" s="842"/>
    </row>
    <row r="13" spans="1:257" ht="34.5" customHeight="1" x14ac:dyDescent="0.15">
      <c r="A13" s="842"/>
      <c r="B13" s="949" t="s">
        <v>1111</v>
      </c>
      <c r="C13" s="949"/>
      <c r="D13" s="949"/>
      <c r="E13" s="949"/>
      <c r="F13" s="842"/>
    </row>
    <row r="14" spans="1:257" ht="18" customHeight="1" x14ac:dyDescent="0.15">
      <c r="A14" s="842"/>
      <c r="B14" s="952" t="s">
        <v>1112</v>
      </c>
      <c r="C14" s="952"/>
      <c r="D14" s="952"/>
      <c r="E14" s="952"/>
      <c r="F14" s="842"/>
    </row>
    <row r="15" spans="1:257" ht="34.5" customHeight="1" x14ac:dyDescent="0.15">
      <c r="A15" s="842"/>
      <c r="B15" s="953" t="s">
        <v>1113</v>
      </c>
      <c r="C15" s="953"/>
      <c r="D15" s="953"/>
      <c r="E15" s="953"/>
      <c r="F15" s="845"/>
      <c r="G15" s="846"/>
      <c r="H15" s="846"/>
      <c r="I15" s="948"/>
      <c r="J15" s="948"/>
      <c r="K15" s="948"/>
      <c r="L15" s="948"/>
      <c r="M15" s="948"/>
      <c r="N15" s="948"/>
      <c r="O15" s="948"/>
      <c r="P15" s="948"/>
      <c r="Q15" s="948"/>
      <c r="R15" s="948"/>
      <c r="S15" s="948"/>
      <c r="T15" s="948"/>
      <c r="U15" s="948"/>
      <c r="V15" s="948"/>
      <c r="W15" s="948"/>
      <c r="X15" s="948"/>
      <c r="Y15" s="948"/>
      <c r="Z15" s="948"/>
      <c r="AA15" s="948"/>
      <c r="AB15" s="948"/>
      <c r="AC15" s="948"/>
      <c r="AD15" s="948"/>
      <c r="AE15" s="948"/>
      <c r="AF15" s="948"/>
      <c r="AG15" s="948"/>
      <c r="AH15" s="948"/>
      <c r="AI15" s="948"/>
      <c r="AJ15" s="948"/>
      <c r="AK15" s="948"/>
      <c r="AL15" s="948"/>
      <c r="AM15" s="948"/>
      <c r="AN15" s="948"/>
      <c r="AO15" s="948"/>
      <c r="AP15" s="948"/>
      <c r="AQ15" s="948"/>
      <c r="AR15" s="948"/>
      <c r="AS15" s="948"/>
      <c r="AT15" s="948"/>
      <c r="AU15" s="948"/>
      <c r="AV15" s="948"/>
      <c r="AW15" s="948"/>
      <c r="AX15" s="948"/>
      <c r="AY15" s="948"/>
      <c r="AZ15" s="948"/>
      <c r="BA15" s="948"/>
      <c r="BB15" s="948"/>
      <c r="BC15" s="948"/>
      <c r="BD15" s="948"/>
      <c r="BE15" s="948"/>
      <c r="BF15" s="948"/>
      <c r="BG15" s="948"/>
      <c r="BH15" s="948"/>
      <c r="BI15" s="948"/>
      <c r="BJ15" s="948"/>
      <c r="BK15" s="948"/>
      <c r="BL15" s="948"/>
      <c r="BM15" s="948"/>
      <c r="BN15" s="948"/>
      <c r="BO15" s="948"/>
      <c r="BP15" s="948"/>
      <c r="BQ15" s="948"/>
      <c r="BR15" s="948"/>
      <c r="BS15" s="948"/>
      <c r="BT15" s="948"/>
      <c r="BU15" s="948"/>
      <c r="BV15" s="948"/>
      <c r="BW15" s="948"/>
      <c r="BX15" s="948"/>
      <c r="BY15" s="948"/>
      <c r="BZ15" s="948"/>
      <c r="CA15" s="948"/>
      <c r="CB15" s="948"/>
      <c r="CC15" s="948"/>
      <c r="CD15" s="948"/>
      <c r="CE15" s="948"/>
      <c r="CF15" s="948"/>
      <c r="CG15" s="948"/>
      <c r="CH15" s="948"/>
      <c r="CI15" s="948"/>
      <c r="CJ15" s="948"/>
      <c r="CK15" s="948"/>
      <c r="CL15" s="948"/>
      <c r="CM15" s="948"/>
      <c r="CN15" s="948"/>
      <c r="CO15" s="948"/>
      <c r="CP15" s="948"/>
      <c r="CQ15" s="948"/>
      <c r="CR15" s="948"/>
      <c r="CS15" s="948"/>
      <c r="CT15" s="948"/>
      <c r="CU15" s="948"/>
      <c r="CV15" s="948"/>
      <c r="CW15" s="948"/>
      <c r="CX15" s="948"/>
      <c r="CY15" s="948"/>
      <c r="CZ15" s="948"/>
      <c r="DA15" s="948"/>
      <c r="DB15" s="948"/>
      <c r="DC15" s="948"/>
      <c r="DD15" s="948"/>
      <c r="DE15" s="948"/>
      <c r="DF15" s="948"/>
      <c r="DG15" s="948"/>
      <c r="DH15" s="948"/>
      <c r="DI15" s="948"/>
      <c r="DJ15" s="948"/>
      <c r="DK15" s="948"/>
      <c r="DL15" s="948"/>
      <c r="DM15" s="948"/>
      <c r="DN15" s="948"/>
      <c r="DO15" s="948"/>
      <c r="DP15" s="948"/>
      <c r="DQ15" s="948"/>
      <c r="DR15" s="948"/>
      <c r="DS15" s="948"/>
      <c r="DT15" s="948"/>
      <c r="DU15" s="948"/>
      <c r="DV15" s="948"/>
      <c r="DW15" s="948"/>
      <c r="DX15" s="948"/>
      <c r="DY15" s="948"/>
      <c r="DZ15" s="948"/>
      <c r="EA15" s="948"/>
      <c r="EB15" s="948"/>
      <c r="EC15" s="948"/>
      <c r="ED15" s="948"/>
      <c r="EE15" s="948"/>
      <c r="EF15" s="948"/>
      <c r="EG15" s="948"/>
      <c r="EH15" s="948"/>
      <c r="EI15" s="948"/>
      <c r="EJ15" s="948"/>
      <c r="EK15" s="948"/>
      <c r="EL15" s="948"/>
      <c r="EM15" s="948"/>
      <c r="EN15" s="948"/>
      <c r="EO15" s="948"/>
      <c r="EP15" s="948"/>
      <c r="EQ15" s="948"/>
      <c r="ER15" s="948"/>
      <c r="ES15" s="948"/>
      <c r="ET15" s="948"/>
      <c r="EU15" s="948"/>
      <c r="EV15" s="948"/>
      <c r="EW15" s="948"/>
      <c r="EX15" s="948"/>
      <c r="EY15" s="948"/>
      <c r="EZ15" s="948"/>
      <c r="FA15" s="948"/>
      <c r="FB15" s="948"/>
      <c r="FC15" s="948"/>
      <c r="FD15" s="948"/>
      <c r="FE15" s="948"/>
      <c r="FF15" s="948"/>
      <c r="FG15" s="948"/>
      <c r="FH15" s="948"/>
      <c r="FI15" s="948"/>
      <c r="FJ15" s="948"/>
      <c r="FK15" s="948"/>
      <c r="FL15" s="948"/>
      <c r="FM15" s="948"/>
      <c r="FN15" s="948"/>
      <c r="FO15" s="948"/>
      <c r="FP15" s="948"/>
      <c r="FQ15" s="948"/>
      <c r="FR15" s="948"/>
      <c r="FS15" s="948"/>
      <c r="FT15" s="948"/>
      <c r="FU15" s="948"/>
      <c r="FV15" s="948"/>
      <c r="FW15" s="948"/>
      <c r="FX15" s="948"/>
      <c r="FY15" s="948"/>
      <c r="FZ15" s="948"/>
      <c r="GA15" s="948"/>
      <c r="GB15" s="948"/>
      <c r="GC15" s="948"/>
      <c r="GD15" s="948"/>
      <c r="GE15" s="948"/>
      <c r="GF15" s="948"/>
      <c r="GG15" s="948"/>
      <c r="GH15" s="948"/>
      <c r="GI15" s="948"/>
      <c r="GJ15" s="948"/>
      <c r="GK15" s="948"/>
      <c r="GL15" s="948"/>
      <c r="GM15" s="948"/>
      <c r="GN15" s="948"/>
      <c r="GO15" s="948"/>
      <c r="GP15" s="948"/>
      <c r="GQ15" s="948"/>
      <c r="GR15" s="948"/>
      <c r="GS15" s="948"/>
      <c r="GT15" s="948"/>
      <c r="GU15" s="948"/>
      <c r="GV15" s="948"/>
      <c r="GW15" s="948"/>
      <c r="GX15" s="948"/>
      <c r="GY15" s="948"/>
      <c r="GZ15" s="948"/>
      <c r="HA15" s="948"/>
      <c r="HB15" s="948"/>
      <c r="HC15" s="948"/>
      <c r="HD15" s="948"/>
      <c r="HE15" s="948"/>
      <c r="HF15" s="948"/>
      <c r="HG15" s="948"/>
      <c r="HH15" s="948"/>
      <c r="HI15" s="948"/>
      <c r="HJ15" s="948"/>
      <c r="HK15" s="948"/>
      <c r="HL15" s="948"/>
      <c r="HM15" s="948"/>
      <c r="HN15" s="948"/>
      <c r="HO15" s="948"/>
      <c r="HP15" s="948"/>
      <c r="HQ15" s="948"/>
      <c r="HR15" s="948"/>
      <c r="HS15" s="948"/>
      <c r="HT15" s="948"/>
      <c r="HU15" s="948"/>
      <c r="HV15" s="948"/>
      <c r="HW15" s="948"/>
      <c r="HX15" s="948"/>
      <c r="HY15" s="948"/>
      <c r="HZ15" s="948"/>
      <c r="IA15" s="948"/>
      <c r="IB15" s="948"/>
      <c r="IC15" s="948"/>
      <c r="ID15" s="948"/>
      <c r="IE15" s="948"/>
      <c r="IF15" s="948"/>
      <c r="IG15" s="948"/>
      <c r="IH15" s="948"/>
      <c r="II15" s="948"/>
      <c r="IJ15" s="948"/>
      <c r="IK15" s="948"/>
      <c r="IL15" s="948"/>
      <c r="IM15" s="948"/>
      <c r="IN15" s="948"/>
      <c r="IO15" s="948"/>
      <c r="IP15" s="948"/>
      <c r="IQ15" s="948"/>
      <c r="IR15" s="948"/>
      <c r="IS15" s="948"/>
      <c r="IT15" s="948"/>
      <c r="IU15" s="948"/>
      <c r="IV15" s="948"/>
      <c r="IW15" s="948"/>
    </row>
    <row r="16" spans="1:257" ht="34.5" customHeight="1" x14ac:dyDescent="0.15">
      <c r="A16" s="842"/>
      <c r="B16" s="949" t="s">
        <v>1114</v>
      </c>
      <c r="C16" s="949"/>
      <c r="D16" s="949"/>
      <c r="E16" s="949"/>
      <c r="F16" s="845"/>
      <c r="G16" s="846"/>
      <c r="H16" s="846"/>
      <c r="I16" s="948"/>
      <c r="J16" s="948"/>
      <c r="K16" s="948"/>
      <c r="L16" s="948"/>
      <c r="M16" s="948"/>
      <c r="N16" s="948"/>
      <c r="O16" s="948"/>
      <c r="P16" s="948"/>
      <c r="Q16" s="948"/>
      <c r="R16" s="948"/>
      <c r="S16" s="948"/>
      <c r="T16" s="948"/>
      <c r="U16" s="948"/>
      <c r="V16" s="948"/>
      <c r="W16" s="948"/>
      <c r="X16" s="948"/>
      <c r="Y16" s="948"/>
      <c r="Z16" s="948"/>
      <c r="AA16" s="948"/>
      <c r="AB16" s="948"/>
      <c r="AC16" s="948"/>
      <c r="AD16" s="948"/>
      <c r="AE16" s="948"/>
      <c r="AF16" s="948"/>
      <c r="AG16" s="948"/>
      <c r="AH16" s="948"/>
      <c r="AI16" s="948"/>
      <c r="AJ16" s="948"/>
      <c r="AK16" s="948"/>
      <c r="AL16" s="948"/>
      <c r="AM16" s="948"/>
      <c r="AN16" s="948"/>
      <c r="AO16" s="948"/>
      <c r="AP16" s="948"/>
      <c r="AQ16" s="948"/>
      <c r="AR16" s="948"/>
      <c r="AS16" s="948"/>
      <c r="AT16" s="948"/>
      <c r="AU16" s="948"/>
      <c r="AV16" s="948"/>
      <c r="AW16" s="948"/>
      <c r="AX16" s="948"/>
      <c r="AY16" s="948"/>
      <c r="AZ16" s="948"/>
      <c r="BA16" s="948"/>
      <c r="BB16" s="948"/>
      <c r="BC16" s="948"/>
      <c r="BD16" s="948"/>
      <c r="BE16" s="948"/>
      <c r="BF16" s="948"/>
      <c r="BG16" s="948"/>
      <c r="BH16" s="948"/>
      <c r="BI16" s="948"/>
      <c r="BJ16" s="948"/>
      <c r="BK16" s="948"/>
      <c r="BL16" s="948"/>
      <c r="BM16" s="948"/>
      <c r="BN16" s="948"/>
      <c r="BO16" s="948"/>
      <c r="BP16" s="948"/>
      <c r="BQ16" s="948"/>
      <c r="BR16" s="948"/>
      <c r="BS16" s="948"/>
      <c r="BT16" s="948"/>
      <c r="BU16" s="948"/>
      <c r="BV16" s="948"/>
      <c r="BW16" s="948"/>
      <c r="BX16" s="948"/>
      <c r="BY16" s="948"/>
      <c r="BZ16" s="948"/>
      <c r="CA16" s="948"/>
      <c r="CB16" s="948"/>
      <c r="CC16" s="948"/>
      <c r="CD16" s="948"/>
      <c r="CE16" s="948"/>
      <c r="CF16" s="948"/>
      <c r="CG16" s="948"/>
      <c r="CH16" s="948"/>
      <c r="CI16" s="948"/>
      <c r="CJ16" s="948"/>
      <c r="CK16" s="948"/>
      <c r="CL16" s="948"/>
      <c r="CM16" s="948"/>
      <c r="CN16" s="948"/>
      <c r="CO16" s="948"/>
      <c r="CP16" s="948"/>
      <c r="CQ16" s="948"/>
      <c r="CR16" s="948"/>
      <c r="CS16" s="948"/>
      <c r="CT16" s="948"/>
      <c r="CU16" s="948"/>
      <c r="CV16" s="948"/>
      <c r="CW16" s="948"/>
      <c r="CX16" s="948"/>
      <c r="CY16" s="948"/>
      <c r="CZ16" s="948"/>
      <c r="DA16" s="948"/>
      <c r="DB16" s="948"/>
      <c r="DC16" s="948"/>
      <c r="DD16" s="948"/>
      <c r="DE16" s="948"/>
      <c r="DF16" s="948"/>
      <c r="DG16" s="948"/>
      <c r="DH16" s="948"/>
      <c r="DI16" s="948"/>
      <c r="DJ16" s="948"/>
      <c r="DK16" s="948"/>
      <c r="DL16" s="948"/>
      <c r="DM16" s="948"/>
      <c r="DN16" s="948"/>
      <c r="DO16" s="948"/>
      <c r="DP16" s="948"/>
      <c r="DQ16" s="948"/>
      <c r="DR16" s="948"/>
      <c r="DS16" s="948"/>
      <c r="DT16" s="948"/>
      <c r="DU16" s="948"/>
      <c r="DV16" s="948"/>
      <c r="DW16" s="948"/>
      <c r="DX16" s="948"/>
      <c r="DY16" s="948"/>
      <c r="DZ16" s="948"/>
      <c r="EA16" s="948"/>
      <c r="EB16" s="948"/>
      <c r="EC16" s="948"/>
      <c r="ED16" s="948"/>
      <c r="EE16" s="948"/>
      <c r="EF16" s="948"/>
      <c r="EG16" s="948"/>
      <c r="EH16" s="948"/>
      <c r="EI16" s="948"/>
      <c r="EJ16" s="948"/>
      <c r="EK16" s="948"/>
      <c r="EL16" s="948"/>
      <c r="EM16" s="948"/>
      <c r="EN16" s="948"/>
      <c r="EO16" s="948"/>
      <c r="EP16" s="948"/>
      <c r="EQ16" s="948"/>
      <c r="ER16" s="948"/>
      <c r="ES16" s="948"/>
      <c r="ET16" s="948"/>
      <c r="EU16" s="948"/>
      <c r="EV16" s="948"/>
      <c r="EW16" s="948"/>
      <c r="EX16" s="948"/>
      <c r="EY16" s="948"/>
      <c r="EZ16" s="948"/>
      <c r="FA16" s="948"/>
      <c r="FB16" s="948"/>
      <c r="FC16" s="948"/>
      <c r="FD16" s="948"/>
      <c r="FE16" s="948"/>
      <c r="FF16" s="948"/>
      <c r="FG16" s="948"/>
      <c r="FH16" s="948"/>
      <c r="FI16" s="948"/>
      <c r="FJ16" s="948"/>
      <c r="FK16" s="948"/>
      <c r="FL16" s="948"/>
      <c r="FM16" s="948"/>
      <c r="FN16" s="948"/>
      <c r="FO16" s="948"/>
      <c r="FP16" s="948"/>
      <c r="FQ16" s="948"/>
      <c r="FR16" s="948"/>
      <c r="FS16" s="948"/>
      <c r="FT16" s="948"/>
      <c r="FU16" s="948"/>
      <c r="FV16" s="948"/>
      <c r="FW16" s="948"/>
      <c r="FX16" s="948"/>
      <c r="FY16" s="948"/>
      <c r="FZ16" s="948"/>
      <c r="GA16" s="948"/>
      <c r="GB16" s="948"/>
      <c r="GC16" s="948"/>
      <c r="GD16" s="948"/>
      <c r="GE16" s="948"/>
      <c r="GF16" s="948"/>
      <c r="GG16" s="948"/>
      <c r="GH16" s="948"/>
      <c r="GI16" s="948"/>
      <c r="GJ16" s="948"/>
      <c r="GK16" s="948"/>
      <c r="GL16" s="948"/>
      <c r="GM16" s="948"/>
      <c r="GN16" s="948"/>
      <c r="GO16" s="948"/>
      <c r="GP16" s="948"/>
      <c r="GQ16" s="948"/>
      <c r="GR16" s="948"/>
      <c r="GS16" s="948"/>
      <c r="GT16" s="948"/>
      <c r="GU16" s="948"/>
      <c r="GV16" s="948"/>
      <c r="GW16" s="948"/>
      <c r="GX16" s="948"/>
      <c r="GY16" s="948"/>
      <c r="GZ16" s="948"/>
      <c r="HA16" s="948"/>
      <c r="HB16" s="948"/>
      <c r="HC16" s="948"/>
      <c r="HD16" s="948"/>
      <c r="HE16" s="948"/>
      <c r="HF16" s="948"/>
      <c r="HG16" s="948"/>
      <c r="HH16" s="948"/>
      <c r="HI16" s="948"/>
      <c r="HJ16" s="948"/>
      <c r="HK16" s="948"/>
      <c r="HL16" s="948"/>
      <c r="HM16" s="948"/>
      <c r="HN16" s="948"/>
      <c r="HO16" s="948"/>
      <c r="HP16" s="948"/>
      <c r="HQ16" s="948"/>
      <c r="HR16" s="948"/>
      <c r="HS16" s="948"/>
      <c r="HT16" s="948"/>
      <c r="HU16" s="948"/>
      <c r="HV16" s="948"/>
      <c r="HW16" s="948"/>
      <c r="HX16" s="948"/>
      <c r="HY16" s="948"/>
      <c r="HZ16" s="948"/>
      <c r="IA16" s="948"/>
      <c r="IB16" s="948"/>
      <c r="IC16" s="948"/>
      <c r="ID16" s="948"/>
      <c r="IE16" s="948"/>
      <c r="IF16" s="948"/>
      <c r="IG16" s="948"/>
      <c r="IH16" s="948"/>
      <c r="II16" s="948"/>
      <c r="IJ16" s="948"/>
      <c r="IK16" s="948"/>
      <c r="IL16" s="948"/>
      <c r="IM16" s="948"/>
      <c r="IN16" s="948"/>
      <c r="IO16" s="948"/>
      <c r="IP16" s="948"/>
      <c r="IQ16" s="948"/>
      <c r="IR16" s="948"/>
      <c r="IS16" s="948"/>
      <c r="IT16" s="948"/>
      <c r="IU16" s="948"/>
      <c r="IV16" s="948"/>
      <c r="IW16" s="948"/>
    </row>
    <row r="17" spans="1:257" ht="18" customHeight="1" x14ac:dyDescent="0.15">
      <c r="A17" s="842"/>
      <c r="B17" s="949" t="s">
        <v>1115</v>
      </c>
      <c r="C17" s="949"/>
      <c r="D17" s="949"/>
      <c r="E17" s="949"/>
      <c r="F17" s="842"/>
    </row>
    <row r="18" spans="1:257" ht="6.75" customHeight="1" x14ac:dyDescent="0.15">
      <c r="A18" s="842"/>
      <c r="B18" s="842"/>
      <c r="C18" s="842"/>
      <c r="D18" s="842"/>
      <c r="E18" s="842"/>
    </row>
    <row r="19" spans="1:257" ht="23.25" customHeight="1" x14ac:dyDescent="0.15">
      <c r="A19" s="827" t="s">
        <v>1116</v>
      </c>
      <c r="B19" s="827"/>
      <c r="C19" s="828"/>
      <c r="D19" s="827"/>
      <c r="E19" s="827"/>
      <c r="F19" s="847"/>
      <c r="G19" s="847"/>
      <c r="H19" s="847"/>
      <c r="I19" s="948"/>
      <c r="J19" s="948"/>
      <c r="K19" s="948"/>
      <c r="L19" s="948"/>
      <c r="M19" s="948"/>
      <c r="N19" s="948"/>
      <c r="O19" s="948"/>
      <c r="P19" s="948"/>
      <c r="Q19" s="948"/>
      <c r="R19" s="948"/>
      <c r="S19" s="948"/>
      <c r="T19" s="948"/>
      <c r="U19" s="948"/>
      <c r="V19" s="948"/>
      <c r="W19" s="948"/>
      <c r="X19" s="948"/>
      <c r="Y19" s="948"/>
      <c r="Z19" s="948"/>
      <c r="AA19" s="948"/>
      <c r="AB19" s="948"/>
      <c r="AC19" s="948"/>
      <c r="AD19" s="948"/>
      <c r="AE19" s="948"/>
      <c r="AF19" s="948"/>
      <c r="AG19" s="948"/>
      <c r="AH19" s="948"/>
      <c r="AI19" s="948"/>
      <c r="AJ19" s="948"/>
      <c r="AK19" s="948"/>
      <c r="AL19" s="948"/>
      <c r="AM19" s="948"/>
      <c r="AN19" s="948"/>
      <c r="AO19" s="948"/>
      <c r="AP19" s="948"/>
      <c r="AQ19" s="948"/>
      <c r="AR19" s="948"/>
      <c r="AS19" s="948"/>
      <c r="AT19" s="948"/>
      <c r="AU19" s="948"/>
      <c r="AV19" s="948"/>
      <c r="AW19" s="948"/>
      <c r="AX19" s="948"/>
      <c r="AY19" s="948"/>
      <c r="AZ19" s="948"/>
      <c r="BA19" s="948"/>
      <c r="BB19" s="948"/>
      <c r="BC19" s="948"/>
      <c r="BD19" s="948"/>
      <c r="BE19" s="948"/>
      <c r="BF19" s="948"/>
      <c r="BG19" s="948"/>
      <c r="BH19" s="948"/>
      <c r="BI19" s="948"/>
      <c r="BJ19" s="948"/>
      <c r="BK19" s="948"/>
      <c r="BL19" s="948"/>
      <c r="BM19" s="948"/>
      <c r="BN19" s="948"/>
      <c r="BO19" s="948"/>
      <c r="BP19" s="948"/>
      <c r="BQ19" s="948"/>
      <c r="BR19" s="948"/>
      <c r="BS19" s="948"/>
      <c r="BT19" s="948"/>
      <c r="BU19" s="948"/>
      <c r="BV19" s="948"/>
      <c r="BW19" s="948"/>
      <c r="BX19" s="948"/>
      <c r="BY19" s="948"/>
      <c r="BZ19" s="948"/>
      <c r="CA19" s="948"/>
      <c r="CB19" s="948"/>
      <c r="CC19" s="948"/>
      <c r="CD19" s="948"/>
      <c r="CE19" s="948"/>
      <c r="CF19" s="948"/>
      <c r="CG19" s="948"/>
      <c r="CH19" s="948"/>
      <c r="CI19" s="948"/>
      <c r="CJ19" s="948"/>
      <c r="CK19" s="948"/>
      <c r="CL19" s="948"/>
      <c r="CM19" s="948"/>
      <c r="CN19" s="948"/>
      <c r="CO19" s="948"/>
      <c r="CP19" s="948"/>
      <c r="CQ19" s="948"/>
      <c r="CR19" s="948"/>
      <c r="CS19" s="948"/>
      <c r="CT19" s="948"/>
      <c r="CU19" s="948"/>
      <c r="CV19" s="948"/>
      <c r="CW19" s="948"/>
      <c r="CX19" s="948"/>
      <c r="CY19" s="948"/>
      <c r="CZ19" s="948"/>
      <c r="DA19" s="948"/>
      <c r="DB19" s="948"/>
      <c r="DC19" s="948"/>
      <c r="DD19" s="948"/>
      <c r="DE19" s="948"/>
      <c r="DF19" s="948"/>
      <c r="DG19" s="948"/>
      <c r="DH19" s="948"/>
      <c r="DI19" s="948"/>
      <c r="DJ19" s="948"/>
      <c r="DK19" s="948"/>
      <c r="DL19" s="948"/>
      <c r="DM19" s="948"/>
      <c r="DN19" s="948"/>
      <c r="DO19" s="948"/>
      <c r="DP19" s="948"/>
      <c r="DQ19" s="948"/>
      <c r="DR19" s="948"/>
      <c r="DS19" s="948"/>
      <c r="DT19" s="948"/>
      <c r="DU19" s="948"/>
      <c r="DV19" s="948"/>
      <c r="DW19" s="948"/>
      <c r="DX19" s="948"/>
      <c r="DY19" s="948"/>
      <c r="DZ19" s="948"/>
      <c r="EA19" s="948"/>
      <c r="EB19" s="948"/>
      <c r="EC19" s="948"/>
      <c r="ED19" s="948"/>
      <c r="EE19" s="948"/>
      <c r="EF19" s="948"/>
      <c r="EG19" s="948"/>
      <c r="EH19" s="948"/>
      <c r="EI19" s="948"/>
      <c r="EJ19" s="948"/>
      <c r="EK19" s="948"/>
      <c r="EL19" s="948"/>
      <c r="EM19" s="948"/>
      <c r="EN19" s="948"/>
      <c r="EO19" s="948"/>
      <c r="EP19" s="948"/>
      <c r="EQ19" s="948"/>
      <c r="ER19" s="948"/>
      <c r="ES19" s="948"/>
      <c r="ET19" s="948"/>
      <c r="EU19" s="948"/>
      <c r="EV19" s="948"/>
      <c r="EW19" s="948"/>
      <c r="EX19" s="948"/>
      <c r="EY19" s="948"/>
      <c r="EZ19" s="948"/>
      <c r="FA19" s="948"/>
      <c r="FB19" s="948"/>
      <c r="FC19" s="948"/>
      <c r="FD19" s="948"/>
      <c r="FE19" s="948"/>
      <c r="FF19" s="948"/>
      <c r="FG19" s="948"/>
      <c r="FH19" s="948"/>
      <c r="FI19" s="948"/>
      <c r="FJ19" s="948"/>
      <c r="FK19" s="948"/>
      <c r="FL19" s="948"/>
      <c r="FM19" s="948"/>
      <c r="FN19" s="948"/>
      <c r="FO19" s="948"/>
      <c r="FP19" s="948"/>
      <c r="FQ19" s="948"/>
      <c r="FR19" s="948"/>
      <c r="FS19" s="948"/>
      <c r="FT19" s="948"/>
      <c r="FU19" s="948"/>
      <c r="FV19" s="948"/>
      <c r="FW19" s="948"/>
      <c r="FX19" s="948"/>
      <c r="FY19" s="948"/>
      <c r="FZ19" s="948"/>
      <c r="GA19" s="948"/>
      <c r="GB19" s="948"/>
      <c r="GC19" s="948"/>
      <c r="GD19" s="948"/>
      <c r="GE19" s="948"/>
      <c r="GF19" s="948"/>
      <c r="GG19" s="948"/>
      <c r="GH19" s="948"/>
      <c r="GI19" s="948"/>
      <c r="GJ19" s="948"/>
      <c r="GK19" s="948"/>
      <c r="GL19" s="948"/>
      <c r="GM19" s="948"/>
      <c r="GN19" s="948"/>
      <c r="GO19" s="948"/>
      <c r="GP19" s="948"/>
      <c r="GQ19" s="948"/>
      <c r="GR19" s="948"/>
      <c r="GS19" s="948"/>
      <c r="GT19" s="948"/>
      <c r="GU19" s="948"/>
      <c r="GV19" s="948"/>
      <c r="GW19" s="948"/>
      <c r="GX19" s="948"/>
      <c r="GY19" s="948"/>
      <c r="GZ19" s="948"/>
      <c r="HA19" s="948"/>
      <c r="HB19" s="948"/>
      <c r="HC19" s="948"/>
      <c r="HD19" s="948"/>
      <c r="HE19" s="948"/>
      <c r="HF19" s="948"/>
      <c r="HG19" s="948"/>
      <c r="HH19" s="948"/>
      <c r="HI19" s="948"/>
      <c r="HJ19" s="948"/>
      <c r="HK19" s="948"/>
      <c r="HL19" s="948"/>
      <c r="HM19" s="948"/>
      <c r="HN19" s="948"/>
      <c r="HO19" s="948"/>
      <c r="HP19" s="948"/>
      <c r="HQ19" s="948"/>
      <c r="HR19" s="948"/>
      <c r="HS19" s="948"/>
      <c r="HT19" s="948"/>
      <c r="HU19" s="948"/>
      <c r="HV19" s="948"/>
      <c r="HW19" s="948"/>
      <c r="HX19" s="948"/>
      <c r="HY19" s="948"/>
      <c r="HZ19" s="948"/>
      <c r="IA19" s="948"/>
      <c r="IB19" s="948"/>
      <c r="IC19" s="948"/>
      <c r="ID19" s="948"/>
      <c r="IE19" s="948"/>
      <c r="IF19" s="948"/>
      <c r="IG19" s="948"/>
      <c r="IH19" s="948"/>
      <c r="II19" s="948"/>
      <c r="IJ19" s="948"/>
      <c r="IK19" s="948"/>
      <c r="IL19" s="948"/>
      <c r="IM19" s="948"/>
      <c r="IN19" s="948"/>
      <c r="IO19" s="948"/>
      <c r="IP19" s="948"/>
      <c r="IQ19" s="948"/>
      <c r="IR19" s="948"/>
      <c r="IS19" s="948"/>
      <c r="IT19" s="948"/>
      <c r="IU19" s="948"/>
      <c r="IV19" s="948"/>
      <c r="IW19" s="948"/>
    </row>
    <row r="20" spans="1:257" ht="21.75" customHeight="1" x14ac:dyDescent="0.15">
      <c r="A20" s="378" t="s">
        <v>1117</v>
      </c>
    </row>
    <row r="21" spans="1:257" ht="21" customHeight="1" x14ac:dyDescent="0.15">
      <c r="A21" s="842"/>
      <c r="B21" s="940" t="s">
        <v>1118</v>
      </c>
      <c r="C21" s="941"/>
      <c r="D21" s="848" t="s">
        <v>1119</v>
      </c>
      <c r="E21" s="848" t="s">
        <v>1120</v>
      </c>
    </row>
    <row r="22" spans="1:257" x14ac:dyDescent="0.15">
      <c r="A22" s="842"/>
      <c r="B22" s="849" t="s">
        <v>1121</v>
      </c>
      <c r="C22" s="849"/>
      <c r="D22" s="849" t="s">
        <v>1122</v>
      </c>
      <c r="E22" s="850" t="s">
        <v>1123</v>
      </c>
    </row>
    <row r="23" spans="1:257" ht="19.5" customHeight="1" x14ac:dyDescent="0.15">
      <c r="A23" s="842"/>
      <c r="B23" s="849" t="s">
        <v>1124</v>
      </c>
      <c r="C23" s="849"/>
      <c r="D23" s="849" t="s">
        <v>1122</v>
      </c>
      <c r="E23" s="851" t="s">
        <v>1125</v>
      </c>
    </row>
    <row r="24" spans="1:257" x14ac:dyDescent="0.15">
      <c r="A24" s="842"/>
      <c r="B24" s="852" t="s">
        <v>1126</v>
      </c>
      <c r="C24" s="849"/>
      <c r="D24" s="849" t="s">
        <v>1122</v>
      </c>
      <c r="E24" s="850" t="s">
        <v>1127</v>
      </c>
    </row>
    <row r="25" spans="1:257" x14ac:dyDescent="0.15">
      <c r="A25" s="853"/>
      <c r="B25" s="854"/>
      <c r="C25" s="855" t="s">
        <v>1128</v>
      </c>
      <c r="D25" s="852" t="s">
        <v>1122</v>
      </c>
      <c r="E25" s="856" t="s">
        <v>1129</v>
      </c>
    </row>
    <row r="26" spans="1:257" x14ac:dyDescent="0.15">
      <c r="A26" s="853"/>
      <c r="B26" s="854"/>
      <c r="C26" s="857" t="s">
        <v>1130</v>
      </c>
      <c r="D26" s="858" t="s">
        <v>1131</v>
      </c>
      <c r="E26" s="859" t="s">
        <v>1132</v>
      </c>
    </row>
    <row r="27" spans="1:257" ht="19.5" customHeight="1" x14ac:dyDescent="0.15">
      <c r="A27" s="853"/>
      <c r="B27" s="854"/>
      <c r="C27" s="860" t="s">
        <v>1133</v>
      </c>
      <c r="D27" s="849" t="s">
        <v>1122</v>
      </c>
      <c r="E27" s="851" t="s">
        <v>1134</v>
      </c>
    </row>
    <row r="28" spans="1:257" ht="19.5" customHeight="1" x14ac:dyDescent="0.15">
      <c r="A28" s="853"/>
      <c r="B28" s="861"/>
      <c r="C28" s="860" t="s">
        <v>281</v>
      </c>
      <c r="D28" s="942" t="s">
        <v>1135</v>
      </c>
      <c r="E28" s="851" t="s">
        <v>1136</v>
      </c>
    </row>
    <row r="29" spans="1:257" ht="19.5" customHeight="1" x14ac:dyDescent="0.15">
      <c r="A29" s="842"/>
      <c r="B29" s="862" t="s">
        <v>1137</v>
      </c>
      <c r="C29" s="862"/>
      <c r="D29" s="943"/>
      <c r="E29" s="863" t="s">
        <v>1138</v>
      </c>
    </row>
    <row r="30" spans="1:257" ht="19.5" customHeight="1" x14ac:dyDescent="0.15">
      <c r="A30" s="842"/>
      <c r="B30" s="944" t="s">
        <v>1139</v>
      </c>
      <c r="C30" s="945"/>
      <c r="D30" s="849" t="s">
        <v>1131</v>
      </c>
      <c r="E30" s="851" t="s">
        <v>1140</v>
      </c>
    </row>
    <row r="31" spans="1:257" ht="19.5" customHeight="1" x14ac:dyDescent="0.15">
      <c r="A31" s="842"/>
      <c r="B31" s="946" t="s">
        <v>1141</v>
      </c>
      <c r="C31" s="947"/>
      <c r="D31" s="849" t="s">
        <v>1131</v>
      </c>
      <c r="E31" s="851" t="s">
        <v>1142</v>
      </c>
    </row>
    <row r="32" spans="1:257" ht="19.5" customHeight="1" x14ac:dyDescent="0.15">
      <c r="A32" s="842"/>
      <c r="B32" s="864" t="s">
        <v>1137</v>
      </c>
      <c r="C32" s="864"/>
      <c r="D32" s="864" t="s">
        <v>1122</v>
      </c>
      <c r="E32" s="863" t="s">
        <v>1143</v>
      </c>
    </row>
    <row r="33" spans="1:5" ht="3.6" customHeight="1" x14ac:dyDescent="0.15">
      <c r="A33" s="53"/>
      <c r="B33" s="53"/>
      <c r="C33" s="53"/>
    </row>
    <row r="34" spans="1:5" ht="17.25" customHeight="1" x14ac:dyDescent="0.15">
      <c r="A34" s="378" t="s">
        <v>1144</v>
      </c>
    </row>
    <row r="35" spans="1:5" ht="19.5" customHeight="1" x14ac:dyDescent="0.15">
      <c r="B35" s="940" t="s">
        <v>1118</v>
      </c>
      <c r="C35" s="941"/>
      <c r="D35" s="848" t="s">
        <v>1119</v>
      </c>
      <c r="E35" s="848" t="s">
        <v>1120</v>
      </c>
    </row>
    <row r="36" spans="1:5" ht="19.5" customHeight="1" x14ac:dyDescent="0.15">
      <c r="B36" s="860" t="s">
        <v>1145</v>
      </c>
      <c r="C36" s="860"/>
      <c r="D36" s="849" t="s">
        <v>1146</v>
      </c>
      <c r="E36" s="865" t="s">
        <v>1147</v>
      </c>
    </row>
    <row r="37" spans="1:5" ht="19.5" customHeight="1" x14ac:dyDescent="0.15">
      <c r="B37" s="860" t="s">
        <v>1148</v>
      </c>
      <c r="C37" s="860"/>
      <c r="D37" s="849" t="s">
        <v>1122</v>
      </c>
      <c r="E37" s="849" t="s">
        <v>1149</v>
      </c>
    </row>
    <row r="38" spans="1:5" ht="19.5" customHeight="1" x14ac:dyDescent="0.15">
      <c r="B38" s="855" t="s">
        <v>1150</v>
      </c>
      <c r="C38" s="860"/>
      <c r="D38" s="849" t="s">
        <v>1122</v>
      </c>
      <c r="E38" s="849" t="s">
        <v>1151</v>
      </c>
    </row>
    <row r="39" spans="1:5" ht="21" customHeight="1" x14ac:dyDescent="0.15">
      <c r="B39" s="861"/>
      <c r="C39" s="866" t="s">
        <v>1152</v>
      </c>
      <c r="D39" s="849" t="s">
        <v>1131</v>
      </c>
      <c r="E39" s="867" t="s">
        <v>1153</v>
      </c>
    </row>
    <row r="40" spans="1:5" ht="19.5" customHeight="1" x14ac:dyDescent="0.15">
      <c r="A40" s="378" t="s">
        <v>1154</v>
      </c>
    </row>
    <row r="41" spans="1:5" ht="19.5" customHeight="1" x14ac:dyDescent="0.15">
      <c r="B41" s="938" t="s">
        <v>1118</v>
      </c>
      <c r="C41" s="939"/>
      <c r="D41" s="868" t="s">
        <v>1119</v>
      </c>
      <c r="E41" s="868" t="s">
        <v>214</v>
      </c>
    </row>
    <row r="42" spans="1:5" ht="19.5" customHeight="1" x14ac:dyDescent="0.15">
      <c r="B42" s="849" t="s">
        <v>1155</v>
      </c>
      <c r="C42" s="849"/>
      <c r="D42" s="869"/>
      <c r="E42" s="849" t="s">
        <v>1156</v>
      </c>
    </row>
    <row r="43" spans="1:5" ht="19.5" customHeight="1" x14ac:dyDescent="0.15">
      <c r="B43" s="849" t="s">
        <v>1157</v>
      </c>
      <c r="C43" s="849"/>
      <c r="D43" s="869"/>
      <c r="E43" s="849" t="s">
        <v>1158</v>
      </c>
    </row>
    <row r="44" spans="1:5" ht="28.5" customHeight="1" x14ac:dyDescent="0.15">
      <c r="A44" s="378" t="s">
        <v>1159</v>
      </c>
    </row>
    <row r="45" spans="1:5" ht="19.5" customHeight="1" x14ac:dyDescent="0.15">
      <c r="B45" s="938" t="s">
        <v>1118</v>
      </c>
      <c r="C45" s="939"/>
      <c r="D45" s="868" t="s">
        <v>1119</v>
      </c>
      <c r="E45" s="868" t="s">
        <v>214</v>
      </c>
    </row>
    <row r="46" spans="1:5" ht="18.75" customHeight="1" x14ac:dyDescent="0.15">
      <c r="B46" s="849" t="s">
        <v>1160</v>
      </c>
      <c r="C46" s="849"/>
      <c r="D46" s="869"/>
      <c r="E46" s="851" t="s">
        <v>1161</v>
      </c>
    </row>
    <row r="47" spans="1:5" ht="18" customHeight="1" x14ac:dyDescent="0.15">
      <c r="B47" s="849" t="s">
        <v>1162</v>
      </c>
      <c r="C47" s="849"/>
      <c r="D47" s="869"/>
      <c r="E47" s="849" t="s">
        <v>1163</v>
      </c>
    </row>
    <row r="48" spans="1:5" ht="18" customHeight="1" x14ac:dyDescent="0.15">
      <c r="B48" s="849" t="s">
        <v>1164</v>
      </c>
      <c r="C48" s="849"/>
      <c r="D48" s="869"/>
      <c r="E48" s="849" t="s">
        <v>1165</v>
      </c>
    </row>
    <row r="49" spans="2:5" ht="18" customHeight="1" x14ac:dyDescent="0.15">
      <c r="B49" s="849" t="s">
        <v>1166</v>
      </c>
      <c r="C49" s="849"/>
      <c r="D49" s="869"/>
      <c r="E49" s="849" t="s">
        <v>1165</v>
      </c>
    </row>
    <row r="50" spans="2:5" x14ac:dyDescent="0.15">
      <c r="B50" s="849" t="s">
        <v>1167</v>
      </c>
      <c r="C50" s="849"/>
      <c r="D50" s="869"/>
      <c r="E50" s="849" t="s">
        <v>1165</v>
      </c>
    </row>
    <row r="51" spans="2:5" x14ac:dyDescent="0.15">
      <c r="B51" s="849" t="s">
        <v>1168</v>
      </c>
      <c r="C51" s="849"/>
      <c r="D51" s="869"/>
      <c r="E51" s="849" t="s">
        <v>1169</v>
      </c>
    </row>
  </sheetData>
  <mergeCells count="269">
    <mergeCell ref="D9:E9"/>
    <mergeCell ref="B12:E12"/>
    <mergeCell ref="B13:E13"/>
    <mergeCell ref="B14:E14"/>
    <mergeCell ref="B15:E15"/>
    <mergeCell ref="I15:K15"/>
    <mergeCell ref="B4:C4"/>
    <mergeCell ref="D4:E4"/>
    <mergeCell ref="D5:E5"/>
    <mergeCell ref="B6:C6"/>
    <mergeCell ref="B8:C8"/>
    <mergeCell ref="D8:E8"/>
    <mergeCell ref="AD15:AF15"/>
    <mergeCell ref="AG15:AI15"/>
    <mergeCell ref="AJ15:AL15"/>
    <mergeCell ref="AM15:AO15"/>
    <mergeCell ref="AP15:AR15"/>
    <mergeCell ref="AS15:AU15"/>
    <mergeCell ref="L15:N15"/>
    <mergeCell ref="O15:Q15"/>
    <mergeCell ref="R15:T15"/>
    <mergeCell ref="U15:W15"/>
    <mergeCell ref="X15:Z15"/>
    <mergeCell ref="AA15:AC15"/>
    <mergeCell ref="BN15:BP15"/>
    <mergeCell ref="BQ15:BS15"/>
    <mergeCell ref="BT15:BV15"/>
    <mergeCell ref="BW15:BY15"/>
    <mergeCell ref="BZ15:CB15"/>
    <mergeCell ref="CC15:CE15"/>
    <mergeCell ref="AV15:AX15"/>
    <mergeCell ref="AY15:BA15"/>
    <mergeCell ref="BB15:BD15"/>
    <mergeCell ref="BE15:BG15"/>
    <mergeCell ref="BH15:BJ15"/>
    <mergeCell ref="BK15:BM15"/>
    <mergeCell ref="CX15:CZ15"/>
    <mergeCell ref="DA15:DC15"/>
    <mergeCell ref="DD15:DF15"/>
    <mergeCell ref="DG15:DI15"/>
    <mergeCell ref="DJ15:DL15"/>
    <mergeCell ref="DM15:DO15"/>
    <mergeCell ref="CF15:CH15"/>
    <mergeCell ref="CI15:CK15"/>
    <mergeCell ref="CL15:CN15"/>
    <mergeCell ref="CO15:CQ15"/>
    <mergeCell ref="CR15:CT15"/>
    <mergeCell ref="CU15:CW15"/>
    <mergeCell ref="EN15:EP15"/>
    <mergeCell ref="EQ15:ES15"/>
    <mergeCell ref="ET15:EV15"/>
    <mergeCell ref="EW15:EY15"/>
    <mergeCell ref="DP15:DR15"/>
    <mergeCell ref="DS15:DU15"/>
    <mergeCell ref="DV15:DX15"/>
    <mergeCell ref="DY15:EA15"/>
    <mergeCell ref="EB15:ED15"/>
    <mergeCell ref="EE15:EG15"/>
    <mergeCell ref="IU15:IW15"/>
    <mergeCell ref="B16:E16"/>
    <mergeCell ref="I16:K16"/>
    <mergeCell ref="L16:N16"/>
    <mergeCell ref="O16:Q16"/>
    <mergeCell ref="R16:T16"/>
    <mergeCell ref="U16:W16"/>
    <mergeCell ref="HT15:HV15"/>
    <mergeCell ref="HW15:HY15"/>
    <mergeCell ref="HZ15:IB15"/>
    <mergeCell ref="IC15:IE15"/>
    <mergeCell ref="IF15:IH15"/>
    <mergeCell ref="II15:IK15"/>
    <mergeCell ref="HB15:HD15"/>
    <mergeCell ref="HE15:HG15"/>
    <mergeCell ref="HH15:HJ15"/>
    <mergeCell ref="HK15:HM15"/>
    <mergeCell ref="HN15:HP15"/>
    <mergeCell ref="HQ15:HS15"/>
    <mergeCell ref="GJ15:GL15"/>
    <mergeCell ref="GM15:GO15"/>
    <mergeCell ref="GP15:GR15"/>
    <mergeCell ref="GS15:GU15"/>
    <mergeCell ref="GV15:GX15"/>
    <mergeCell ref="X16:Z16"/>
    <mergeCell ref="AA16:AC16"/>
    <mergeCell ref="AD16:AF16"/>
    <mergeCell ref="AG16:AI16"/>
    <mergeCell ref="AJ16:AL16"/>
    <mergeCell ref="AM16:AO16"/>
    <mergeCell ref="IL15:IN15"/>
    <mergeCell ref="IO15:IQ15"/>
    <mergeCell ref="IR15:IT15"/>
    <mergeCell ref="GY15:HA15"/>
    <mergeCell ref="FR15:FT15"/>
    <mergeCell ref="FU15:FW15"/>
    <mergeCell ref="FX15:FZ15"/>
    <mergeCell ref="GA15:GC15"/>
    <mergeCell ref="GD15:GF15"/>
    <mergeCell ref="GG15:GI15"/>
    <mergeCell ref="EZ15:FB15"/>
    <mergeCell ref="FC15:FE15"/>
    <mergeCell ref="FF15:FH15"/>
    <mergeCell ref="FI15:FK15"/>
    <mergeCell ref="FL15:FN15"/>
    <mergeCell ref="FO15:FQ15"/>
    <mergeCell ref="EH15:EJ15"/>
    <mergeCell ref="EK15:EM15"/>
    <mergeCell ref="BH16:BJ16"/>
    <mergeCell ref="BK16:BM16"/>
    <mergeCell ref="BN16:BP16"/>
    <mergeCell ref="BQ16:BS16"/>
    <mergeCell ref="BT16:BV16"/>
    <mergeCell ref="BW16:BY16"/>
    <mergeCell ref="AP16:AR16"/>
    <mergeCell ref="AS16:AU16"/>
    <mergeCell ref="AV16:AX16"/>
    <mergeCell ref="AY16:BA16"/>
    <mergeCell ref="BB16:BD16"/>
    <mergeCell ref="BE16:BG16"/>
    <mergeCell ref="CR16:CT16"/>
    <mergeCell ref="CU16:CW16"/>
    <mergeCell ref="CX16:CZ16"/>
    <mergeCell ref="DA16:DC16"/>
    <mergeCell ref="DD16:DF16"/>
    <mergeCell ref="DG16:DI16"/>
    <mergeCell ref="BZ16:CB16"/>
    <mergeCell ref="CC16:CE16"/>
    <mergeCell ref="CF16:CH16"/>
    <mergeCell ref="CI16:CK16"/>
    <mergeCell ref="CL16:CN16"/>
    <mergeCell ref="CO16:CQ16"/>
    <mergeCell ref="EB16:ED16"/>
    <mergeCell ref="EE16:EG16"/>
    <mergeCell ref="EH16:EJ16"/>
    <mergeCell ref="EK16:EM16"/>
    <mergeCell ref="EN16:EP16"/>
    <mergeCell ref="EQ16:ES16"/>
    <mergeCell ref="DJ16:DL16"/>
    <mergeCell ref="DM16:DO16"/>
    <mergeCell ref="DP16:DR16"/>
    <mergeCell ref="DS16:DU16"/>
    <mergeCell ref="DV16:DX16"/>
    <mergeCell ref="DY16:EA16"/>
    <mergeCell ref="FL16:FN16"/>
    <mergeCell ref="FO16:FQ16"/>
    <mergeCell ref="FR16:FT16"/>
    <mergeCell ref="FU16:FW16"/>
    <mergeCell ref="FX16:FZ16"/>
    <mergeCell ref="GA16:GC16"/>
    <mergeCell ref="ET16:EV16"/>
    <mergeCell ref="EW16:EY16"/>
    <mergeCell ref="EZ16:FB16"/>
    <mergeCell ref="FC16:FE16"/>
    <mergeCell ref="FF16:FH16"/>
    <mergeCell ref="FI16:FK16"/>
    <mergeCell ref="GV16:GX16"/>
    <mergeCell ref="GY16:HA16"/>
    <mergeCell ref="HB16:HD16"/>
    <mergeCell ref="HE16:HG16"/>
    <mergeCell ref="HH16:HJ16"/>
    <mergeCell ref="HK16:HM16"/>
    <mergeCell ref="GD16:GF16"/>
    <mergeCell ref="GG16:GI16"/>
    <mergeCell ref="GJ16:GL16"/>
    <mergeCell ref="GM16:GO16"/>
    <mergeCell ref="GP16:GR16"/>
    <mergeCell ref="GS16:GU16"/>
    <mergeCell ref="IF16:IH16"/>
    <mergeCell ref="II16:IK16"/>
    <mergeCell ref="IL16:IN16"/>
    <mergeCell ref="IO16:IQ16"/>
    <mergeCell ref="IR16:IT16"/>
    <mergeCell ref="IU16:IW16"/>
    <mergeCell ref="HN16:HP16"/>
    <mergeCell ref="HQ16:HS16"/>
    <mergeCell ref="HT16:HV16"/>
    <mergeCell ref="HW16:HY16"/>
    <mergeCell ref="HZ16:IB16"/>
    <mergeCell ref="IC16:IE16"/>
    <mergeCell ref="X19:Z19"/>
    <mergeCell ref="AA19:AC19"/>
    <mergeCell ref="AD19:AF19"/>
    <mergeCell ref="AG19:AI19"/>
    <mergeCell ref="AJ19:AL19"/>
    <mergeCell ref="AM19:AO19"/>
    <mergeCell ref="B17:E17"/>
    <mergeCell ref="I19:K19"/>
    <mergeCell ref="L19:N19"/>
    <mergeCell ref="O19:Q19"/>
    <mergeCell ref="R19:T19"/>
    <mergeCell ref="U19:W19"/>
    <mergeCell ref="BH19:BJ19"/>
    <mergeCell ref="BK19:BM19"/>
    <mergeCell ref="BN19:BP19"/>
    <mergeCell ref="BQ19:BS19"/>
    <mergeCell ref="BT19:BV19"/>
    <mergeCell ref="BW19:BY19"/>
    <mergeCell ref="AP19:AR19"/>
    <mergeCell ref="AS19:AU19"/>
    <mergeCell ref="AV19:AX19"/>
    <mergeCell ref="AY19:BA19"/>
    <mergeCell ref="BB19:BD19"/>
    <mergeCell ref="BE19:BG19"/>
    <mergeCell ref="CR19:CT19"/>
    <mergeCell ref="CU19:CW19"/>
    <mergeCell ref="CX19:CZ19"/>
    <mergeCell ref="DA19:DC19"/>
    <mergeCell ref="DD19:DF19"/>
    <mergeCell ref="DG19:DI19"/>
    <mergeCell ref="BZ19:CB19"/>
    <mergeCell ref="CC19:CE19"/>
    <mergeCell ref="CF19:CH19"/>
    <mergeCell ref="CI19:CK19"/>
    <mergeCell ref="CL19:CN19"/>
    <mergeCell ref="CO19:CQ19"/>
    <mergeCell ref="EB19:ED19"/>
    <mergeCell ref="EE19:EG19"/>
    <mergeCell ref="EH19:EJ19"/>
    <mergeCell ref="EK19:EM19"/>
    <mergeCell ref="EN19:EP19"/>
    <mergeCell ref="EQ19:ES19"/>
    <mergeCell ref="DJ19:DL19"/>
    <mergeCell ref="DM19:DO19"/>
    <mergeCell ref="DP19:DR19"/>
    <mergeCell ref="DS19:DU19"/>
    <mergeCell ref="DV19:DX19"/>
    <mergeCell ref="DY19:EA19"/>
    <mergeCell ref="FU19:FW19"/>
    <mergeCell ref="FX19:FZ19"/>
    <mergeCell ref="GA19:GC19"/>
    <mergeCell ref="ET19:EV19"/>
    <mergeCell ref="EW19:EY19"/>
    <mergeCell ref="EZ19:FB19"/>
    <mergeCell ref="FC19:FE19"/>
    <mergeCell ref="FF19:FH19"/>
    <mergeCell ref="FI19:FK19"/>
    <mergeCell ref="IL19:IN19"/>
    <mergeCell ref="IO19:IQ19"/>
    <mergeCell ref="IR19:IT19"/>
    <mergeCell ref="IU19:IW19"/>
    <mergeCell ref="HN19:HP19"/>
    <mergeCell ref="HQ19:HS19"/>
    <mergeCell ref="HT19:HV19"/>
    <mergeCell ref="HW19:HY19"/>
    <mergeCell ref="HZ19:IB19"/>
    <mergeCell ref="IC19:IE19"/>
    <mergeCell ref="B45:C45"/>
    <mergeCell ref="B21:C21"/>
    <mergeCell ref="D28:D29"/>
    <mergeCell ref="B30:C30"/>
    <mergeCell ref="B31:C31"/>
    <mergeCell ref="B35:C35"/>
    <mergeCell ref="B41:C41"/>
    <mergeCell ref="IF19:IH19"/>
    <mergeCell ref="II19:IK19"/>
    <mergeCell ref="GV19:GX19"/>
    <mergeCell ref="GY19:HA19"/>
    <mergeCell ref="HB19:HD19"/>
    <mergeCell ref="HE19:HG19"/>
    <mergeCell ref="HH19:HJ19"/>
    <mergeCell ref="HK19:HM19"/>
    <mergeCell ref="GD19:GF19"/>
    <mergeCell ref="GG19:GI19"/>
    <mergeCell ref="GJ19:GL19"/>
    <mergeCell ref="GM19:GO19"/>
    <mergeCell ref="GP19:GR19"/>
    <mergeCell ref="GS19:GU19"/>
    <mergeCell ref="FL19:FN19"/>
    <mergeCell ref="FO19:FQ19"/>
    <mergeCell ref="FR19:FT19"/>
  </mergeCells>
  <phoneticPr fontId="4"/>
  <pageMargins left="0.70866141732283472" right="0.70866141732283472" top="0.74803149606299213" bottom="0.74803149606299213" header="0.31496062992125984" footer="0.31496062992125984"/>
  <pageSetup paperSize="9" orientation="portrait" r:id="rId1"/>
  <rowBreaks count="1" manualBreakCount="1">
    <brk id="39" max="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6"/>
  <sheetViews>
    <sheetView showGridLines="0" zoomScale="48" zoomScaleNormal="48" zoomScaleSheetLayoutView="42" zoomScalePageLayoutView="55" workbookViewId="0">
      <selection activeCell="F9" sqref="F9:F11"/>
    </sheetView>
  </sheetViews>
  <sheetFormatPr defaultColWidth="5.5703125" defaultRowHeight="14.25" x14ac:dyDescent="0.15"/>
  <cols>
    <col min="1" max="1" width="3" style="238" customWidth="1"/>
    <col min="2" max="2" width="18.5703125" style="238" customWidth="1"/>
    <col min="3" max="3" width="22.28515625" style="238" customWidth="1"/>
    <col min="4" max="4" width="71.140625" style="238" customWidth="1"/>
    <col min="5" max="5" width="5.85546875" style="238" customWidth="1"/>
    <col min="6" max="6" width="7" style="238" customWidth="1"/>
    <col min="7" max="7" width="5.85546875" style="238" customWidth="1"/>
    <col min="8" max="9" width="7.42578125" style="238" customWidth="1"/>
    <col min="10" max="10" width="5.85546875" style="238" customWidth="1"/>
    <col min="11" max="11" width="4.42578125" style="238" customWidth="1"/>
    <col min="12" max="12" width="20.7109375" style="238" customWidth="1"/>
    <col min="13" max="13" width="15.28515625" style="238" customWidth="1"/>
    <col min="14" max="14" width="5.5703125" style="238"/>
    <col min="15" max="25" width="7.42578125" style="238" bestFit="1" customWidth="1"/>
    <col min="26" max="266" width="5.5703125" style="238"/>
    <col min="267" max="268" width="7.42578125" style="238" customWidth="1"/>
    <col min="269" max="522" width="5.5703125" style="238"/>
    <col min="523" max="524" width="7.42578125" style="238" customWidth="1"/>
    <col min="525" max="778" width="5.5703125" style="238"/>
    <col min="779" max="780" width="7.42578125" style="238" customWidth="1"/>
    <col min="781" max="1034" width="5.5703125" style="238"/>
    <col min="1035" max="1036" width="7.42578125" style="238" customWidth="1"/>
    <col min="1037" max="1290" width="5.5703125" style="238"/>
    <col min="1291" max="1292" width="7.42578125" style="238" customWidth="1"/>
    <col min="1293" max="1546" width="5.5703125" style="238"/>
    <col min="1547" max="1548" width="7.42578125" style="238" customWidth="1"/>
    <col min="1549" max="1802" width="5.5703125" style="238"/>
    <col min="1803" max="1804" width="7.42578125" style="238" customWidth="1"/>
    <col min="1805" max="2058" width="5.5703125" style="238"/>
    <col min="2059" max="2060" width="7.42578125" style="238" customWidth="1"/>
    <col min="2061" max="2314" width="5.5703125" style="238"/>
    <col min="2315" max="2316" width="7.42578125" style="238" customWidth="1"/>
    <col min="2317" max="2570" width="5.5703125" style="238"/>
    <col min="2571" max="2572" width="7.42578125" style="238" customWidth="1"/>
    <col min="2573" max="2826" width="5.5703125" style="238"/>
    <col min="2827" max="2828" width="7.42578125" style="238" customWidth="1"/>
    <col min="2829" max="3082" width="5.5703125" style="238"/>
    <col min="3083" max="3084" width="7.42578125" style="238" customWidth="1"/>
    <col min="3085" max="3338" width="5.5703125" style="238"/>
    <col min="3339" max="3340" width="7.42578125" style="238" customWidth="1"/>
    <col min="3341" max="3594" width="5.5703125" style="238"/>
    <col min="3595" max="3596" width="7.42578125" style="238" customWidth="1"/>
    <col min="3597" max="3850" width="5.5703125" style="238"/>
    <col min="3851" max="3852" width="7.42578125" style="238" customWidth="1"/>
    <col min="3853" max="4106" width="5.5703125" style="238"/>
    <col min="4107" max="4108" width="7.42578125" style="238" customWidth="1"/>
    <col min="4109" max="4362" width="5.5703125" style="238"/>
    <col min="4363" max="4364" width="7.42578125" style="238" customWidth="1"/>
    <col min="4365" max="4618" width="5.5703125" style="238"/>
    <col min="4619" max="4620" width="7.42578125" style="238" customWidth="1"/>
    <col min="4621" max="4874" width="5.5703125" style="238"/>
    <col min="4875" max="4876" width="7.42578125" style="238" customWidth="1"/>
    <col min="4877" max="5130" width="5.5703125" style="238"/>
    <col min="5131" max="5132" width="7.42578125" style="238" customWidth="1"/>
    <col min="5133" max="5386" width="5.5703125" style="238"/>
    <col min="5387" max="5388" width="7.42578125" style="238" customWidth="1"/>
    <col min="5389" max="5642" width="5.5703125" style="238"/>
    <col min="5643" max="5644" width="7.42578125" style="238" customWidth="1"/>
    <col min="5645" max="5898" width="5.5703125" style="238"/>
    <col min="5899" max="5900" width="7.42578125" style="238" customWidth="1"/>
    <col min="5901" max="6154" width="5.5703125" style="238"/>
    <col min="6155" max="6156" width="7.42578125" style="238" customWidth="1"/>
    <col min="6157" max="6410" width="5.5703125" style="238"/>
    <col min="6411" max="6412" width="7.42578125" style="238" customWidth="1"/>
    <col min="6413" max="6666" width="5.5703125" style="238"/>
    <col min="6667" max="6668" width="7.42578125" style="238" customWidth="1"/>
    <col min="6669" max="6922" width="5.5703125" style="238"/>
    <col min="6923" max="6924" width="7.42578125" style="238" customWidth="1"/>
    <col min="6925" max="7178" width="5.5703125" style="238"/>
    <col min="7179" max="7180" width="7.42578125" style="238" customWidth="1"/>
    <col min="7181" max="7434" width="5.5703125" style="238"/>
    <col min="7435" max="7436" width="7.42578125" style="238" customWidth="1"/>
    <col min="7437" max="7690" width="5.5703125" style="238"/>
    <col min="7691" max="7692" width="7.42578125" style="238" customWidth="1"/>
    <col min="7693" max="7946" width="5.5703125" style="238"/>
    <col min="7947" max="7948" width="7.42578125" style="238" customWidth="1"/>
    <col min="7949" max="8202" width="5.5703125" style="238"/>
    <col min="8203" max="8204" width="7.42578125" style="238" customWidth="1"/>
    <col min="8205" max="8458" width="5.5703125" style="238"/>
    <col min="8459" max="8460" width="7.42578125" style="238" customWidth="1"/>
    <col min="8461" max="8714" width="5.5703125" style="238"/>
    <col min="8715" max="8716" width="7.42578125" style="238" customWidth="1"/>
    <col min="8717" max="8970" width="5.5703125" style="238"/>
    <col min="8971" max="8972" width="7.42578125" style="238" customWidth="1"/>
    <col min="8973" max="9226" width="5.5703125" style="238"/>
    <col min="9227" max="9228" width="7.42578125" style="238" customWidth="1"/>
    <col min="9229" max="9482" width="5.5703125" style="238"/>
    <col min="9483" max="9484" width="7.42578125" style="238" customWidth="1"/>
    <col min="9485" max="9738" width="5.5703125" style="238"/>
    <col min="9739" max="9740" width="7.42578125" style="238" customWidth="1"/>
    <col min="9741" max="9994" width="5.5703125" style="238"/>
    <col min="9995" max="9996" width="7.42578125" style="238" customWidth="1"/>
    <col min="9997" max="10250" width="5.5703125" style="238"/>
    <col min="10251" max="10252" width="7.42578125" style="238" customWidth="1"/>
    <col min="10253" max="10506" width="5.5703125" style="238"/>
    <col min="10507" max="10508" width="7.42578125" style="238" customWidth="1"/>
    <col min="10509" max="10762" width="5.5703125" style="238"/>
    <col min="10763" max="10764" width="7.42578125" style="238" customWidth="1"/>
    <col min="10765" max="11018" width="5.5703125" style="238"/>
    <col min="11019" max="11020" width="7.42578125" style="238" customWidth="1"/>
    <col min="11021" max="11274" width="5.5703125" style="238"/>
    <col min="11275" max="11276" width="7.42578125" style="238" customWidth="1"/>
    <col min="11277" max="11530" width="5.5703125" style="238"/>
    <col min="11531" max="11532" width="7.42578125" style="238" customWidth="1"/>
    <col min="11533" max="11786" width="5.5703125" style="238"/>
    <col min="11787" max="11788" width="7.42578125" style="238" customWidth="1"/>
    <col min="11789" max="12042" width="5.5703125" style="238"/>
    <col min="12043" max="12044" width="7.42578125" style="238" customWidth="1"/>
    <col min="12045" max="12298" width="5.5703125" style="238"/>
    <col min="12299" max="12300" width="7.42578125" style="238" customWidth="1"/>
    <col min="12301" max="12554" width="5.5703125" style="238"/>
    <col min="12555" max="12556" width="7.42578125" style="238" customWidth="1"/>
    <col min="12557" max="12810" width="5.5703125" style="238"/>
    <col min="12811" max="12812" width="7.42578125" style="238" customWidth="1"/>
    <col min="12813" max="13066" width="5.5703125" style="238"/>
    <col min="13067" max="13068" width="7.42578125" style="238" customWidth="1"/>
    <col min="13069" max="13322" width="5.5703125" style="238"/>
    <col min="13323" max="13324" width="7.42578125" style="238" customWidth="1"/>
    <col min="13325" max="13578" width="5.5703125" style="238"/>
    <col min="13579" max="13580" width="7.42578125" style="238" customWidth="1"/>
    <col min="13581" max="13834" width="5.5703125" style="238"/>
    <col min="13835" max="13836" width="7.42578125" style="238" customWidth="1"/>
    <col min="13837" max="14090" width="5.5703125" style="238"/>
    <col min="14091" max="14092" width="7.42578125" style="238" customWidth="1"/>
    <col min="14093" max="14346" width="5.5703125" style="238"/>
    <col min="14347" max="14348" width="7.42578125" style="238" customWidth="1"/>
    <col min="14349" max="14602" width="5.5703125" style="238"/>
    <col min="14603" max="14604" width="7.42578125" style="238" customWidth="1"/>
    <col min="14605" max="14858" width="5.5703125" style="238"/>
    <col min="14859" max="14860" width="7.42578125" style="238" customWidth="1"/>
    <col min="14861" max="15114" width="5.5703125" style="238"/>
    <col min="15115" max="15116" width="7.42578125" style="238" customWidth="1"/>
    <col min="15117" max="15370" width="5.5703125" style="238"/>
    <col min="15371" max="15372" width="7.42578125" style="238" customWidth="1"/>
    <col min="15373" max="15626" width="5.5703125" style="238"/>
    <col min="15627" max="15628" width="7.42578125" style="238" customWidth="1"/>
    <col min="15629" max="15882" width="5.5703125" style="238"/>
    <col min="15883" max="15884" width="7.42578125" style="238" customWidth="1"/>
    <col min="15885" max="16138" width="5.5703125" style="238"/>
    <col min="16139" max="16140" width="7.42578125" style="238" customWidth="1"/>
    <col min="16141" max="16384" width="5.5703125" style="238"/>
  </cols>
  <sheetData>
    <row r="1" spans="1:27" ht="36.75" customHeight="1" x14ac:dyDescent="0.15">
      <c r="A1" s="236"/>
      <c r="B1" s="237" t="s">
        <v>280</v>
      </c>
      <c r="C1" s="237"/>
      <c r="D1" s="237"/>
      <c r="E1" s="237"/>
      <c r="F1" s="237"/>
      <c r="G1" s="237"/>
      <c r="H1" s="237"/>
      <c r="I1" s="237"/>
      <c r="J1" s="237"/>
      <c r="K1" s="237"/>
      <c r="L1" s="237"/>
      <c r="M1" s="236"/>
    </row>
    <row r="2" spans="1:27" ht="28.5" customHeight="1" x14ac:dyDescent="0.15">
      <c r="B2" s="1574" t="s">
        <v>281</v>
      </c>
      <c r="C2" s="1574"/>
      <c r="D2" s="1574"/>
      <c r="E2" s="1574"/>
      <c r="F2" s="1574"/>
      <c r="G2" s="1574"/>
      <c r="H2" s="1574"/>
      <c r="I2" s="1574"/>
      <c r="J2" s="1574"/>
      <c r="K2" s="1574"/>
      <c r="L2" s="1574"/>
      <c r="N2" s="239"/>
      <c r="O2" s="1575"/>
      <c r="P2" s="1575"/>
      <c r="Q2" s="1575"/>
      <c r="R2" s="1575"/>
      <c r="S2" s="1575"/>
      <c r="T2" s="1575"/>
      <c r="U2" s="1575"/>
      <c r="V2" s="1575"/>
      <c r="W2" s="1575"/>
      <c r="X2" s="1575"/>
      <c r="Y2" s="1575"/>
      <c r="Z2" s="1575"/>
      <c r="AA2" s="1575"/>
    </row>
    <row r="3" spans="1:27" ht="28.5" customHeight="1" x14ac:dyDescent="0.15">
      <c r="B3" s="240"/>
      <c r="C3" s="240"/>
      <c r="D3" s="240"/>
      <c r="E3" s="240"/>
      <c r="F3" s="240"/>
      <c r="G3" s="240"/>
      <c r="H3" s="241"/>
      <c r="I3" s="241" t="s">
        <v>545</v>
      </c>
      <c r="J3" s="242"/>
      <c r="K3" s="240"/>
      <c r="L3" s="242"/>
      <c r="N3" s="239"/>
      <c r="O3" s="243"/>
      <c r="P3" s="243"/>
      <c r="Q3" s="243"/>
      <c r="R3" s="243"/>
      <c r="S3" s="243"/>
      <c r="T3" s="243"/>
      <c r="U3" s="243"/>
      <c r="V3" s="243"/>
      <c r="W3" s="243"/>
      <c r="X3" s="243"/>
      <c r="Y3" s="243"/>
      <c r="Z3" s="243"/>
      <c r="AA3" s="243"/>
    </row>
    <row r="4" spans="1:27" ht="52.5" customHeight="1" x14ac:dyDescent="0.15">
      <c r="B4" s="1576" t="s">
        <v>282</v>
      </c>
      <c r="C4" s="1578" t="s">
        <v>283</v>
      </c>
      <c r="D4" s="1580" t="s">
        <v>284</v>
      </c>
      <c r="E4" s="1582" t="s">
        <v>285</v>
      </c>
      <c r="F4" s="1583"/>
      <c r="G4" s="1582" t="s">
        <v>286</v>
      </c>
      <c r="H4" s="1583"/>
      <c r="I4" s="1583"/>
      <c r="J4" s="1582" t="s">
        <v>287</v>
      </c>
      <c r="K4" s="1583"/>
      <c r="L4" s="1584"/>
      <c r="N4" s="244"/>
      <c r="O4" s="245"/>
      <c r="P4" s="245"/>
      <c r="Q4" s="245"/>
      <c r="R4" s="245"/>
      <c r="S4" s="245"/>
      <c r="T4" s="245"/>
      <c r="U4" s="245"/>
      <c r="V4" s="245"/>
      <c r="W4" s="245"/>
      <c r="X4" s="245"/>
      <c r="Y4" s="245"/>
      <c r="Z4" s="245"/>
      <c r="AA4" s="246"/>
    </row>
    <row r="5" spans="1:27" ht="99.75" customHeight="1" x14ac:dyDescent="0.5">
      <c r="B5" s="1577"/>
      <c r="C5" s="1579"/>
      <c r="D5" s="1581"/>
      <c r="E5" s="247"/>
      <c r="F5" s="354" t="s">
        <v>288</v>
      </c>
      <c r="G5" s="345"/>
      <c r="H5" s="355" t="s">
        <v>289</v>
      </c>
      <c r="I5" s="355" t="s">
        <v>499</v>
      </c>
      <c r="J5" s="248"/>
      <c r="K5" s="1585" t="s">
        <v>560</v>
      </c>
      <c r="L5" s="1586"/>
      <c r="N5" s="239"/>
      <c r="O5" s="243"/>
      <c r="P5" s="243"/>
      <c r="Q5" s="243"/>
      <c r="R5" s="243"/>
      <c r="S5" s="243"/>
      <c r="T5" s="243"/>
      <c r="U5" s="243"/>
      <c r="V5" s="243"/>
      <c r="W5" s="243"/>
      <c r="X5" s="243"/>
      <c r="Y5" s="243"/>
      <c r="Z5" s="243"/>
      <c r="AA5" s="243"/>
    </row>
    <row r="6" spans="1:27" ht="24" customHeight="1" x14ac:dyDescent="0.15">
      <c r="B6" s="1587" t="s">
        <v>1212</v>
      </c>
      <c r="C6" s="1587" t="s">
        <v>1215</v>
      </c>
      <c r="D6" s="1590" t="s">
        <v>1218</v>
      </c>
      <c r="E6" s="1593"/>
      <c r="F6" s="1596">
        <v>1</v>
      </c>
      <c r="G6" s="1568"/>
      <c r="H6" s="1571"/>
      <c r="I6" s="1571"/>
      <c r="J6" s="1625" t="s">
        <v>584</v>
      </c>
      <c r="K6" s="1626"/>
      <c r="L6" s="1627"/>
    </row>
    <row r="7" spans="1:27" ht="24" customHeight="1" x14ac:dyDescent="0.15">
      <c r="B7" s="1588"/>
      <c r="C7" s="1588"/>
      <c r="D7" s="1591"/>
      <c r="E7" s="1594"/>
      <c r="F7" s="1597"/>
      <c r="G7" s="1569"/>
      <c r="H7" s="1572"/>
      <c r="I7" s="1572"/>
      <c r="J7" s="1607"/>
      <c r="K7" s="1616"/>
      <c r="L7" s="1617"/>
    </row>
    <row r="8" spans="1:27" ht="24" customHeight="1" x14ac:dyDescent="0.15">
      <c r="B8" s="1589"/>
      <c r="C8" s="1589"/>
      <c r="D8" s="1592"/>
      <c r="E8" s="1595"/>
      <c r="F8" s="1598"/>
      <c r="G8" s="1570"/>
      <c r="H8" s="1573"/>
      <c r="I8" s="1573"/>
      <c r="J8" s="1608"/>
      <c r="K8" s="1618"/>
      <c r="L8" s="1619"/>
    </row>
    <row r="9" spans="1:27" ht="24" customHeight="1" x14ac:dyDescent="0.15">
      <c r="B9" s="1599" t="s">
        <v>1213</v>
      </c>
      <c r="C9" s="1587" t="s">
        <v>1217</v>
      </c>
      <c r="D9" s="1590" t="s">
        <v>1219</v>
      </c>
      <c r="E9" s="1600"/>
      <c r="F9" s="1597"/>
      <c r="G9" s="1603"/>
      <c r="H9" s="1572"/>
      <c r="I9" s="1572"/>
      <c r="J9" s="1606"/>
      <c r="K9" s="1614"/>
      <c r="L9" s="1615"/>
    </row>
    <row r="10" spans="1:27" ht="24" customHeight="1" x14ac:dyDescent="0.15">
      <c r="B10" s="1588"/>
      <c r="C10" s="1588"/>
      <c r="D10" s="1591"/>
      <c r="E10" s="1601"/>
      <c r="F10" s="1597"/>
      <c r="G10" s="1604"/>
      <c r="H10" s="1572"/>
      <c r="I10" s="1572"/>
      <c r="J10" s="1607"/>
      <c r="K10" s="1616"/>
      <c r="L10" s="1617"/>
    </row>
    <row r="11" spans="1:27" ht="24" customHeight="1" x14ac:dyDescent="0.15">
      <c r="B11" s="1589"/>
      <c r="C11" s="1589"/>
      <c r="D11" s="1592"/>
      <c r="E11" s="1602"/>
      <c r="F11" s="1598"/>
      <c r="G11" s="1605"/>
      <c r="H11" s="1573"/>
      <c r="I11" s="1573"/>
      <c r="J11" s="1608"/>
      <c r="K11" s="1618"/>
      <c r="L11" s="1619"/>
    </row>
    <row r="12" spans="1:27" ht="24" customHeight="1" x14ac:dyDescent="0.15">
      <c r="B12" s="1609" t="s">
        <v>1214</v>
      </c>
      <c r="C12" s="1587" t="s">
        <v>1216</v>
      </c>
      <c r="D12" s="1590" t="s">
        <v>1220</v>
      </c>
      <c r="E12" s="1600"/>
      <c r="F12" s="1597"/>
      <c r="G12" s="1603"/>
      <c r="H12" s="1572"/>
      <c r="I12" s="1572"/>
      <c r="J12" s="1606"/>
      <c r="K12" s="1614"/>
      <c r="L12" s="1615"/>
    </row>
    <row r="13" spans="1:27" ht="24" customHeight="1" x14ac:dyDescent="0.15">
      <c r="B13" s="1594"/>
      <c r="C13" s="1588"/>
      <c r="D13" s="1591"/>
      <c r="E13" s="1601"/>
      <c r="F13" s="1597"/>
      <c r="G13" s="1604"/>
      <c r="H13" s="1572"/>
      <c r="I13" s="1572"/>
      <c r="J13" s="1607"/>
      <c r="K13" s="1616"/>
      <c r="L13" s="1617"/>
    </row>
    <row r="14" spans="1:27" ht="24" customHeight="1" x14ac:dyDescent="0.15">
      <c r="B14" s="1595"/>
      <c r="C14" s="1589"/>
      <c r="D14" s="1592"/>
      <c r="E14" s="1602"/>
      <c r="F14" s="1598"/>
      <c r="G14" s="1605"/>
      <c r="H14" s="1573"/>
      <c r="I14" s="1573"/>
      <c r="J14" s="1608"/>
      <c r="K14" s="1618"/>
      <c r="L14" s="1619"/>
    </row>
    <row r="15" spans="1:27" ht="24" customHeight="1" x14ac:dyDescent="0.15">
      <c r="B15" s="1609"/>
      <c r="C15" s="1609"/>
      <c r="D15" s="1610"/>
      <c r="E15" s="1600"/>
      <c r="F15" s="1597"/>
      <c r="G15" s="1603"/>
      <c r="H15" s="1572"/>
      <c r="I15" s="1572"/>
      <c r="J15" s="1606"/>
      <c r="K15" s="1614"/>
      <c r="L15" s="1615"/>
    </row>
    <row r="16" spans="1:27" ht="24" customHeight="1" x14ac:dyDescent="0.15">
      <c r="B16" s="1594"/>
      <c r="C16" s="1594"/>
      <c r="D16" s="1611"/>
      <c r="E16" s="1601"/>
      <c r="F16" s="1597"/>
      <c r="G16" s="1604"/>
      <c r="H16" s="1572"/>
      <c r="I16" s="1572"/>
      <c r="J16" s="1607"/>
      <c r="K16" s="1616"/>
      <c r="L16" s="1617"/>
    </row>
    <row r="17" spans="2:20" ht="24" customHeight="1" x14ac:dyDescent="0.15">
      <c r="B17" s="1595"/>
      <c r="C17" s="1595"/>
      <c r="D17" s="1612"/>
      <c r="E17" s="1602"/>
      <c r="F17" s="1597"/>
      <c r="G17" s="1605"/>
      <c r="H17" s="1573"/>
      <c r="I17" s="1573"/>
      <c r="J17" s="1608"/>
      <c r="K17" s="1618"/>
      <c r="L17" s="1619"/>
    </row>
    <row r="18" spans="2:20" ht="24" customHeight="1" x14ac:dyDescent="0.15">
      <c r="B18" s="1609"/>
      <c r="C18" s="1609"/>
      <c r="D18" s="1610"/>
      <c r="E18" s="1600"/>
      <c r="F18" s="1613"/>
      <c r="G18" s="1603"/>
      <c r="H18" s="1572"/>
      <c r="I18" s="1572"/>
      <c r="J18" s="1606"/>
      <c r="K18" s="1614"/>
      <c r="L18" s="1615"/>
    </row>
    <row r="19" spans="2:20" ht="24" customHeight="1" x14ac:dyDescent="0.15">
      <c r="B19" s="1594"/>
      <c r="C19" s="1594"/>
      <c r="D19" s="1611"/>
      <c r="E19" s="1601"/>
      <c r="F19" s="1597"/>
      <c r="G19" s="1604"/>
      <c r="H19" s="1572"/>
      <c r="I19" s="1572"/>
      <c r="J19" s="1607"/>
      <c r="K19" s="1616"/>
      <c r="L19" s="1617"/>
    </row>
    <row r="20" spans="2:20" ht="24" customHeight="1" x14ac:dyDescent="0.15">
      <c r="B20" s="1595"/>
      <c r="C20" s="1595"/>
      <c r="D20" s="1612"/>
      <c r="E20" s="1602"/>
      <c r="F20" s="1598"/>
      <c r="G20" s="1605"/>
      <c r="H20" s="1573"/>
      <c r="I20" s="1573"/>
      <c r="J20" s="1608"/>
      <c r="K20" s="1618"/>
      <c r="L20" s="1619"/>
    </row>
    <row r="21" spans="2:20" s="253" customFormat="1" ht="21.75" customHeight="1" x14ac:dyDescent="0.15">
      <c r="B21" s="249"/>
      <c r="C21" s="250"/>
      <c r="D21" s="251"/>
      <c r="E21" s="252"/>
      <c r="F21" s="252"/>
      <c r="G21" s="252"/>
      <c r="H21" s="252"/>
      <c r="I21" s="1622"/>
      <c r="J21" s="1622"/>
      <c r="K21" s="1622"/>
      <c r="L21" s="1622"/>
    </row>
    <row r="22" spans="2:20" s="253" customFormat="1" ht="28.5" customHeight="1" x14ac:dyDescent="0.15">
      <c r="B22" s="254"/>
      <c r="C22" s="254"/>
      <c r="D22" s="255"/>
      <c r="E22" s="255"/>
      <c r="F22" s="256"/>
      <c r="G22" s="256"/>
      <c r="H22" s="256"/>
      <c r="I22" s="256"/>
      <c r="J22" s="257"/>
      <c r="K22" s="257"/>
      <c r="L22" s="257"/>
      <c r="T22" s="258"/>
    </row>
    <row r="23" spans="2:20" s="258" customFormat="1" ht="42" customHeight="1" x14ac:dyDescent="0.15">
      <c r="B23" s="259"/>
      <c r="C23" s="259"/>
      <c r="D23" s="259"/>
      <c r="E23" s="259"/>
      <c r="F23" s="260"/>
      <c r="G23" s="260"/>
      <c r="H23" s="260"/>
      <c r="I23" s="260"/>
      <c r="J23" s="257"/>
      <c r="K23" s="257"/>
      <c r="L23" s="257"/>
      <c r="T23" s="253"/>
    </row>
    <row r="24" spans="2:20" s="258" customFormat="1" ht="42" customHeight="1" x14ac:dyDescent="0.15">
      <c r="B24" s="259"/>
      <c r="C24" s="259"/>
      <c r="D24" s="259"/>
      <c r="E24" s="259"/>
      <c r="F24" s="256"/>
      <c r="G24" s="256"/>
      <c r="H24" s="256"/>
      <c r="I24" s="256"/>
      <c r="J24" s="257"/>
      <c r="K24" s="257"/>
      <c r="L24" s="257"/>
      <c r="T24" s="253"/>
    </row>
    <row r="25" spans="2:20" s="253" customFormat="1" ht="42" customHeight="1" x14ac:dyDescent="0.15">
      <c r="B25" s="254"/>
      <c r="C25" s="254"/>
      <c r="D25" s="254"/>
      <c r="E25" s="254"/>
      <c r="F25" s="256"/>
      <c r="G25" s="256"/>
      <c r="H25" s="256"/>
      <c r="I25" s="256"/>
      <c r="J25" s="261"/>
      <c r="K25" s="261"/>
      <c r="L25" s="261"/>
    </row>
    <row r="26" spans="2:20" ht="42" customHeight="1" x14ac:dyDescent="0.15">
      <c r="B26" s="242"/>
      <c r="C26" s="242"/>
      <c r="D26" s="242"/>
      <c r="E26" s="242"/>
      <c r="F26" s="256"/>
      <c r="G26" s="256"/>
      <c r="H26" s="256"/>
      <c r="I26" s="256"/>
      <c r="J26" s="262"/>
      <c r="K26" s="262"/>
      <c r="L26" s="262"/>
      <c r="M26" s="263"/>
      <c r="N26" s="263"/>
      <c r="O26" s="263"/>
      <c r="P26" s="263"/>
      <c r="Q26" s="263"/>
      <c r="R26" s="263"/>
    </row>
    <row r="27" spans="2:20" ht="42" customHeight="1" x14ac:dyDescent="0.15">
      <c r="B27" s="242"/>
      <c r="C27" s="242"/>
      <c r="D27" s="242"/>
      <c r="E27" s="242"/>
      <c r="F27" s="256"/>
      <c r="G27" s="256"/>
      <c r="H27" s="256"/>
      <c r="I27" s="256"/>
      <c r="J27" s="264"/>
      <c r="K27" s="264"/>
      <c r="L27" s="264"/>
      <c r="M27" s="263"/>
      <c r="N27" s="263"/>
      <c r="O27" s="263"/>
      <c r="P27" s="263"/>
      <c r="Q27" s="263"/>
      <c r="R27" s="263"/>
    </row>
    <row r="28" spans="2:20" ht="21.75" customHeight="1" x14ac:dyDescent="0.15">
      <c r="B28" s="242"/>
      <c r="C28" s="242"/>
      <c r="D28" s="242"/>
      <c r="E28" s="242"/>
      <c r="F28" s="242"/>
      <c r="G28" s="242"/>
      <c r="H28" s="256"/>
      <c r="I28" s="256"/>
      <c r="J28" s="265"/>
      <c r="K28" s="265"/>
      <c r="L28" s="265"/>
    </row>
    <row r="29" spans="2:20" ht="21.75" customHeight="1" x14ac:dyDescent="0.15">
      <c r="B29" s="242"/>
      <c r="C29" s="242"/>
      <c r="D29" s="242"/>
      <c r="E29" s="242"/>
      <c r="F29" s="242"/>
      <c r="G29" s="242"/>
      <c r="H29" s="256"/>
      <c r="I29" s="256"/>
      <c r="J29" s="261"/>
      <c r="K29" s="261"/>
      <c r="L29" s="261"/>
    </row>
    <row r="30" spans="2:20" ht="39.75" customHeight="1" x14ac:dyDescent="0.15">
      <c r="B30" s="266"/>
      <c r="C30" s="266"/>
      <c r="D30" s="266"/>
      <c r="E30" s="266"/>
      <c r="F30" s="266"/>
      <c r="G30" s="266"/>
      <c r="H30" s="266"/>
      <c r="I30" s="266"/>
      <c r="J30" s="242"/>
      <c r="K30" s="242"/>
      <c r="L30" s="242"/>
    </row>
    <row r="31" spans="2:20" ht="19.5" customHeight="1" x14ac:dyDescent="0.15">
      <c r="B31" s="266"/>
      <c r="C31" s="266"/>
      <c r="D31" s="266"/>
      <c r="E31" s="266"/>
      <c r="F31" s="266"/>
      <c r="G31" s="266"/>
      <c r="H31" s="266"/>
      <c r="I31" s="266"/>
      <c r="J31" s="242"/>
      <c r="K31" s="242"/>
      <c r="L31" s="242"/>
    </row>
    <row r="32" spans="2:20" x14ac:dyDescent="0.15">
      <c r="B32" s="242"/>
      <c r="C32" s="242"/>
      <c r="D32" s="242"/>
      <c r="E32" s="242"/>
      <c r="F32" s="242"/>
      <c r="G32" s="242"/>
      <c r="H32" s="242"/>
      <c r="I32" s="242"/>
      <c r="J32" s="242"/>
      <c r="K32" s="242"/>
      <c r="L32" s="242"/>
    </row>
    <row r="33" spans="2:12" x14ac:dyDescent="0.15">
      <c r="B33" s="242"/>
      <c r="C33" s="242"/>
      <c r="D33" s="242"/>
      <c r="E33" s="242"/>
      <c r="F33" s="242"/>
      <c r="G33" s="242"/>
      <c r="H33" s="242"/>
      <c r="I33" s="242"/>
      <c r="J33" s="242"/>
      <c r="K33" s="242"/>
      <c r="L33" s="242"/>
    </row>
    <row r="34" spans="2:12" ht="27.75" customHeight="1" x14ac:dyDescent="0.15">
      <c r="B34" s="242"/>
      <c r="C34" s="242"/>
      <c r="D34" s="266"/>
      <c r="E34" s="242"/>
      <c r="F34" s="242"/>
      <c r="G34" s="242"/>
      <c r="H34" s="242"/>
      <c r="I34" s="242"/>
      <c r="J34" s="242"/>
      <c r="K34" s="242"/>
      <c r="L34" s="242"/>
    </row>
    <row r="35" spans="2:12" ht="19.5" customHeight="1" x14ac:dyDescent="0.15">
      <c r="B35" s="242"/>
      <c r="C35" s="242"/>
      <c r="D35" s="242"/>
      <c r="E35" s="242"/>
      <c r="F35" s="242"/>
      <c r="G35" s="242"/>
      <c r="H35" s="242"/>
      <c r="I35" s="242"/>
      <c r="J35" s="242"/>
      <c r="K35" s="242"/>
      <c r="L35" s="242"/>
    </row>
    <row r="36" spans="2:12" ht="34.5" customHeight="1" x14ac:dyDescent="0.15">
      <c r="B36" s="242"/>
      <c r="C36" s="242"/>
      <c r="D36" s="242"/>
      <c r="E36" s="242"/>
      <c r="F36" s="242"/>
      <c r="G36" s="242"/>
      <c r="H36" s="242"/>
      <c r="I36" s="242"/>
      <c r="J36" s="242"/>
      <c r="K36" s="242"/>
      <c r="L36" s="242"/>
    </row>
    <row r="37" spans="2:12" x14ac:dyDescent="0.15">
      <c r="B37" s="242"/>
      <c r="C37" s="242"/>
      <c r="D37" s="242"/>
      <c r="E37" s="242"/>
      <c r="F37" s="242"/>
      <c r="G37" s="242"/>
      <c r="H37" s="242"/>
      <c r="I37" s="242"/>
      <c r="J37" s="242"/>
      <c r="K37" s="242"/>
      <c r="L37" s="242"/>
    </row>
    <row r="38" spans="2:12" x14ac:dyDescent="0.15">
      <c r="B38" s="242"/>
      <c r="C38" s="242"/>
      <c r="D38" s="242"/>
      <c r="E38" s="242"/>
      <c r="F38" s="242"/>
      <c r="G38" s="242"/>
      <c r="H38" s="242"/>
      <c r="I38" s="242"/>
      <c r="J38" s="242"/>
      <c r="K38" s="242"/>
      <c r="L38" s="242"/>
    </row>
    <row r="39" spans="2:12" ht="26.25" customHeight="1" x14ac:dyDescent="0.15">
      <c r="B39" s="242"/>
      <c r="C39" s="242"/>
      <c r="D39" s="242"/>
      <c r="E39" s="242"/>
      <c r="F39" s="242"/>
      <c r="G39" s="242"/>
      <c r="H39" s="242"/>
      <c r="I39" s="242"/>
      <c r="J39" s="242"/>
      <c r="K39" s="242"/>
      <c r="L39" s="242"/>
    </row>
    <row r="40" spans="2:12" ht="39" customHeight="1" x14ac:dyDescent="0.15">
      <c r="B40" s="1621" t="s">
        <v>552</v>
      </c>
      <c r="C40" s="1621"/>
      <c r="D40" s="1621"/>
      <c r="E40" s="1621"/>
      <c r="F40" s="1621"/>
      <c r="G40" s="1621"/>
      <c r="H40" s="1621"/>
      <c r="I40" s="1621"/>
      <c r="J40" s="1621"/>
      <c r="K40" s="1621"/>
      <c r="L40" s="1621"/>
    </row>
    <row r="41" spans="2:12" ht="26.25" customHeight="1" x14ac:dyDescent="0.15">
      <c r="B41" s="1623" t="s">
        <v>290</v>
      </c>
      <c r="C41" s="1623"/>
      <c r="D41" s="1623"/>
      <c r="E41" s="1623"/>
      <c r="F41" s="1623"/>
      <c r="G41" s="1623"/>
      <c r="H41" s="1623"/>
      <c r="I41" s="1623"/>
      <c r="J41" s="1623"/>
      <c r="K41" s="1623"/>
      <c r="L41" s="1623"/>
    </row>
    <row r="42" spans="2:12" ht="41.25" customHeight="1" x14ac:dyDescent="0.15">
      <c r="B42" s="1621" t="s">
        <v>291</v>
      </c>
      <c r="C42" s="1621"/>
      <c r="D42" s="1621"/>
      <c r="E42" s="1621"/>
      <c r="F42" s="1621"/>
      <c r="G42" s="1621"/>
      <c r="H42" s="1621"/>
      <c r="I42" s="1621"/>
      <c r="J42" s="1621"/>
      <c r="K42" s="1621"/>
      <c r="L42" s="1621"/>
    </row>
    <row r="43" spans="2:12" ht="37.9" customHeight="1" x14ac:dyDescent="0.15">
      <c r="B43" s="1621" t="s">
        <v>510</v>
      </c>
      <c r="C43" s="1621"/>
      <c r="D43" s="1621"/>
      <c r="E43" s="1621"/>
      <c r="F43" s="1621"/>
      <c r="G43" s="1621"/>
      <c r="H43" s="1621"/>
      <c r="I43" s="1621"/>
      <c r="J43" s="1621"/>
      <c r="K43" s="1621"/>
      <c r="L43" s="1621"/>
    </row>
    <row r="44" spans="2:12" ht="26.25" customHeight="1" x14ac:dyDescent="0.15">
      <c r="B44" s="1624" t="s">
        <v>561</v>
      </c>
      <c r="C44" s="1624"/>
      <c r="D44" s="1624"/>
      <c r="E44" s="1624"/>
      <c r="F44" s="1624"/>
      <c r="G44" s="1624"/>
      <c r="H44" s="1624"/>
      <c r="I44" s="1624"/>
      <c r="J44" s="1624"/>
      <c r="K44" s="1624"/>
      <c r="L44" s="1624"/>
    </row>
    <row r="45" spans="2:12" ht="46.5" customHeight="1" x14ac:dyDescent="0.15">
      <c r="B45" s="1620"/>
      <c r="C45" s="1621"/>
      <c r="D45" s="1621"/>
      <c r="E45" s="1621"/>
      <c r="F45" s="1621"/>
      <c r="G45" s="1621"/>
      <c r="H45" s="1621"/>
      <c r="I45" s="1621"/>
      <c r="J45" s="1621"/>
      <c r="K45" s="1621"/>
      <c r="L45" s="1621"/>
    </row>
    <row r="46" spans="2:12" ht="26.25" customHeight="1" x14ac:dyDescent="0.15"/>
    <row r="47" spans="2:12" ht="26.25" customHeight="1" x14ac:dyDescent="0.15"/>
    <row r="48" spans="2:12"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7.75" customHeight="1" x14ac:dyDescent="0.15"/>
    <row r="55" ht="27.75" customHeight="1" x14ac:dyDescent="0.15"/>
    <row r="56" ht="42.75" customHeight="1" x14ac:dyDescent="0.15"/>
  </sheetData>
  <mergeCells count="67">
    <mergeCell ref="I6:I8"/>
    <mergeCell ref="J6:J8"/>
    <mergeCell ref="K6:L8"/>
    <mergeCell ref="K9:L11"/>
    <mergeCell ref="K12:L14"/>
    <mergeCell ref="J12:J14"/>
    <mergeCell ref="H18:H20"/>
    <mergeCell ref="K15:L17"/>
    <mergeCell ref="K18:L20"/>
    <mergeCell ref="B45:L45"/>
    <mergeCell ref="I21:L21"/>
    <mergeCell ref="B41:L41"/>
    <mergeCell ref="B42:L42"/>
    <mergeCell ref="B43:L43"/>
    <mergeCell ref="B44:L44"/>
    <mergeCell ref="B40:L40"/>
    <mergeCell ref="G18:G20"/>
    <mergeCell ref="I18:I20"/>
    <mergeCell ref="J18:J20"/>
    <mergeCell ref="B15:B17"/>
    <mergeCell ref="C15:C17"/>
    <mergeCell ref="D15:D17"/>
    <mergeCell ref="F15:F17"/>
    <mergeCell ref="B18:B20"/>
    <mergeCell ref="C18:C20"/>
    <mergeCell ref="D18:D20"/>
    <mergeCell ref="E18:E20"/>
    <mergeCell ref="F18:F20"/>
    <mergeCell ref="E15:E17"/>
    <mergeCell ref="B12:B14"/>
    <mergeCell ref="C12:C14"/>
    <mergeCell ref="D12:D14"/>
    <mergeCell ref="E12:E14"/>
    <mergeCell ref="F12:F14"/>
    <mergeCell ref="H9:H11"/>
    <mergeCell ref="H12:H14"/>
    <mergeCell ref="G9:G11"/>
    <mergeCell ref="J15:J17"/>
    <mergeCell ref="I9:I11"/>
    <mergeCell ref="J9:J11"/>
    <mergeCell ref="I15:I17"/>
    <mergeCell ref="G12:G14"/>
    <mergeCell ref="I12:I14"/>
    <mergeCell ref="G15:G17"/>
    <mergeCell ref="H15:H17"/>
    <mergeCell ref="F6:F8"/>
    <mergeCell ref="B9:B11"/>
    <mergeCell ref="C9:C11"/>
    <mergeCell ref="D9:D11"/>
    <mergeCell ref="E9:E11"/>
    <mergeCell ref="F9:F11"/>
    <mergeCell ref="G6:G8"/>
    <mergeCell ref="H6:H8"/>
    <mergeCell ref="B2:L2"/>
    <mergeCell ref="O2:R2"/>
    <mergeCell ref="S2:AA2"/>
    <mergeCell ref="B4:B5"/>
    <mergeCell ref="C4:C5"/>
    <mergeCell ref="D4:D5"/>
    <mergeCell ref="E4:F4"/>
    <mergeCell ref="G4:I4"/>
    <mergeCell ref="J4:L4"/>
    <mergeCell ref="K5:L5"/>
    <mergeCell ref="B6:B8"/>
    <mergeCell ref="C6:C8"/>
    <mergeCell ref="D6:D8"/>
    <mergeCell ref="E6:E8"/>
  </mergeCells>
  <phoneticPr fontId="4"/>
  <dataValidations count="4">
    <dataValidation type="list" allowBlank="1" showInputMessage="1" showErrorMessage="1" sqref="E6:E20 J6:J20">
      <formula1>"○,  "</formula1>
    </dataValidation>
    <dataValidation type="list" allowBlank="1" showInputMessage="1" showErrorMessage="1" sqref="H6:H20">
      <formula1>"A,B,C,D,E,F,G,H,I,J,K,L,M"</formula1>
    </dataValidation>
    <dataValidation type="list" allowBlank="1" showInputMessage="1" showErrorMessage="1" sqref="F6:F20">
      <formula1>"1,2,3,4,5,6,7,8,9,10,11,12,13"</formula1>
    </dataValidation>
    <dataValidation type="list" allowBlank="1" showInputMessage="1" showErrorMessage="1" sqref="I6:I20">
      <formula1>"ア,イ,ウ,エ,オ,カ,キ,ク,ケ,コ"</formula1>
    </dataValidation>
  </dataValidations>
  <pageMargins left="0.31496062992125984" right="0.31496062992125984" top="0.74803149606299213" bottom="0.74803149606299213" header="0.31496062992125984" footer="0.31496062992125984"/>
  <pageSetup paperSize="9" scale="51" orientation="portrait" cellComments="asDisplayed" r:id="rId1"/>
  <rowBreaks count="1" manualBreakCount="1">
    <brk id="56" max="10"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0"/>
  <sheetViews>
    <sheetView showGridLines="0" view="pageBreakPreview" zoomScaleNormal="100" zoomScaleSheetLayoutView="100" workbookViewId="0">
      <selection activeCell="C11" sqref="C11:K14"/>
    </sheetView>
  </sheetViews>
  <sheetFormatPr defaultColWidth="3.5703125" defaultRowHeight="20.100000000000001" customHeight="1" x14ac:dyDescent="0.15"/>
  <cols>
    <col min="1" max="1" width="2.28515625" style="456" customWidth="1"/>
    <col min="2" max="2" width="4.140625" style="456" customWidth="1"/>
    <col min="3" max="3" width="11.5703125" style="456" customWidth="1"/>
    <col min="4" max="4" width="5.85546875" style="456" customWidth="1"/>
    <col min="5" max="5" width="6.5703125" style="456" customWidth="1"/>
    <col min="6" max="6" width="14.7109375" style="456" customWidth="1"/>
    <col min="7" max="8" width="23.85546875" style="456" customWidth="1"/>
    <col min="9" max="9" width="7.7109375" style="456" customWidth="1"/>
    <col min="10" max="10" width="9.7109375" style="456" customWidth="1"/>
    <col min="11" max="11" width="13.42578125" style="456" customWidth="1"/>
    <col min="12" max="12" width="7.140625" style="456" customWidth="1"/>
    <col min="13" max="13" width="2" style="456" customWidth="1"/>
    <col min="14" max="16384" width="3.5703125" style="456"/>
  </cols>
  <sheetData>
    <row r="1" spans="2:13" ht="20.100000000000001" customHeight="1" x14ac:dyDescent="0.15">
      <c r="B1" s="455" t="s">
        <v>623</v>
      </c>
      <c r="L1" s="457" t="s">
        <v>624</v>
      </c>
    </row>
    <row r="2" spans="2:13" ht="18" customHeight="1" x14ac:dyDescent="0.15">
      <c r="B2" s="455" t="s">
        <v>625</v>
      </c>
      <c r="C2" s="455"/>
      <c r="D2" s="455"/>
      <c r="E2" s="455"/>
      <c r="J2" s="1631" t="s">
        <v>1221</v>
      </c>
      <c r="K2" s="1631"/>
      <c r="L2" s="1631"/>
    </row>
    <row r="3" spans="2:13" ht="18" customHeight="1" x14ac:dyDescent="0.15">
      <c r="B3" s="455"/>
      <c r="C3" s="455"/>
      <c r="D3" s="455"/>
      <c r="E3" s="455"/>
      <c r="H3" s="458" t="s">
        <v>626</v>
      </c>
      <c r="I3" s="1632" t="s">
        <v>1222</v>
      </c>
      <c r="J3" s="1632"/>
      <c r="K3" s="1632"/>
      <c r="L3" s="1632"/>
    </row>
    <row r="4" spans="2:13" ht="22.5" customHeight="1" x14ac:dyDescent="0.15">
      <c r="B4" s="1633" t="s">
        <v>627</v>
      </c>
      <c r="C4" s="1633"/>
      <c r="D4" s="1633"/>
      <c r="E4" s="1633"/>
      <c r="F4" s="1633"/>
      <c r="G4" s="1633"/>
      <c r="H4" s="1633"/>
      <c r="I4" s="1633"/>
      <c r="J4" s="1633"/>
      <c r="K4" s="1633"/>
      <c r="L4" s="1633"/>
      <c r="M4" s="459"/>
    </row>
    <row r="5" spans="2:13" ht="17.25" customHeight="1" x14ac:dyDescent="0.15">
      <c r="B5" s="460" t="s">
        <v>628</v>
      </c>
      <c r="C5" s="461"/>
      <c r="D5" s="461"/>
      <c r="E5" s="461"/>
      <c r="F5" s="461"/>
      <c r="G5" s="461"/>
      <c r="H5" s="461"/>
      <c r="I5" s="461"/>
      <c r="J5" s="461"/>
      <c r="K5" s="461"/>
      <c r="L5" s="462"/>
      <c r="M5" s="459"/>
    </row>
    <row r="6" spans="2:13" ht="17.25" customHeight="1" x14ac:dyDescent="0.15">
      <c r="B6" s="1634" t="s">
        <v>629</v>
      </c>
      <c r="C6" s="1635"/>
      <c r="D6" s="1635"/>
      <c r="E6" s="1635"/>
      <c r="F6" s="1635"/>
      <c r="G6" s="1635"/>
      <c r="H6" s="1635"/>
      <c r="I6" s="1635"/>
      <c r="J6" s="1635"/>
      <c r="K6" s="1635"/>
      <c r="L6" s="1636"/>
    </row>
    <row r="7" spans="2:13" ht="17.25" customHeight="1" x14ac:dyDescent="0.15">
      <c r="B7" s="1634" t="s">
        <v>630</v>
      </c>
      <c r="C7" s="1635"/>
      <c r="D7" s="1635"/>
      <c r="E7" s="1635"/>
      <c r="F7" s="1635"/>
      <c r="G7" s="1635"/>
      <c r="H7" s="1635"/>
      <c r="I7" s="1635"/>
      <c r="J7" s="1635"/>
      <c r="K7" s="1635"/>
      <c r="L7" s="1636"/>
    </row>
    <row r="8" spans="2:13" ht="17.25" customHeight="1" x14ac:dyDescent="0.15">
      <c r="B8" s="1628" t="s">
        <v>631</v>
      </c>
      <c r="C8" s="1629"/>
      <c r="D8" s="1629"/>
      <c r="E8" s="1629"/>
      <c r="F8" s="1629"/>
      <c r="G8" s="1629"/>
      <c r="H8" s="1629"/>
      <c r="I8" s="1629"/>
      <c r="J8" s="1629"/>
      <c r="K8" s="1629"/>
      <c r="L8" s="1630"/>
    </row>
    <row r="9" spans="2:13" ht="24" customHeight="1" x14ac:dyDescent="0.15">
      <c r="B9" s="459" t="s">
        <v>632</v>
      </c>
      <c r="C9" s="459"/>
      <c r="D9" s="459"/>
      <c r="E9" s="459"/>
      <c r="F9" s="459"/>
      <c r="G9" s="459"/>
      <c r="H9" s="459"/>
      <c r="I9" s="459"/>
      <c r="J9" s="459"/>
      <c r="K9" s="459"/>
      <c r="L9" s="459"/>
      <c r="M9" s="459"/>
    </row>
    <row r="10" spans="2:13" ht="41.25" customHeight="1" x14ac:dyDescent="0.15">
      <c r="B10" s="463" t="s">
        <v>633</v>
      </c>
      <c r="C10" s="463" t="s">
        <v>634</v>
      </c>
      <c r="D10" s="463" t="s">
        <v>635</v>
      </c>
      <c r="E10" s="463" t="s">
        <v>636</v>
      </c>
      <c r="F10" s="463" t="s">
        <v>637</v>
      </c>
      <c r="G10" s="463" t="s">
        <v>638</v>
      </c>
      <c r="H10" s="463" t="s">
        <v>639</v>
      </c>
      <c r="I10" s="463" t="s">
        <v>640</v>
      </c>
      <c r="J10" s="464" t="s">
        <v>641</v>
      </c>
      <c r="K10" s="463" t="s">
        <v>642</v>
      </c>
      <c r="L10" s="465" t="s">
        <v>202</v>
      </c>
    </row>
    <row r="11" spans="2:13" ht="61.5" customHeight="1" x14ac:dyDescent="0.15">
      <c r="B11" s="466">
        <v>1</v>
      </c>
      <c r="C11" s="467" t="s">
        <v>1223</v>
      </c>
      <c r="D11" s="468" t="s">
        <v>1224</v>
      </c>
      <c r="E11" s="469" t="s">
        <v>1225</v>
      </c>
      <c r="F11" s="470" t="s">
        <v>1226</v>
      </c>
      <c r="G11" s="470" t="s">
        <v>1227</v>
      </c>
      <c r="H11" s="470" t="s">
        <v>1228</v>
      </c>
      <c r="I11" s="471" t="s">
        <v>1229</v>
      </c>
      <c r="J11" s="469" t="s">
        <v>1203</v>
      </c>
      <c r="K11" s="472" t="s">
        <v>1230</v>
      </c>
      <c r="L11" s="473"/>
    </row>
    <row r="12" spans="2:13" ht="61.5" customHeight="1" x14ac:dyDescent="0.15">
      <c r="B12" s="466">
        <v>2</v>
      </c>
      <c r="C12" s="467" t="s">
        <v>1223</v>
      </c>
      <c r="D12" s="468" t="s">
        <v>1231</v>
      </c>
      <c r="E12" s="468" t="s">
        <v>1232</v>
      </c>
      <c r="F12" s="470" t="s">
        <v>1233</v>
      </c>
      <c r="G12" s="470" t="s">
        <v>1234</v>
      </c>
      <c r="H12" s="470" t="s">
        <v>1235</v>
      </c>
      <c r="I12" s="471" t="s">
        <v>1236</v>
      </c>
      <c r="J12" s="469" t="s">
        <v>1237</v>
      </c>
      <c r="K12" s="472" t="s">
        <v>1238</v>
      </c>
      <c r="L12" s="473"/>
    </row>
    <row r="13" spans="2:13" ht="61.5" customHeight="1" x14ac:dyDescent="0.15">
      <c r="B13" s="466">
        <v>3</v>
      </c>
      <c r="C13" s="467" t="s">
        <v>1223</v>
      </c>
      <c r="D13" s="468" t="s">
        <v>1239</v>
      </c>
      <c r="E13" s="468" t="s">
        <v>1232</v>
      </c>
      <c r="F13" s="470" t="s">
        <v>1233</v>
      </c>
      <c r="G13" s="470" t="s">
        <v>1240</v>
      </c>
      <c r="H13" s="470" t="s">
        <v>1241</v>
      </c>
      <c r="I13" s="471" t="s">
        <v>1242</v>
      </c>
      <c r="J13" s="469" t="s">
        <v>1243</v>
      </c>
      <c r="K13" s="472" t="s">
        <v>1244</v>
      </c>
      <c r="L13" s="473"/>
    </row>
    <row r="14" spans="2:13" ht="61.5" customHeight="1" x14ac:dyDescent="0.15">
      <c r="B14" s="466">
        <v>4</v>
      </c>
      <c r="C14" s="467" t="s">
        <v>1245</v>
      </c>
      <c r="D14" s="468" t="s">
        <v>1246</v>
      </c>
      <c r="E14" s="469" t="s">
        <v>1225</v>
      </c>
      <c r="F14" s="470" t="s">
        <v>1247</v>
      </c>
      <c r="G14" s="470" t="s">
        <v>1248</v>
      </c>
      <c r="H14" s="470" t="s">
        <v>1249</v>
      </c>
      <c r="I14" s="471" t="s">
        <v>1250</v>
      </c>
      <c r="J14" s="469" t="s">
        <v>1204</v>
      </c>
      <c r="K14" s="472" t="s">
        <v>1251</v>
      </c>
      <c r="L14" s="473"/>
    </row>
    <row r="15" spans="2:13" ht="61.5" customHeight="1" x14ac:dyDescent="0.15">
      <c r="B15" s="474">
        <v>5</v>
      </c>
      <c r="C15" s="469"/>
      <c r="D15" s="475"/>
      <c r="E15" s="475"/>
      <c r="F15" s="475"/>
      <c r="G15" s="475"/>
      <c r="H15" s="475"/>
      <c r="I15" s="475"/>
      <c r="J15" s="475"/>
      <c r="K15" s="475"/>
      <c r="L15" s="473"/>
    </row>
    <row r="16" spans="2:13" ht="20.100000000000001" customHeight="1" x14ac:dyDescent="0.15">
      <c r="B16" s="476" t="s">
        <v>643</v>
      </c>
    </row>
    <row r="17" spans="2:13" ht="20.100000000000001" customHeight="1" x14ac:dyDescent="0.15">
      <c r="B17" s="476" t="s">
        <v>644</v>
      </c>
    </row>
    <row r="18" spans="2:13" ht="28.5" customHeight="1" x14ac:dyDescent="0.15">
      <c r="B18" s="459" t="s">
        <v>645</v>
      </c>
      <c r="C18" s="459"/>
      <c r="D18" s="459"/>
      <c r="E18" s="459"/>
      <c r="F18" s="459"/>
      <c r="G18" s="459"/>
      <c r="H18" s="459"/>
      <c r="I18" s="459"/>
      <c r="J18" s="459"/>
      <c r="K18" s="459"/>
      <c r="L18" s="459"/>
      <c r="M18" s="459"/>
    </row>
    <row r="19" spans="2:13" ht="20.100000000000001" customHeight="1" x14ac:dyDescent="0.15">
      <c r="B19" s="477" t="s">
        <v>646</v>
      </c>
      <c r="D19" s="459"/>
      <c r="E19" s="459"/>
      <c r="F19" s="459"/>
      <c r="G19" s="459"/>
      <c r="H19" s="459"/>
      <c r="I19" s="459"/>
      <c r="J19" s="459"/>
      <c r="K19" s="459"/>
      <c r="L19" s="459"/>
      <c r="M19" s="459"/>
    </row>
    <row r="20" spans="2:13" ht="20.100000000000001" customHeight="1" x14ac:dyDescent="0.15">
      <c r="B20" s="478"/>
      <c r="C20" s="479"/>
      <c r="D20" s="479"/>
      <c r="E20" s="479"/>
      <c r="F20" s="479"/>
      <c r="G20" s="479"/>
      <c r="H20" s="479"/>
      <c r="I20" s="479"/>
      <c r="J20" s="479"/>
      <c r="K20" s="479"/>
      <c r="L20" s="480"/>
    </row>
    <row r="21" spans="2:13" ht="20.100000000000001" customHeight="1" x14ac:dyDescent="0.15">
      <c r="B21" s="481"/>
      <c r="C21" s="482"/>
      <c r="D21" s="482"/>
      <c r="E21" s="482"/>
      <c r="F21" s="482"/>
      <c r="G21" s="482"/>
      <c r="H21" s="482"/>
      <c r="I21" s="482"/>
      <c r="J21" s="482"/>
      <c r="K21" s="482"/>
      <c r="L21" s="483"/>
    </row>
    <row r="22" spans="2:13" ht="20.100000000000001" customHeight="1" x14ac:dyDescent="0.15">
      <c r="B22" s="481"/>
      <c r="C22" s="482"/>
      <c r="D22" s="482"/>
      <c r="E22" s="482"/>
      <c r="F22" s="482"/>
      <c r="G22" s="482"/>
      <c r="H22" s="482"/>
      <c r="I22" s="482"/>
      <c r="J22" s="482"/>
      <c r="K22" s="482"/>
      <c r="L22" s="483"/>
    </row>
    <row r="23" spans="2:13" ht="20.100000000000001" customHeight="1" x14ac:dyDescent="0.15">
      <c r="B23" s="481"/>
      <c r="C23" s="482"/>
      <c r="D23" s="482"/>
      <c r="E23" s="482"/>
      <c r="F23" s="482"/>
      <c r="G23" s="482"/>
      <c r="H23" s="482"/>
      <c r="I23" s="482"/>
      <c r="J23" s="482"/>
      <c r="K23" s="482"/>
      <c r="L23" s="483"/>
    </row>
    <row r="24" spans="2:13" ht="20.100000000000001" customHeight="1" x14ac:dyDescent="0.15">
      <c r="B24" s="481"/>
      <c r="C24" s="482"/>
      <c r="D24" s="482"/>
      <c r="E24" s="482"/>
      <c r="F24" s="482"/>
      <c r="G24" s="482"/>
      <c r="H24" s="482"/>
      <c r="I24" s="482"/>
      <c r="J24" s="482"/>
      <c r="K24" s="482"/>
      <c r="L24" s="483"/>
    </row>
    <row r="25" spans="2:13" ht="20.100000000000001" customHeight="1" x14ac:dyDescent="0.15">
      <c r="B25" s="481"/>
      <c r="C25" s="482"/>
      <c r="D25" s="482"/>
      <c r="E25" s="482"/>
      <c r="F25" s="482"/>
      <c r="G25" s="482"/>
      <c r="H25" s="482"/>
      <c r="I25" s="482"/>
      <c r="J25" s="482"/>
      <c r="K25" s="482"/>
      <c r="L25" s="483"/>
    </row>
    <row r="26" spans="2:13" ht="20.100000000000001" customHeight="1" x14ac:dyDescent="0.15">
      <c r="B26" s="481"/>
      <c r="C26" s="482"/>
      <c r="D26" s="482"/>
      <c r="E26" s="482"/>
      <c r="F26" s="482"/>
      <c r="G26" s="482"/>
      <c r="H26" s="482"/>
      <c r="I26" s="482"/>
      <c r="J26" s="482"/>
      <c r="K26" s="482"/>
      <c r="L26" s="483"/>
    </row>
    <row r="27" spans="2:13" ht="20.100000000000001" customHeight="1" x14ac:dyDescent="0.15">
      <c r="B27" s="481"/>
      <c r="C27" s="482"/>
      <c r="D27" s="482"/>
      <c r="E27" s="482"/>
      <c r="F27" s="482"/>
      <c r="G27" s="482"/>
      <c r="H27" s="482"/>
      <c r="I27" s="482"/>
      <c r="J27" s="482"/>
      <c r="K27" s="482"/>
      <c r="L27" s="483"/>
    </row>
    <row r="28" spans="2:13" ht="20.100000000000001" customHeight="1" x14ac:dyDescent="0.15">
      <c r="B28" s="481"/>
      <c r="C28" s="482"/>
      <c r="D28" s="482"/>
      <c r="E28" s="482"/>
      <c r="F28" s="482"/>
      <c r="G28" s="482"/>
      <c r="H28" s="482"/>
      <c r="I28" s="482"/>
      <c r="J28" s="482"/>
      <c r="K28" s="482"/>
      <c r="L28" s="483"/>
    </row>
    <row r="29" spans="2:13" ht="20.100000000000001" customHeight="1" x14ac:dyDescent="0.15">
      <c r="B29" s="481"/>
      <c r="C29" s="482"/>
      <c r="D29" s="482"/>
      <c r="E29" s="482"/>
      <c r="F29" s="482"/>
      <c r="G29" s="482"/>
      <c r="H29" s="482"/>
      <c r="I29" s="482"/>
      <c r="J29" s="482"/>
      <c r="K29" s="482"/>
      <c r="L29" s="483"/>
    </row>
    <row r="30" spans="2:13" ht="20.100000000000001" customHeight="1" x14ac:dyDescent="0.15">
      <c r="B30" s="481"/>
      <c r="C30" s="482"/>
      <c r="D30" s="482"/>
      <c r="E30" s="482"/>
      <c r="F30" s="482"/>
      <c r="G30" s="482"/>
      <c r="H30" s="482"/>
      <c r="I30" s="482"/>
      <c r="J30" s="482"/>
      <c r="K30" s="482"/>
      <c r="L30" s="483"/>
    </row>
    <row r="31" spans="2:13" ht="20.100000000000001" customHeight="1" x14ac:dyDescent="0.15">
      <c r="B31" s="481"/>
      <c r="C31" s="482"/>
      <c r="D31" s="482"/>
      <c r="E31" s="482"/>
      <c r="F31" s="482"/>
      <c r="G31" s="482"/>
      <c r="H31" s="482"/>
      <c r="I31" s="482"/>
      <c r="J31" s="482"/>
      <c r="K31" s="482"/>
      <c r="L31" s="483"/>
    </row>
    <row r="32" spans="2:13" ht="20.100000000000001" customHeight="1" x14ac:dyDescent="0.15">
      <c r="B32" s="481"/>
      <c r="C32" s="482"/>
      <c r="D32" s="482"/>
      <c r="E32" s="482"/>
      <c r="F32" s="482"/>
      <c r="G32" s="482"/>
      <c r="H32" s="482"/>
      <c r="I32" s="482"/>
      <c r="J32" s="482"/>
      <c r="K32" s="482"/>
      <c r="L32" s="483"/>
    </row>
    <row r="33" spans="2:12" ht="20.100000000000001" customHeight="1" x14ac:dyDescent="0.15">
      <c r="B33" s="481"/>
      <c r="C33" s="482"/>
      <c r="D33" s="482"/>
      <c r="E33" s="482"/>
      <c r="F33" s="482"/>
      <c r="G33" s="482"/>
      <c r="H33" s="482"/>
      <c r="I33" s="482"/>
      <c r="J33" s="482"/>
      <c r="K33" s="482"/>
      <c r="L33" s="483"/>
    </row>
    <row r="34" spans="2:12" ht="20.100000000000001" customHeight="1" x14ac:dyDescent="0.15">
      <c r="B34" s="481"/>
      <c r="C34" s="482"/>
      <c r="D34" s="482"/>
      <c r="E34" s="482"/>
      <c r="F34" s="482"/>
      <c r="G34" s="482"/>
      <c r="H34" s="482"/>
      <c r="I34" s="482"/>
      <c r="J34" s="482"/>
      <c r="K34" s="482"/>
      <c r="L34" s="483"/>
    </row>
    <row r="35" spans="2:12" ht="20.100000000000001" customHeight="1" x14ac:dyDescent="0.15">
      <c r="B35" s="481"/>
      <c r="C35" s="482"/>
      <c r="D35" s="482"/>
      <c r="E35" s="482"/>
      <c r="F35" s="482"/>
      <c r="G35" s="482"/>
      <c r="H35" s="482"/>
      <c r="I35" s="482"/>
      <c r="J35" s="482"/>
      <c r="K35" s="482"/>
      <c r="L35" s="483"/>
    </row>
    <row r="36" spans="2:12" ht="20.100000000000001" customHeight="1" x14ac:dyDescent="0.15">
      <c r="B36" s="481"/>
      <c r="C36" s="482"/>
      <c r="D36" s="482"/>
      <c r="E36" s="482"/>
      <c r="F36" s="482"/>
      <c r="G36" s="482"/>
      <c r="H36" s="482"/>
      <c r="I36" s="482"/>
      <c r="J36" s="482"/>
      <c r="K36" s="482"/>
      <c r="L36" s="483"/>
    </row>
    <row r="37" spans="2:12" ht="20.100000000000001" customHeight="1" x14ac:dyDescent="0.15">
      <c r="B37" s="481"/>
      <c r="C37" s="482"/>
      <c r="D37" s="482"/>
      <c r="E37" s="482"/>
      <c r="F37" s="482"/>
      <c r="G37" s="482"/>
      <c r="H37" s="482"/>
      <c r="I37" s="482"/>
      <c r="J37" s="482"/>
      <c r="K37" s="482"/>
      <c r="L37" s="483"/>
    </row>
    <row r="38" spans="2:12" ht="20.100000000000001" customHeight="1" x14ac:dyDescent="0.15">
      <c r="B38" s="481"/>
      <c r="C38" s="482"/>
      <c r="D38" s="482"/>
      <c r="E38" s="482"/>
      <c r="F38" s="482"/>
      <c r="G38" s="482"/>
      <c r="H38" s="482"/>
      <c r="I38" s="482"/>
      <c r="J38" s="482"/>
      <c r="K38" s="482"/>
      <c r="L38" s="483"/>
    </row>
    <row r="39" spans="2:12" ht="20.100000000000001" customHeight="1" x14ac:dyDescent="0.15">
      <c r="B39" s="481"/>
      <c r="C39" s="482"/>
      <c r="D39" s="482"/>
      <c r="E39" s="482"/>
      <c r="F39" s="482"/>
      <c r="G39" s="482"/>
      <c r="H39" s="482"/>
      <c r="I39" s="482"/>
      <c r="J39" s="482"/>
      <c r="K39" s="482"/>
      <c r="L39" s="483"/>
    </row>
    <row r="40" spans="2:12" ht="20.100000000000001" customHeight="1" x14ac:dyDescent="0.15">
      <c r="B40" s="484"/>
      <c r="C40" s="485"/>
      <c r="D40" s="485"/>
      <c r="E40" s="485"/>
      <c r="F40" s="485"/>
      <c r="G40" s="485"/>
      <c r="H40" s="485"/>
      <c r="I40" s="485"/>
      <c r="J40" s="485"/>
      <c r="K40" s="485"/>
      <c r="L40" s="486"/>
    </row>
  </sheetData>
  <mergeCells count="6">
    <mergeCell ref="B8:L8"/>
    <mergeCell ref="J2:L2"/>
    <mergeCell ref="I3:L3"/>
    <mergeCell ref="B4:L4"/>
    <mergeCell ref="B6:L6"/>
    <mergeCell ref="B7:L7"/>
  </mergeCells>
  <phoneticPr fontId="4"/>
  <pageMargins left="0.70866141732283472" right="0.70866141732283472" top="0.74803149606299213" bottom="0.74803149606299213" header="0.31496062992125984" footer="0.31496062992125984"/>
  <pageSetup paperSize="9" scale="95" orientation="landscape" cellComments="asDisplayed" r:id="rId1"/>
  <rowBreaks count="1" manualBreakCount="1">
    <brk id="17" max="1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topLeftCell="A13" zoomScaleNormal="100" zoomScaleSheetLayoutView="100" workbookViewId="0">
      <selection activeCell="B24" sqref="B24"/>
    </sheetView>
  </sheetViews>
  <sheetFormatPr defaultColWidth="9" defaultRowHeight="13.5" x14ac:dyDescent="0.15"/>
  <cols>
    <col min="1" max="1" width="42.42578125" style="487" customWidth="1"/>
    <col min="2" max="2" width="49.7109375" style="487" customWidth="1"/>
    <col min="3" max="16384" width="9" style="487"/>
  </cols>
  <sheetData>
    <row r="1" spans="1:2" ht="21" customHeight="1" x14ac:dyDescent="0.15">
      <c r="A1" s="1638" t="s">
        <v>647</v>
      </c>
      <c r="B1" s="1638"/>
    </row>
    <row r="2" spans="1:2" ht="21" customHeight="1" x14ac:dyDescent="0.15">
      <c r="A2" s="488" t="s">
        <v>625</v>
      </c>
      <c r="B2" s="489" t="s">
        <v>624</v>
      </c>
    </row>
    <row r="3" spans="1:2" ht="23.25" customHeight="1" x14ac:dyDescent="0.15">
      <c r="A3" s="1639" t="s">
        <v>648</v>
      </c>
      <c r="B3" s="1639"/>
    </row>
    <row r="4" spans="1:2" ht="15" customHeight="1" x14ac:dyDescent="0.15">
      <c r="A4" s="1640"/>
      <c r="B4" s="1640"/>
    </row>
    <row r="5" spans="1:2" ht="83.25" customHeight="1" x14ac:dyDescent="0.15">
      <c r="A5" s="1641" t="s">
        <v>649</v>
      </c>
      <c r="B5" s="1641"/>
    </row>
    <row r="6" spans="1:2" ht="24.75" customHeight="1" x14ac:dyDescent="0.15">
      <c r="A6" s="1642" t="s">
        <v>650</v>
      </c>
      <c r="B6" s="1642"/>
    </row>
    <row r="7" spans="1:2" ht="21" customHeight="1" x14ac:dyDescent="0.15">
      <c r="A7" s="1643" t="s">
        <v>651</v>
      </c>
      <c r="B7" s="1643"/>
    </row>
    <row r="8" spans="1:2" ht="39.75" customHeight="1" x14ac:dyDescent="0.15">
      <c r="A8" s="1644" t="s">
        <v>652</v>
      </c>
      <c r="B8" s="1644"/>
    </row>
    <row r="9" spans="1:2" ht="39.75" customHeight="1" x14ac:dyDescent="0.15">
      <c r="A9" s="1644" t="s">
        <v>653</v>
      </c>
      <c r="B9" s="1644"/>
    </row>
    <row r="10" spans="1:2" ht="10.5" customHeight="1" x14ac:dyDescent="0.15">
      <c r="A10" s="1642"/>
      <c r="B10" s="1642"/>
    </row>
    <row r="11" spans="1:2" ht="22.5" customHeight="1" x14ac:dyDescent="0.15">
      <c r="A11" s="1643" t="s">
        <v>654</v>
      </c>
      <c r="B11" s="1643"/>
    </row>
    <row r="12" spans="1:2" ht="55.5" customHeight="1" x14ac:dyDescent="0.15">
      <c r="A12" s="1644" t="s">
        <v>655</v>
      </c>
      <c r="B12" s="1644"/>
    </row>
    <row r="13" spans="1:2" ht="72.75" customHeight="1" x14ac:dyDescent="0.15">
      <c r="A13" s="1637" t="s">
        <v>656</v>
      </c>
      <c r="B13" s="1637"/>
    </row>
    <row r="14" spans="1:2" ht="72.75" customHeight="1" x14ac:dyDescent="0.15">
      <c r="A14" s="1637" t="s">
        <v>657</v>
      </c>
      <c r="B14" s="1637"/>
    </row>
    <row r="15" spans="1:2" ht="9.75" customHeight="1" x14ac:dyDescent="0.15">
      <c r="A15" s="1642"/>
      <c r="B15" s="1642"/>
    </row>
    <row r="16" spans="1:2" ht="15" customHeight="1" x14ac:dyDescent="0.15">
      <c r="A16" s="1643" t="s">
        <v>658</v>
      </c>
      <c r="B16" s="1643"/>
    </row>
    <row r="17" spans="1:2" ht="40.5" customHeight="1" x14ac:dyDescent="0.15">
      <c r="A17" s="1637" t="s">
        <v>659</v>
      </c>
      <c r="B17" s="1637"/>
    </row>
    <row r="18" spans="1:2" ht="12.75" customHeight="1" x14ac:dyDescent="0.15">
      <c r="A18" s="1642"/>
      <c r="B18" s="1642"/>
    </row>
    <row r="19" spans="1:2" ht="40.5" customHeight="1" x14ac:dyDescent="0.15">
      <c r="A19" s="1637" t="s">
        <v>660</v>
      </c>
      <c r="B19" s="1637"/>
    </row>
    <row r="20" spans="1:2" ht="12" customHeight="1" x14ac:dyDescent="0.15">
      <c r="A20" s="1642"/>
      <c r="B20" s="1642"/>
    </row>
    <row r="21" spans="1:2" ht="27" customHeight="1" x14ac:dyDescent="0.15">
      <c r="A21" s="490" t="s">
        <v>1252</v>
      </c>
    </row>
    <row r="22" spans="1:2" ht="22.5" customHeight="1" x14ac:dyDescent="0.15">
      <c r="B22" s="491" t="s">
        <v>1253</v>
      </c>
    </row>
    <row r="23" spans="1:2" ht="22.5" customHeight="1" x14ac:dyDescent="0.15">
      <c r="B23" s="492" t="s">
        <v>1254</v>
      </c>
    </row>
    <row r="24" spans="1:2" ht="22.5" customHeight="1" x14ac:dyDescent="0.15">
      <c r="B24" s="492" t="s">
        <v>662</v>
      </c>
    </row>
    <row r="25" spans="1:2" ht="13.5" customHeight="1" x14ac:dyDescent="0.15">
      <c r="B25" s="493"/>
    </row>
    <row r="26" spans="1:2" ht="22.5" customHeight="1" x14ac:dyDescent="0.15">
      <c r="B26" s="491" t="s">
        <v>663</v>
      </c>
    </row>
    <row r="27" spans="1:2" ht="22.5" customHeight="1" x14ac:dyDescent="0.15">
      <c r="B27" s="492" t="s">
        <v>661</v>
      </c>
    </row>
    <row r="28" spans="1:2" ht="22.5" customHeight="1" x14ac:dyDescent="0.15">
      <c r="B28" s="492" t="s">
        <v>664</v>
      </c>
    </row>
  </sheetData>
  <mergeCells count="19">
    <mergeCell ref="A20:B20"/>
    <mergeCell ref="A14:B14"/>
    <mergeCell ref="A15:B15"/>
    <mergeCell ref="A16:B16"/>
    <mergeCell ref="A17:B17"/>
    <mergeCell ref="A18:B18"/>
    <mergeCell ref="A19:B19"/>
    <mergeCell ref="A13:B13"/>
    <mergeCell ref="A1:B1"/>
    <mergeCell ref="A3:B3"/>
    <mergeCell ref="A4:B4"/>
    <mergeCell ref="A5:B5"/>
    <mergeCell ref="A6:B6"/>
    <mergeCell ref="A7:B7"/>
    <mergeCell ref="A8:B8"/>
    <mergeCell ref="A9:B9"/>
    <mergeCell ref="A10:B10"/>
    <mergeCell ref="A11:B11"/>
    <mergeCell ref="A12:B12"/>
  </mergeCells>
  <phoneticPr fontId="4"/>
  <pageMargins left="0.70866141732283472" right="0.70866141732283472" top="0.74803149606299213" bottom="0.74803149606299213" header="0.31496062992125984" footer="0.31496062992125984"/>
  <pageSetup paperSize="9" scale="9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7"/>
  <sheetViews>
    <sheetView showGridLines="0" topLeftCell="A7" zoomScale="96" zoomScaleNormal="96" zoomScaleSheetLayoutView="120" workbookViewId="0">
      <selection activeCell="L9" sqref="L9"/>
    </sheetView>
  </sheetViews>
  <sheetFormatPr defaultColWidth="9" defaultRowHeight="18.75" x14ac:dyDescent="0.15"/>
  <cols>
    <col min="1" max="1" width="2.7109375" style="496" customWidth="1"/>
    <col min="2" max="2" width="7.28515625" style="496" customWidth="1"/>
    <col min="3" max="3" width="7.7109375" style="496" customWidth="1"/>
    <col min="4" max="4" width="8" style="496" customWidth="1"/>
    <col min="5" max="5" width="6.42578125" style="496" customWidth="1"/>
    <col min="6" max="7" width="7" style="496" customWidth="1"/>
    <col min="8" max="8" width="6" style="496" customWidth="1"/>
    <col min="9" max="13" width="4.85546875" style="496" customWidth="1"/>
    <col min="14" max="14" width="9.140625" style="496" customWidth="1"/>
    <col min="15" max="15" width="12.42578125" style="496" customWidth="1"/>
    <col min="16" max="16" width="21" style="496" customWidth="1"/>
    <col min="17" max="17" width="26" style="496" customWidth="1"/>
    <col min="18" max="25" width="7.5703125" style="496" customWidth="1"/>
    <col min="26" max="16384" width="9" style="496"/>
  </cols>
  <sheetData>
    <row r="1" spans="1:24" ht="19.5" x14ac:dyDescent="0.15">
      <c r="A1" s="494" t="s">
        <v>665</v>
      </c>
      <c r="B1" s="495"/>
      <c r="Q1" s="497" t="s">
        <v>624</v>
      </c>
    </row>
    <row r="2" spans="1:24" ht="24" customHeight="1" x14ac:dyDescent="0.45">
      <c r="A2" s="498" t="s">
        <v>625</v>
      </c>
      <c r="C2" s="499"/>
      <c r="D2" s="499"/>
      <c r="E2" s="499"/>
      <c r="F2" s="499"/>
      <c r="G2" s="499"/>
      <c r="H2" s="499"/>
      <c r="I2" s="499"/>
      <c r="J2" s="499"/>
      <c r="K2" s="499"/>
      <c r="L2" s="499"/>
      <c r="M2" s="499"/>
      <c r="N2" s="499"/>
      <c r="Q2" s="500" t="s">
        <v>626</v>
      </c>
      <c r="R2" s="499"/>
      <c r="S2" s="499"/>
      <c r="T2" s="499"/>
      <c r="U2" s="499"/>
      <c r="V2" s="499"/>
      <c r="W2" s="499"/>
    </row>
    <row r="3" spans="1:24" ht="27" customHeight="1" x14ac:dyDescent="0.15">
      <c r="C3" s="501"/>
      <c r="D3" s="501"/>
      <c r="E3" s="501"/>
      <c r="F3" s="502" t="s">
        <v>1255</v>
      </c>
      <c r="G3" s="501" t="s">
        <v>666</v>
      </c>
      <c r="H3" s="503" t="s">
        <v>667</v>
      </c>
      <c r="I3" s="501"/>
      <c r="J3" s="501"/>
      <c r="K3" s="501"/>
      <c r="L3" s="501"/>
      <c r="N3" s="501"/>
      <c r="O3" s="501"/>
      <c r="Q3" s="504" t="s">
        <v>1222</v>
      </c>
    </row>
    <row r="4" spans="1:24" ht="27" customHeight="1" x14ac:dyDescent="0.15">
      <c r="B4" s="505" t="s">
        <v>668</v>
      </c>
      <c r="C4" s="506"/>
      <c r="D4" s="506"/>
      <c r="E4" s="506"/>
      <c r="F4" s="506"/>
      <c r="G4" s="506"/>
      <c r="H4" s="506"/>
      <c r="I4" s="506"/>
      <c r="J4" s="506"/>
      <c r="K4" s="506"/>
      <c r="L4" s="506"/>
      <c r="M4" s="506"/>
      <c r="N4" s="505"/>
      <c r="O4" s="506"/>
      <c r="P4" s="506"/>
      <c r="Q4" s="506"/>
    </row>
    <row r="5" spans="1:24" s="507" customFormat="1" ht="50.25" customHeight="1" x14ac:dyDescent="0.15">
      <c r="B5" s="1645" t="s">
        <v>669</v>
      </c>
      <c r="C5" s="1646"/>
      <c r="D5" s="1646"/>
      <c r="E5" s="1646"/>
      <c r="F5" s="1646"/>
      <c r="G5" s="1646"/>
      <c r="H5" s="1646"/>
      <c r="I5" s="1646"/>
      <c r="J5" s="1646"/>
      <c r="K5" s="1646"/>
      <c r="L5" s="1646"/>
      <c r="M5" s="1646"/>
      <c r="N5" s="1646"/>
      <c r="O5" s="1646"/>
      <c r="P5" s="1646"/>
      <c r="Q5" s="1646"/>
    </row>
    <row r="6" spans="1:24" ht="19.5" customHeight="1" x14ac:dyDescent="0.15">
      <c r="B6" s="1647" t="s">
        <v>670</v>
      </c>
      <c r="C6" s="1647"/>
      <c r="D6" s="1647"/>
      <c r="E6" s="1648" t="s">
        <v>671</v>
      </c>
      <c r="F6" s="1648"/>
      <c r="G6" s="1648"/>
      <c r="H6" s="1649" t="s">
        <v>1264</v>
      </c>
      <c r="I6" s="1650"/>
      <c r="J6" s="1650"/>
      <c r="K6" s="1650"/>
      <c r="L6" s="1650"/>
      <c r="M6" s="1650"/>
      <c r="N6" s="1648" t="s">
        <v>210</v>
      </c>
      <c r="O6" s="1648"/>
      <c r="P6" s="1648"/>
      <c r="Q6" s="1647" t="s">
        <v>672</v>
      </c>
      <c r="R6" s="1656"/>
      <c r="S6" s="1657"/>
      <c r="T6" s="1657"/>
      <c r="U6" s="1657"/>
      <c r="V6" s="1657"/>
      <c r="W6" s="1657"/>
      <c r="X6" s="1657"/>
    </row>
    <row r="7" spans="1:24" ht="18" customHeight="1" x14ac:dyDescent="0.15">
      <c r="B7" s="1647" t="s">
        <v>673</v>
      </c>
      <c r="C7" s="1648" t="s">
        <v>674</v>
      </c>
      <c r="D7" s="1648"/>
      <c r="E7" s="1648" t="s">
        <v>248</v>
      </c>
      <c r="F7" s="1647" t="s">
        <v>675</v>
      </c>
      <c r="G7" s="1647" t="s">
        <v>676</v>
      </c>
      <c r="H7" s="1651"/>
      <c r="I7" s="1652"/>
      <c r="J7" s="1652"/>
      <c r="K7" s="1652"/>
      <c r="L7" s="1652"/>
      <c r="M7" s="1652"/>
      <c r="N7" s="1648" t="s">
        <v>307</v>
      </c>
      <c r="O7" s="1647" t="s">
        <v>536</v>
      </c>
      <c r="P7" s="1648" t="s">
        <v>110</v>
      </c>
      <c r="Q7" s="1648"/>
      <c r="R7" s="1656"/>
      <c r="S7" s="1657"/>
      <c r="T7" s="1657"/>
      <c r="U7" s="1657"/>
      <c r="V7" s="1657"/>
      <c r="W7" s="1657"/>
      <c r="X7" s="1657"/>
    </row>
    <row r="8" spans="1:24" ht="21" customHeight="1" x14ac:dyDescent="0.15">
      <c r="B8" s="1647"/>
      <c r="C8" s="508" t="s">
        <v>677</v>
      </c>
      <c r="D8" s="508" t="s">
        <v>674</v>
      </c>
      <c r="E8" s="1648"/>
      <c r="F8" s="1647"/>
      <c r="G8" s="1648"/>
      <c r="H8" s="1653"/>
      <c r="I8" s="1654"/>
      <c r="J8" s="1654"/>
      <c r="K8" s="1654"/>
      <c r="L8" s="1654"/>
      <c r="M8" s="1654"/>
      <c r="N8" s="1648"/>
      <c r="O8" s="1647"/>
      <c r="P8" s="1648"/>
      <c r="Q8" s="1648"/>
      <c r="R8" s="1656"/>
      <c r="S8" s="1657"/>
      <c r="T8" s="1657"/>
      <c r="U8" s="1657"/>
      <c r="V8" s="1657"/>
      <c r="W8" s="1657"/>
      <c r="X8" s="1657"/>
    </row>
    <row r="9" spans="1:24" ht="30" x14ac:dyDescent="0.15">
      <c r="A9" s="509" t="s">
        <v>1256</v>
      </c>
      <c r="B9" s="510">
        <v>43556</v>
      </c>
      <c r="C9" s="511">
        <v>0.375</v>
      </c>
      <c r="D9" s="512">
        <v>3.5</v>
      </c>
      <c r="E9" s="513">
        <v>5</v>
      </c>
      <c r="F9" s="513">
        <v>20</v>
      </c>
      <c r="G9" s="514">
        <f>SUM(E9+F9)</f>
        <v>25</v>
      </c>
      <c r="H9" s="515">
        <v>7</v>
      </c>
      <c r="I9" s="515">
        <v>10</v>
      </c>
      <c r="J9" s="515"/>
      <c r="K9" s="515"/>
      <c r="L9" s="515"/>
      <c r="M9" s="515"/>
      <c r="N9" s="516" t="str">
        <f>IF(H9="","",(IFERROR(VLOOKUP($H9,[5]【選択肢】!$K$3:$O$74,2,)," ")&amp;IF(I9="","",","&amp;IFERROR(VLOOKUP($I9,[5]【選択肢】!$K$3:$O$74,2,)," ")&amp;IF(J9="","",","&amp;IFERROR(VLOOKUP($J9,[5]【選択肢】!$K$3:$O$74,2,)," ")&amp;IF(K9="","",","&amp;IFERROR(VLOOKUP($K9,[5]【選択肢】!$K$3:$O$74,2,)," ")&amp;IF(L9="","",","&amp;IFERROR(VLOOKUP($L9,[5]【選択肢】!$K$3:$O$74,2,)," ")&amp;IF(M9="","",","&amp;IFERROR(VLOOKUP($M9,[5]【選択肢】!$K$3:$O$74,2,)," "))))))))</f>
        <v>農地維持,農地維持</v>
      </c>
      <c r="O9" s="516" t="str">
        <f>IF(H9="","",(IFERROR(VLOOKUP($H9,[5]【選択肢】!$K$3:$O$74,4,)," ")&amp;IF(I9="","",","&amp;IFERROR(VLOOKUP($I9,[5]【選択肢】!$K$3:$O$74,4,)," ")&amp;IF(J9="","",","&amp;IFERROR(VLOOKUP($J9,[5]【選択肢】!$K$3:$O$74,4,)," ")&amp;IF(K9="","",","&amp;IFERROR(VLOOKUP($K9,[5]【選択肢】!$K$3:$O$74,4,)," ")&amp;IF(L9="","",","&amp;IFERROR(VLOOKUP($L9,[5]【選択肢】!$K$3:$O$74,4,)," ")&amp;IF(M9="","",","&amp;IFERROR(VLOOKUP($M9,[5]【選択肢】!$K$3:$O$74,4,)," "))))))))</f>
        <v>水路,農道</v>
      </c>
      <c r="P9" s="516" t="str">
        <f>IF(H9="","",(IFERROR(VLOOKUP($H9,[5]【選択肢】!$K$3:$O$74,5,)," ")&amp;IF(I9="","",","&amp;IFERROR(VLOOKUP($I9,[5]【選択肢】!$K$3:$O$74,5,)," ")&amp;IF(J9="","",","&amp;IFERROR(VLOOKUP($J9,[5]【選択肢】!$K$3:$O$74,5,)," ")&amp;IF(K9="","",","&amp;IFERROR(VLOOKUP($K9,[5]【選択肢】!$K$3:$O$74,5,)," ")&amp;IF(L9="","",","&amp;IFERROR(VLOOKUP($L9,[5]【選択肢】!$K$3:$O$74,5,)," ")&amp;IF(M9="","",","&amp;IFERROR(VLOOKUP($M9,[5]【選択肢】!$K$3:$O$74,5,)," "))))))))</f>
        <v>7 水路の草刈り,10 農道の草刈り</v>
      </c>
      <c r="Q9" s="517" t="s">
        <v>1257</v>
      </c>
      <c r="R9" s="518"/>
      <c r="S9" s="519"/>
      <c r="T9" s="519"/>
      <c r="U9" s="519"/>
      <c r="V9" s="519"/>
      <c r="W9" s="519"/>
      <c r="X9" s="519"/>
    </row>
    <row r="10" spans="1:24" x14ac:dyDescent="0.15">
      <c r="B10" s="520">
        <v>43556</v>
      </c>
      <c r="C10" s="521">
        <v>0.54166666666666663</v>
      </c>
      <c r="D10" s="522">
        <v>2</v>
      </c>
      <c r="E10" s="523">
        <v>1</v>
      </c>
      <c r="F10" s="523">
        <v>0</v>
      </c>
      <c r="G10" s="524">
        <f>SUM(E10+F10)</f>
        <v>1</v>
      </c>
      <c r="H10" s="525">
        <v>200</v>
      </c>
      <c r="I10" s="525"/>
      <c r="J10" s="525"/>
      <c r="K10" s="525"/>
      <c r="L10" s="525"/>
      <c r="M10" s="525"/>
      <c r="N10" s="516" t="str">
        <f>IF(H10="","",(IFERROR(VLOOKUP($H10,[5]【選択肢】!$K$3:$O$74,2,)," ")&amp;IF(I10="","",","&amp;IFERROR(VLOOKUP($I10,[5]【選択肢】!$K$3:$O$74,2,)," ")&amp;IF(J10="","",","&amp;IFERROR(VLOOKUP($J10,[5]【選択肢】!$K$3:$O$74,2,)," ")&amp;IF(K10="","",","&amp;IFERROR(VLOOKUP($K10,[5]【選択肢】!$K$3:$O$74,2,)," ")&amp;IF(L10="","",","&amp;IFERROR(VLOOKUP($L10,[5]【選択肢】!$K$3:$O$74,2,)," ")&amp;IF(M10="","",","&amp;IFERROR(VLOOKUP($M10,[5]【選択肢】!$K$3:$O$74,2,)," "))))))))</f>
        <v>-</v>
      </c>
      <c r="O10" s="516" t="str">
        <f>IF(H10="","",(IFERROR(VLOOKUP($H10,[5]【選択肢】!$K$3:$O$74,4,)," ")&amp;IF(I10="","",","&amp;IFERROR(VLOOKUP($I10,[5]【選択肢】!$K$3:$O$74,4,)," ")&amp;IF(J10="","",","&amp;IFERROR(VLOOKUP($J10,[5]【選択肢】!$K$3:$O$74,4,)," ")&amp;IF(K10="","",","&amp;IFERROR(VLOOKUP($K10,[5]【選択肢】!$K$3:$O$74,4,)," ")&amp;IF(L10="","",","&amp;IFERROR(VLOOKUP($L10,[5]【選択肢】!$K$3:$O$74,4,)," ")&amp;IF(M10="","",","&amp;IFERROR(VLOOKUP($M10,[5]【選択肢】!$K$3:$O$74,4,)," "))))))))</f>
        <v>事務処理</v>
      </c>
      <c r="P10" s="516" t="str">
        <f>IF(H10="","",(IFERROR(VLOOKUP($H10,[5]【選択肢】!$K$3:$O$74,5,)," ")&amp;IF(I10="","",","&amp;IFERROR(VLOOKUP($I10,[5]【選択肢】!$K$3:$O$74,5,)," ")&amp;IF(J10="","",","&amp;IFERROR(VLOOKUP($J10,[5]【選択肢】!$K$3:$O$74,5,)," ")&amp;IF(K10="","",","&amp;IFERROR(VLOOKUP($K10,[5]【選択肢】!$K$3:$O$74,5,)," ")&amp;IF(L10="","",","&amp;IFERROR(VLOOKUP($L10,[5]【選択肢】!$K$3:$O$74,5,)," ")&amp;IF(M10="","",","&amp;IFERROR(VLOOKUP($M10,[5]【選択肢】!$K$3:$O$74,5,)," "))))))))</f>
        <v>200 事務処理</v>
      </c>
      <c r="Q10" s="526" t="s">
        <v>1258</v>
      </c>
      <c r="R10" s="518"/>
      <c r="S10" s="519"/>
      <c r="T10" s="519"/>
      <c r="U10" s="519"/>
      <c r="V10" s="519"/>
      <c r="W10" s="519"/>
      <c r="X10" s="519"/>
    </row>
    <row r="11" spans="1:24" ht="60" x14ac:dyDescent="0.15">
      <c r="B11" s="520">
        <v>43557</v>
      </c>
      <c r="C11" s="521">
        <v>0.375</v>
      </c>
      <c r="D11" s="522">
        <v>2</v>
      </c>
      <c r="E11" s="523">
        <v>2</v>
      </c>
      <c r="F11" s="523">
        <v>2</v>
      </c>
      <c r="G11" s="524">
        <f>SUM(E11+F11)</f>
        <v>4</v>
      </c>
      <c r="H11" s="525">
        <v>1</v>
      </c>
      <c r="I11" s="525">
        <v>24</v>
      </c>
      <c r="J11" s="525">
        <v>25</v>
      </c>
      <c r="K11" s="525">
        <v>26</v>
      </c>
      <c r="L11" s="525">
        <v>27</v>
      </c>
      <c r="M11" s="525"/>
      <c r="N11" s="516" t="str">
        <f>IF(H11="","",(IFERROR(VLOOKUP($H11,[5]【選択肢】!$K$3:$O$74,2,)," ")&amp;IF(I11="","",","&amp;IFERROR(VLOOKUP($I11,[5]【選択肢】!$K$3:$O$74,2,)," ")&amp;IF(J11="","",","&amp;IFERROR(VLOOKUP($J11,[5]【選択肢】!$K$3:$O$74,2,)," ")&amp;IF(K11="","",","&amp;IFERROR(VLOOKUP($K11,[5]【選択肢】!$K$3:$O$74,2,)," ")&amp;IF(L11="","",","&amp;IFERROR(VLOOKUP($L11,[5]【選択肢】!$K$3:$O$74,2,)," ")&amp;IF(M11="","",","&amp;IFERROR(VLOOKUP($M11,[5]【選択肢】!$K$3:$O$74,2,)," "))))))))</f>
        <v>農地維持,共同,共同,共同,共同</v>
      </c>
      <c r="O11" s="516" t="str">
        <f>IF(H11="","",(IFERROR(VLOOKUP($H11,[5]【選択肢】!$K$3:$O$74,4,)," ")&amp;IF(I11="","",","&amp;IFERROR(VLOOKUP($I11,[5]【選択肢】!$K$3:$O$74,4,)," ")&amp;IF(J11="","",","&amp;IFERROR(VLOOKUP($J11,[5]【選択肢】!$K$3:$O$74,4,)," ")&amp;IF(K11="","",","&amp;IFERROR(VLOOKUP($K11,[5]【選択肢】!$K$3:$O$74,4,)," ")&amp;IF(L11="","",","&amp;IFERROR(VLOOKUP($L11,[5]【選択肢】!$K$3:$O$74,4,)," ")&amp;IF(M11="","",","&amp;IFERROR(VLOOKUP($M11,[5]【選択肢】!$K$3:$O$74,4,)," "))))))))</f>
        <v>点検,機能診断,機能診断,機能診断,機能診断</v>
      </c>
      <c r="P11" s="516" t="str">
        <f>IF(H11="","",(IFERROR(VLOOKUP($H11,[5]【選択肢】!$K$3:$O$74,5,)," ")&amp;IF(I11="","",","&amp;IFERROR(VLOOKUP($I11,[5]【選択肢】!$K$3:$O$74,5,)," ")&amp;IF(J11="","",","&amp;IFERROR(VLOOKUP($J11,[5]【選択肢】!$K$3:$O$74,5,)," ")&amp;IF(K11="","",","&amp;IFERROR(VLOOKUP($K11,[5]【選択肢】!$K$3:$O$74,5,)," ")&amp;IF(L11="","",","&amp;IFERROR(VLOOKUP($L11,[5]【選択肢】!$K$3:$O$74,5,)," ")&amp;IF(M11="","",","&amp;IFERROR(VLOOKUP($M11,[5]【選択肢】!$K$3:$O$74,5,)," "))))))))</f>
        <v>1 点検,24 農用地の機能診断,25 水路の機能診断,26 農道の機能診断,27 ため池の機能診断</v>
      </c>
      <c r="Q11" s="526" t="s">
        <v>1259</v>
      </c>
      <c r="R11" s="518"/>
      <c r="S11" s="519"/>
      <c r="T11" s="519"/>
      <c r="U11" s="519"/>
      <c r="V11" s="519"/>
      <c r="W11" s="519"/>
      <c r="X11" s="519"/>
    </row>
    <row r="12" spans="1:24" ht="75" x14ac:dyDescent="0.15">
      <c r="B12" s="520">
        <v>43564</v>
      </c>
      <c r="C12" s="527">
        <v>0.54166666666666663</v>
      </c>
      <c r="D12" s="522">
        <v>2</v>
      </c>
      <c r="E12" s="523">
        <v>5</v>
      </c>
      <c r="F12" s="528">
        <v>3</v>
      </c>
      <c r="G12" s="524">
        <f>SUM(E12+F12)</f>
        <v>8</v>
      </c>
      <c r="H12" s="529">
        <v>2</v>
      </c>
      <c r="I12" s="529">
        <v>28</v>
      </c>
      <c r="J12" s="529">
        <v>34</v>
      </c>
      <c r="K12" s="529">
        <v>36</v>
      </c>
      <c r="L12" s="529"/>
      <c r="M12" s="529"/>
      <c r="N12" s="516" t="str">
        <f>IF(H12="","",(IFERROR(VLOOKUP($H12,[5]【選択肢】!$K$3:$O$74,2,)," ")&amp;IF(I12="","",","&amp;IFERROR(VLOOKUP($I12,[5]【選択肢】!$K$3:$O$74,2,)," ")&amp;IF(J12="","",","&amp;IFERROR(VLOOKUP($J12,[5]【選択肢】!$K$3:$O$74,2,)," ")&amp;IF(K12="","",","&amp;IFERROR(VLOOKUP($K12,[5]【選択肢】!$K$3:$O$74,2,)," ")&amp;IF(L12="","",","&amp;IFERROR(VLOOKUP($L12,[5]【選択肢】!$K$3:$O$74,2,)," ")&amp;IF(M12="","",","&amp;IFERROR(VLOOKUP($M12,[5]【選択肢】!$K$3:$O$74,2,)," "))))))))</f>
        <v>農地維持,共同,共同,共同</v>
      </c>
      <c r="O12" s="516" t="str">
        <f>IF(H12="","",(IFERROR(VLOOKUP($H12,[5]【選択肢】!$K$3:$O$74,4,)," ")&amp;IF(I12="","",","&amp;IFERROR(VLOOKUP($I12,[5]【選択肢】!$K$3:$O$74,4,)," ")&amp;IF(J12="","",","&amp;IFERROR(VLOOKUP($J12,[5]【選択肢】!$K$3:$O$74,4,)," ")&amp;IF(K12="","",","&amp;IFERROR(VLOOKUP($K12,[5]【選択肢】!$K$3:$O$74,4,)," ")&amp;IF(L12="","",","&amp;IFERROR(VLOOKUP($L12,[5]【選択肢】!$K$3:$O$74,4,)," ")&amp;IF(M12="","",","&amp;IFERROR(VLOOKUP($M12,[5]【選択肢】!$K$3:$O$74,4,)," "))))))))</f>
        <v>計画策定,計画策定,生態系保全,景観形成・生活環境保全</v>
      </c>
      <c r="P12" s="516" t="str">
        <f>IF(H12="","",(IFERROR(VLOOKUP($H12,[5]【選択肢】!$K$3:$O$74,5,)," ")&amp;IF(I12="","",","&amp;IFERROR(VLOOKUP($I12,[5]【選択肢】!$K$3:$O$74,5,)," ")&amp;IF(J12="","",","&amp;IFERROR(VLOOKUP($J12,[5]【選択肢】!$K$3:$O$74,5,)," ")&amp;IF(K12="","",","&amp;IFERROR(VLOOKUP($K12,[5]【選択肢】!$K$3:$O$74,5,)," ")&amp;IF(L12="","",","&amp;IFERROR(VLOOKUP($L12,[5]【選択肢】!$K$3:$O$74,5,)," ")&amp;IF(M12="","",","&amp;IFERROR(VLOOKUP($M12,[5]【選択肢】!$K$3:$O$74,5,)," "))))))))</f>
        <v>2 年度活動計画の策定,28 年度活動計画の策定,34 生物多様性保全計画の策定,36 景観形成計画、生活環境保全計画の策定</v>
      </c>
      <c r="Q12" s="530" t="s">
        <v>1260</v>
      </c>
      <c r="R12" s="518"/>
      <c r="S12" s="519"/>
      <c r="T12" s="519"/>
      <c r="U12" s="519"/>
      <c r="V12" s="519"/>
      <c r="W12" s="519"/>
      <c r="X12" s="519"/>
    </row>
    <row r="13" spans="1:24" ht="24" x14ac:dyDescent="0.15">
      <c r="B13" s="520">
        <v>43565</v>
      </c>
      <c r="C13" s="521">
        <v>0.5</v>
      </c>
      <c r="D13" s="522">
        <v>2</v>
      </c>
      <c r="E13" s="523">
        <v>5</v>
      </c>
      <c r="F13" s="523">
        <v>10</v>
      </c>
      <c r="G13" s="524">
        <f t="shared" ref="G13:G21" si="0">SUM(E13+F13)</f>
        <v>15</v>
      </c>
      <c r="H13" s="525">
        <v>17</v>
      </c>
      <c r="I13" s="525"/>
      <c r="J13" s="525"/>
      <c r="K13" s="525"/>
      <c r="L13" s="525"/>
      <c r="M13" s="525"/>
      <c r="N13" s="516" t="str">
        <f>IF(H13="","",(IFERROR(VLOOKUP($H13,[5]【選択肢】!$K$3:$O$74,2,)," ")&amp;IF(I13="","",","&amp;IFERROR(VLOOKUP($I13,[5]【選択肢】!$K$3:$O$74,2,)," ")&amp;IF(J13="","",","&amp;IFERROR(VLOOKUP($J13,[5]【選択肢】!$K$3:$O$74,2,)," ")&amp;IF(K13="","",","&amp;IFERROR(VLOOKUP($K13,[5]【選択肢】!$K$3:$O$74,2,)," ")&amp;IF(L13="","",","&amp;IFERROR(VLOOKUP($L13,[5]【選択肢】!$K$3:$O$74,2,)," ")&amp;IF(M13="","",","&amp;IFERROR(VLOOKUP($M13,[5]【選択肢】!$K$3:$O$74,2,)," "))))))))</f>
        <v>農地維持</v>
      </c>
      <c r="O13" s="516" t="str">
        <f>IF(H13="","",(IFERROR(VLOOKUP($H13,[5]【選択肢】!$K$3:$O$74,4,)," ")&amp;IF(I13="","",","&amp;IFERROR(VLOOKUP($I13,[5]【選択肢】!$K$3:$O$74,4,)," ")&amp;IF(J13="","",","&amp;IFERROR(VLOOKUP($J13,[5]【選択肢】!$K$3:$O$74,4,)," ")&amp;IF(K13="","",","&amp;IFERROR(VLOOKUP($K13,[5]【選択肢】!$K$3:$O$74,4,)," ")&amp;IF(L13="","",","&amp;IFERROR(VLOOKUP($L13,[5]【選択肢】!$K$3:$O$74,4,)," ")&amp;IF(M13="","",","&amp;IFERROR(VLOOKUP($M13,[5]【選択肢】!$K$3:$O$74,4,)," "))))))))</f>
        <v>推進活動</v>
      </c>
      <c r="P13" s="516" t="str">
        <f>IF(H13="","",(IFERROR(VLOOKUP($H13,[5]【選択肢】!$K$3:$O$74,5,)," ")&amp;IF(I13="","",","&amp;IFERROR(VLOOKUP($I13,[5]【選択肢】!$K$3:$O$74,5,)," ")&amp;IF(J13="","",","&amp;IFERROR(VLOOKUP($J13,[5]【選択肢】!$K$3:$O$74,5,)," ")&amp;IF(K13="","",","&amp;IFERROR(VLOOKUP($K13,[5]【選択肢】!$K$3:$O$74,5,)," ")&amp;IF(L13="","",","&amp;IFERROR(VLOOKUP($L13,[5]【選択肢】!$K$3:$O$74,5,)," ")&amp;IF(M13="","",","&amp;IFERROR(VLOOKUP($M13,[5]【選択肢】!$K$3:$O$74,5,)," "))))))))</f>
        <v>17 農業者の検討会の開催</v>
      </c>
      <c r="Q13" s="526" t="s">
        <v>1261</v>
      </c>
      <c r="R13" s="518"/>
      <c r="S13" s="519"/>
      <c r="T13" s="519"/>
      <c r="U13" s="519"/>
      <c r="V13" s="519"/>
      <c r="W13" s="519"/>
      <c r="X13" s="519"/>
    </row>
    <row r="14" spans="1:24" x14ac:dyDescent="0.15">
      <c r="B14" s="520">
        <v>43570</v>
      </c>
      <c r="C14" s="521">
        <v>0.375</v>
      </c>
      <c r="D14" s="522">
        <v>3</v>
      </c>
      <c r="E14" s="523">
        <v>50</v>
      </c>
      <c r="F14" s="523">
        <v>30</v>
      </c>
      <c r="G14" s="524">
        <f t="shared" si="0"/>
        <v>80</v>
      </c>
      <c r="H14" s="525">
        <v>300</v>
      </c>
      <c r="I14" s="525"/>
      <c r="J14" s="525"/>
      <c r="K14" s="525"/>
      <c r="L14" s="525"/>
      <c r="M14" s="525"/>
      <c r="N14" s="516" t="str">
        <f>IF(H14="","",(IFERROR(VLOOKUP($H14,[5]【選択肢】!$K$3:$O$74,2,)," ")&amp;IF(I14="","",","&amp;IFERROR(VLOOKUP($I14,[5]【選択肢】!$K$3:$O$74,2,)," ")&amp;IF(J14="","",","&amp;IFERROR(VLOOKUP($J14,[5]【選択肢】!$K$3:$O$74,2,)," ")&amp;IF(K14="","",","&amp;IFERROR(VLOOKUP($K14,[5]【選択肢】!$K$3:$O$74,2,)," ")&amp;IF(L14="","",","&amp;IFERROR(VLOOKUP($L14,[5]【選択肢】!$K$3:$O$74,2,)," ")&amp;IF(M14="","",","&amp;IFERROR(VLOOKUP($M14,[5]【選択肢】!$K$3:$O$74,2,)," "))))))))</f>
        <v>-</v>
      </c>
      <c r="O14" s="516" t="str">
        <f>IF(H14="","",(IFERROR(VLOOKUP($H14,[5]【選択肢】!$K$3:$O$74,4,)," ")&amp;IF(I14="","",","&amp;IFERROR(VLOOKUP($I14,[5]【選択肢】!$K$3:$O$74,4,)," ")&amp;IF(J14="","",","&amp;IFERROR(VLOOKUP($J14,[5]【選択肢】!$K$3:$O$74,4,)," ")&amp;IF(K14="","",","&amp;IFERROR(VLOOKUP($K14,[5]【選択肢】!$K$3:$O$74,4,)," ")&amp;IF(L14="","",","&amp;IFERROR(VLOOKUP($L14,[5]【選択肢】!$K$3:$O$74,4,)," ")&amp;IF(M14="","",","&amp;IFERROR(VLOOKUP($M14,[5]【選択肢】!$K$3:$O$74,4,)," "))))))))</f>
        <v>会議</v>
      </c>
      <c r="P14" s="516" t="str">
        <f>IF(H14="","",(IFERROR(VLOOKUP($H14,[5]【選択肢】!$K$3:$O$74,5,)," ")&amp;IF(I14="","",","&amp;IFERROR(VLOOKUP($I14,[5]【選択肢】!$K$3:$O$74,5,)," ")&amp;IF(J14="","",","&amp;IFERROR(VLOOKUP($J14,[5]【選択肢】!$K$3:$O$74,5,)," ")&amp;IF(K14="","",","&amp;IFERROR(VLOOKUP($K14,[5]【選択肢】!$K$3:$O$74,5,)," ")&amp;IF(L14="","",","&amp;IFERROR(VLOOKUP($L14,[5]【選択肢】!$K$3:$O$74,5,)," ")&amp;IF(M14="","",","&amp;IFERROR(VLOOKUP($M14,[5]【選択肢】!$K$3:$O$74,5,)," "))))))))</f>
        <v>300 会議</v>
      </c>
      <c r="Q14" s="526" t="s">
        <v>1262</v>
      </c>
      <c r="R14" s="518"/>
      <c r="S14" s="519"/>
      <c r="T14" s="519"/>
      <c r="U14" s="519"/>
      <c r="V14" s="519"/>
      <c r="W14" s="519"/>
      <c r="X14" s="519"/>
    </row>
    <row r="15" spans="1:24" ht="75" x14ac:dyDescent="0.15">
      <c r="B15" s="520">
        <v>43618</v>
      </c>
      <c r="C15" s="521">
        <v>0.41666666666666669</v>
      </c>
      <c r="D15" s="522">
        <v>4</v>
      </c>
      <c r="E15" s="523">
        <v>2</v>
      </c>
      <c r="F15" s="523">
        <v>0</v>
      </c>
      <c r="G15" s="524">
        <f t="shared" si="0"/>
        <v>2</v>
      </c>
      <c r="H15" s="525">
        <v>3</v>
      </c>
      <c r="I15" s="525">
        <v>29</v>
      </c>
      <c r="J15" s="525"/>
      <c r="K15" s="525"/>
      <c r="L15" s="525"/>
      <c r="M15" s="525"/>
      <c r="N15" s="516" t="str">
        <f>IF(H15="","",(IFERROR(VLOOKUP($H15,[5]【選択肢】!$K$3:$O$74,2,)," ")&amp;IF(I15="","",","&amp;IFERROR(VLOOKUP($I15,[5]【選択肢】!$K$3:$O$74,2,)," ")&amp;IF(J15="","",","&amp;IFERROR(VLOOKUP($J15,[5]【選択肢】!$K$3:$O$74,2,)," ")&amp;IF(K15="","",","&amp;IFERROR(VLOOKUP($K15,[5]【選択肢】!$K$3:$O$74,2,)," ")&amp;IF(L15="","",","&amp;IFERROR(VLOOKUP($L15,[5]【選択肢】!$K$3:$O$74,2,)," ")&amp;IF(M15="","",","&amp;IFERROR(VLOOKUP($M15,[5]【選択肢】!$K$3:$O$74,2,)," "))))))))</f>
        <v>農地維持,共同</v>
      </c>
      <c r="O15" s="516" t="str">
        <f>IF(H15="","",(IFERROR(VLOOKUP($H15,[5]【選択肢】!$K$3:$O$74,4,)," ")&amp;IF(I15="","",","&amp;IFERROR(VLOOKUP($I15,[5]【選択肢】!$K$3:$O$74,4,)," ")&amp;IF(J15="","",","&amp;IFERROR(VLOOKUP($J15,[5]【選択肢】!$K$3:$O$74,4,)," ")&amp;IF(K15="","",","&amp;IFERROR(VLOOKUP($K15,[5]【選択肢】!$K$3:$O$74,4,)," ")&amp;IF(L15="","",","&amp;IFERROR(VLOOKUP($L15,[5]【選択肢】!$K$3:$O$74,4,)," ")&amp;IF(M15="","",","&amp;IFERROR(VLOOKUP($M15,[5]【選択肢】!$K$3:$O$74,4,)," "))))))))</f>
        <v>研修,研修</v>
      </c>
      <c r="P15" s="516" t="str">
        <f>IF(H15="","",(IFERROR(VLOOKUP($H15,[5]【選択肢】!$K$3:$O$74,5,)," ")&amp;IF(I15="","",","&amp;IFERROR(VLOOKUP($I15,[5]【選択肢】!$K$3:$O$74,5,)," ")&amp;IF(J15="","",","&amp;IFERROR(VLOOKUP($J15,[5]【選択肢】!$K$3:$O$74,5,)," ")&amp;IF(K15="","",","&amp;IFERROR(VLOOKUP($K15,[5]【選択肢】!$K$3:$O$74,5,)," ")&amp;IF(L15="","",","&amp;IFERROR(VLOOKUP($L15,[5]【選択肢】!$K$3:$O$74,5,)," ")&amp;IF(M15="","",","&amp;IFERROR(VLOOKUP($M15,[5]【選択肢】!$K$3:$O$74,5,)," "))))))))</f>
        <v>3 事務・組織運営等に関する研修、機械の安全使用に関する研修,29 機能診断・補修技術等に関する研修</v>
      </c>
      <c r="Q15" s="526" t="s">
        <v>1263</v>
      </c>
      <c r="R15" s="518"/>
      <c r="S15" s="519"/>
      <c r="T15" s="519"/>
      <c r="U15" s="519"/>
      <c r="V15" s="519"/>
      <c r="W15" s="519"/>
      <c r="X15" s="519"/>
    </row>
    <row r="16" spans="1:24" x14ac:dyDescent="0.15">
      <c r="B16" s="520"/>
      <c r="C16" s="521"/>
      <c r="D16" s="522"/>
      <c r="E16" s="523"/>
      <c r="F16" s="523"/>
      <c r="G16" s="524">
        <f t="shared" si="0"/>
        <v>0</v>
      </c>
      <c r="H16" s="525"/>
      <c r="I16" s="525"/>
      <c r="J16" s="525"/>
      <c r="K16" s="525"/>
      <c r="L16" s="525"/>
      <c r="M16" s="525"/>
      <c r="N16" s="516" t="str">
        <f>IF(H16="","",(IFERROR(VLOOKUP($H16,[5]【選択肢】!$K$3:$O$74,2,)," ")&amp;IF(I16="","",","&amp;IFERROR(VLOOKUP($I16,[5]【選択肢】!$K$3:$O$74,2,)," ")&amp;IF(J16="","",","&amp;IFERROR(VLOOKUP($J16,[5]【選択肢】!$K$3:$O$74,2,)," ")&amp;IF(K16="","",","&amp;IFERROR(VLOOKUP($K16,[5]【選択肢】!$K$3:$O$74,2,)," ")&amp;IF(L16="","",","&amp;IFERROR(VLOOKUP($L16,[5]【選択肢】!$K$3:$O$74,2,)," ")&amp;IF(M16="","",","&amp;IFERROR(VLOOKUP($M16,[5]【選択肢】!$K$3:$O$74,2,)," "))))))))</f>
        <v/>
      </c>
      <c r="O16" s="516" t="str">
        <f>IF(H16="","",(IFERROR(VLOOKUP($H16,[5]【選択肢】!$K$3:$O$74,4,)," ")&amp;IF(I16="","",","&amp;IFERROR(VLOOKUP($I16,[5]【選択肢】!$K$3:$O$74,4,)," ")&amp;IF(J16="","",","&amp;IFERROR(VLOOKUP($J16,[5]【選択肢】!$K$3:$O$74,4,)," ")&amp;IF(K16="","",","&amp;IFERROR(VLOOKUP($K16,[5]【選択肢】!$K$3:$O$74,4,)," ")&amp;IF(L16="","",","&amp;IFERROR(VLOOKUP($L16,[5]【選択肢】!$K$3:$O$74,4,)," ")&amp;IF(M16="","",","&amp;IFERROR(VLOOKUP($M16,[5]【選択肢】!$K$3:$O$74,4,)," "))))))))</f>
        <v/>
      </c>
      <c r="P16" s="516" t="str">
        <f>IF(H16="","",(IFERROR(VLOOKUP($H16,[5]【選択肢】!$K$3:$O$74,5,)," ")&amp;IF(I16="","",","&amp;IFERROR(VLOOKUP($I16,[5]【選択肢】!$K$3:$O$74,5,)," ")&amp;IF(J16="","",","&amp;IFERROR(VLOOKUP($J16,[5]【選択肢】!$K$3:$O$74,5,)," ")&amp;IF(K16="","",","&amp;IFERROR(VLOOKUP($K16,[5]【選択肢】!$K$3:$O$74,5,)," ")&amp;IF(L16="","",","&amp;IFERROR(VLOOKUP($L16,[5]【選択肢】!$K$3:$O$74,5,)," ")&amp;IF(M16="","",","&amp;IFERROR(VLOOKUP($M16,[5]【選択肢】!$K$3:$O$74,5,)," "))))))))</f>
        <v/>
      </c>
      <c r="Q16" s="526"/>
      <c r="R16" s="518"/>
      <c r="S16" s="519"/>
      <c r="T16" s="519"/>
      <c r="U16" s="519"/>
      <c r="V16" s="519"/>
      <c r="W16" s="519"/>
      <c r="X16" s="519"/>
    </row>
    <row r="17" spans="2:24" x14ac:dyDescent="0.15">
      <c r="B17" s="520"/>
      <c r="C17" s="521"/>
      <c r="D17" s="522"/>
      <c r="E17" s="523"/>
      <c r="F17" s="523"/>
      <c r="G17" s="524">
        <f>SUM(E17+F17)</f>
        <v>0</v>
      </c>
      <c r="H17" s="525"/>
      <c r="I17" s="525"/>
      <c r="J17" s="525"/>
      <c r="K17" s="525"/>
      <c r="L17" s="525"/>
      <c r="M17" s="525"/>
      <c r="N17" s="516" t="str">
        <f>IF(H17="","",(IFERROR(VLOOKUP($H17,[5]【選択肢】!$K$3:$O$74,2,)," ")&amp;IF(I17="","",","&amp;IFERROR(VLOOKUP($I17,[5]【選択肢】!$K$3:$O$74,2,)," ")&amp;IF(J17="","",","&amp;IFERROR(VLOOKUP($J17,[5]【選択肢】!$K$3:$O$74,2,)," ")&amp;IF(K17="","",","&amp;IFERROR(VLOOKUP($K17,[5]【選択肢】!$K$3:$O$74,2,)," ")&amp;IF(L17="","",","&amp;IFERROR(VLOOKUP($L17,[5]【選択肢】!$K$3:$O$74,2,)," ")&amp;IF(M17="","",","&amp;IFERROR(VLOOKUP($M17,[5]【選択肢】!$K$3:$O$74,2,)," "))))))))</f>
        <v/>
      </c>
      <c r="O17" s="516" t="str">
        <f>IF(H17="","",(IFERROR(VLOOKUP($H17,[5]【選択肢】!$K$3:$O$74,4,)," ")&amp;IF(I17="","",","&amp;IFERROR(VLOOKUP($I17,[5]【選択肢】!$K$3:$O$74,4,)," ")&amp;IF(J17="","",","&amp;IFERROR(VLOOKUP($J17,[5]【選択肢】!$K$3:$O$74,4,)," ")&amp;IF(K17="","",","&amp;IFERROR(VLOOKUP($K17,[5]【選択肢】!$K$3:$O$74,4,)," ")&amp;IF(L17="","",","&amp;IFERROR(VLOOKUP($L17,[5]【選択肢】!$K$3:$O$74,4,)," ")&amp;IF(M17="","",","&amp;IFERROR(VLOOKUP($M17,[5]【選択肢】!$K$3:$O$74,4,)," "))))))))</f>
        <v/>
      </c>
      <c r="P17" s="516" t="str">
        <f>IF(H17="","",(IFERROR(VLOOKUP($H17,[5]【選択肢】!$K$3:$O$74,5,)," ")&amp;IF(I17="","",","&amp;IFERROR(VLOOKUP($I17,[5]【選択肢】!$K$3:$O$74,5,)," ")&amp;IF(J17="","",","&amp;IFERROR(VLOOKUP($J17,[5]【選択肢】!$K$3:$O$74,5,)," ")&amp;IF(K17="","",","&amp;IFERROR(VLOOKUP($K17,[5]【選択肢】!$K$3:$O$74,5,)," ")&amp;IF(L17="","",","&amp;IFERROR(VLOOKUP($L17,[5]【選択肢】!$K$3:$O$74,5,)," ")&amp;IF(M17="","",","&amp;IFERROR(VLOOKUP($M17,[5]【選択肢】!$K$3:$O$74,5,)," "))))))))</f>
        <v/>
      </c>
      <c r="Q17" s="526"/>
      <c r="R17" s="518"/>
      <c r="S17" s="519"/>
      <c r="T17" s="519"/>
      <c r="U17" s="519"/>
      <c r="V17" s="519"/>
      <c r="W17" s="519"/>
      <c r="X17" s="519"/>
    </row>
    <row r="18" spans="2:24" x14ac:dyDescent="0.15">
      <c r="B18" s="520"/>
      <c r="C18" s="521"/>
      <c r="D18" s="522"/>
      <c r="E18" s="523"/>
      <c r="F18" s="523"/>
      <c r="G18" s="524">
        <f t="shared" si="0"/>
        <v>0</v>
      </c>
      <c r="H18" s="525"/>
      <c r="I18" s="525"/>
      <c r="J18" s="525"/>
      <c r="K18" s="525"/>
      <c r="L18" s="525"/>
      <c r="M18" s="525"/>
      <c r="N18" s="516" t="str">
        <f>IF(H18="","",(IFERROR(VLOOKUP($H18,[5]【選択肢】!$K$3:$O$74,2,)," ")&amp;IF(I18="","",","&amp;IFERROR(VLOOKUP($I18,[5]【選択肢】!$K$3:$O$74,2,)," ")&amp;IF(J18="","",","&amp;IFERROR(VLOOKUP($J18,[5]【選択肢】!$K$3:$O$74,2,)," ")&amp;IF(K18="","",","&amp;IFERROR(VLOOKUP($K18,[5]【選択肢】!$K$3:$O$74,2,)," ")&amp;IF(L18="","",","&amp;IFERROR(VLOOKUP($L18,[5]【選択肢】!$K$3:$O$74,2,)," ")&amp;IF(M18="","",","&amp;IFERROR(VLOOKUP($M18,[5]【選択肢】!$K$3:$O$74,2,)," "))))))))</f>
        <v/>
      </c>
      <c r="O18" s="516" t="str">
        <f>IF(H18="","",(IFERROR(VLOOKUP($H18,[5]【選択肢】!$K$3:$O$74,4,)," ")&amp;IF(I18="","",","&amp;IFERROR(VLOOKUP($I18,[5]【選択肢】!$K$3:$O$74,4,)," ")&amp;IF(J18="","",","&amp;IFERROR(VLOOKUP($J18,[5]【選択肢】!$K$3:$O$74,4,)," ")&amp;IF(K18="","",","&amp;IFERROR(VLOOKUP($K18,[5]【選択肢】!$K$3:$O$74,4,)," ")&amp;IF(L18="","",","&amp;IFERROR(VLOOKUP($L18,[5]【選択肢】!$K$3:$O$74,4,)," ")&amp;IF(M18="","",","&amp;IFERROR(VLOOKUP($M18,[5]【選択肢】!$K$3:$O$74,4,)," "))))))))</f>
        <v/>
      </c>
      <c r="P18" s="516" t="str">
        <f>IF(H18="","",(IFERROR(VLOOKUP($H18,[5]【選択肢】!$K$3:$O$74,5,)," ")&amp;IF(I18="","",","&amp;IFERROR(VLOOKUP($I18,[5]【選択肢】!$K$3:$O$74,5,)," ")&amp;IF(J18="","",","&amp;IFERROR(VLOOKUP($J18,[5]【選択肢】!$K$3:$O$74,5,)," ")&amp;IF(K18="","",","&amp;IFERROR(VLOOKUP($K18,[5]【選択肢】!$K$3:$O$74,5,)," ")&amp;IF(L18="","",","&amp;IFERROR(VLOOKUP($L18,[5]【選択肢】!$K$3:$O$74,5,)," ")&amp;IF(M18="","",","&amp;IFERROR(VLOOKUP($M18,[5]【選択肢】!$K$3:$O$74,5,)," "))))))))</f>
        <v/>
      </c>
      <c r="Q18" s="526"/>
      <c r="R18" s="518"/>
      <c r="S18" s="519"/>
      <c r="T18" s="519"/>
      <c r="U18" s="519"/>
      <c r="V18" s="519"/>
      <c r="W18" s="519"/>
      <c r="X18" s="519"/>
    </row>
    <row r="19" spans="2:24" x14ac:dyDescent="0.15">
      <c r="B19" s="520"/>
      <c r="C19" s="521"/>
      <c r="D19" s="522"/>
      <c r="E19" s="523"/>
      <c r="F19" s="523"/>
      <c r="G19" s="524">
        <f t="shared" si="0"/>
        <v>0</v>
      </c>
      <c r="H19" s="525"/>
      <c r="I19" s="525"/>
      <c r="J19" s="525"/>
      <c r="K19" s="525"/>
      <c r="L19" s="525"/>
      <c r="M19" s="525"/>
      <c r="N19" s="516" t="str">
        <f>IF(H19="","",(IFERROR(VLOOKUP($H19,[5]【選択肢】!$K$3:$O$74,2,)," ")&amp;IF(I19="","",","&amp;IFERROR(VLOOKUP($I19,[5]【選択肢】!$K$3:$O$74,2,)," ")&amp;IF(J19="","",","&amp;IFERROR(VLOOKUP($J19,[5]【選択肢】!$K$3:$O$74,2,)," ")&amp;IF(K19="","",","&amp;IFERROR(VLOOKUP($K19,[5]【選択肢】!$K$3:$O$74,2,)," ")&amp;IF(L19="","",","&amp;IFERROR(VLOOKUP($L19,[5]【選択肢】!$K$3:$O$74,2,)," ")&amp;IF(M19="","",","&amp;IFERROR(VLOOKUP($M19,[5]【選択肢】!$K$3:$O$74,2,)," "))))))))</f>
        <v/>
      </c>
      <c r="O19" s="516" t="str">
        <f>IF(H19="","",(IFERROR(VLOOKUP($H19,[5]【選択肢】!$K$3:$O$74,4,)," ")&amp;IF(I19="","",","&amp;IFERROR(VLOOKUP($I19,[5]【選択肢】!$K$3:$O$74,4,)," ")&amp;IF(J19="","",","&amp;IFERROR(VLOOKUP($J19,[5]【選択肢】!$K$3:$O$74,4,)," ")&amp;IF(K19="","",","&amp;IFERROR(VLOOKUP($K19,[5]【選択肢】!$K$3:$O$74,4,)," ")&amp;IF(L19="","",","&amp;IFERROR(VLOOKUP($L19,[5]【選択肢】!$K$3:$O$74,4,)," ")&amp;IF(M19="","",","&amp;IFERROR(VLOOKUP($M19,[5]【選択肢】!$K$3:$O$74,4,)," "))))))))</f>
        <v/>
      </c>
      <c r="P19" s="516" t="str">
        <f>IF(H19="","",(IFERROR(VLOOKUP($H19,[5]【選択肢】!$K$3:$O$74,5,)," ")&amp;IF(I19="","",","&amp;IFERROR(VLOOKUP($I19,[5]【選択肢】!$K$3:$O$74,5,)," ")&amp;IF(J19="","",","&amp;IFERROR(VLOOKUP($J19,[5]【選択肢】!$K$3:$O$74,5,)," ")&amp;IF(K19="","",","&amp;IFERROR(VLOOKUP($K19,[5]【選択肢】!$K$3:$O$74,5,)," ")&amp;IF(L19="","",","&amp;IFERROR(VLOOKUP($L19,[5]【選択肢】!$K$3:$O$74,5,)," ")&amp;IF(M19="","",","&amp;IFERROR(VLOOKUP($M19,[5]【選択肢】!$K$3:$O$74,5,)," "))))))))</f>
        <v/>
      </c>
      <c r="Q19" s="526"/>
      <c r="R19" s="518"/>
      <c r="S19" s="519"/>
      <c r="T19" s="519"/>
      <c r="U19" s="519"/>
      <c r="V19" s="519"/>
      <c r="W19" s="519"/>
      <c r="X19" s="519"/>
    </row>
    <row r="20" spans="2:24" x14ac:dyDescent="0.15">
      <c r="B20" s="520"/>
      <c r="C20" s="521"/>
      <c r="D20" s="522"/>
      <c r="E20" s="523"/>
      <c r="F20" s="523"/>
      <c r="G20" s="524">
        <f t="shared" si="0"/>
        <v>0</v>
      </c>
      <c r="H20" s="525"/>
      <c r="I20" s="525"/>
      <c r="J20" s="525"/>
      <c r="K20" s="525"/>
      <c r="L20" s="525"/>
      <c r="M20" s="525"/>
      <c r="N20" s="516" t="str">
        <f>IF(H20="","",(IFERROR(VLOOKUP($H20,[5]【選択肢】!$K$3:$O$74,2,)," ")&amp;IF(I20="","",","&amp;IFERROR(VLOOKUP($I20,[5]【選択肢】!$K$3:$O$74,2,)," ")&amp;IF(J20="","",","&amp;IFERROR(VLOOKUP($J20,[5]【選択肢】!$K$3:$O$74,2,)," ")&amp;IF(K20="","",","&amp;IFERROR(VLOOKUP($K20,[5]【選択肢】!$K$3:$O$74,2,)," ")&amp;IF(L20="","",","&amp;IFERROR(VLOOKUP($L20,[5]【選択肢】!$K$3:$O$74,2,)," ")&amp;IF(M20="","",","&amp;IFERROR(VLOOKUP($M20,[5]【選択肢】!$K$3:$O$74,2,)," "))))))))</f>
        <v/>
      </c>
      <c r="O20" s="516" t="str">
        <f>IF(H20="","",(IFERROR(VLOOKUP($H20,[5]【選択肢】!$K$3:$O$74,4,)," ")&amp;IF(I20="","",","&amp;IFERROR(VLOOKUP($I20,[5]【選択肢】!$K$3:$O$74,4,)," ")&amp;IF(J20="","",","&amp;IFERROR(VLOOKUP($J20,[5]【選択肢】!$K$3:$O$74,4,)," ")&amp;IF(K20="","",","&amp;IFERROR(VLOOKUP($K20,[5]【選択肢】!$K$3:$O$74,4,)," ")&amp;IF(L20="","",","&amp;IFERROR(VLOOKUP($L20,[5]【選択肢】!$K$3:$O$74,4,)," ")&amp;IF(M20="","",","&amp;IFERROR(VLOOKUP($M20,[5]【選択肢】!$K$3:$O$74,4,)," "))))))))</f>
        <v/>
      </c>
      <c r="P20" s="516" t="str">
        <f>IF(H20="","",(IFERROR(VLOOKUP($H20,[5]【選択肢】!$K$3:$O$74,5,)," ")&amp;IF(I20="","",","&amp;IFERROR(VLOOKUP($I20,[5]【選択肢】!$K$3:$O$74,5,)," ")&amp;IF(J20="","",","&amp;IFERROR(VLOOKUP($J20,[5]【選択肢】!$K$3:$O$74,5,)," ")&amp;IF(K20="","",","&amp;IFERROR(VLOOKUP($K20,[5]【選択肢】!$K$3:$O$74,5,)," ")&amp;IF(L20="","",","&amp;IFERROR(VLOOKUP($L20,[5]【選択肢】!$K$3:$O$74,5,)," ")&amp;IF(M20="","",","&amp;IFERROR(VLOOKUP($M20,[5]【選択肢】!$K$3:$O$74,5,)," "))))))))</f>
        <v/>
      </c>
      <c r="Q20" s="526"/>
      <c r="R20" s="518"/>
      <c r="S20" s="519"/>
      <c r="T20" s="519"/>
      <c r="U20" s="519"/>
      <c r="V20" s="519"/>
      <c r="W20" s="519"/>
      <c r="X20" s="519"/>
    </row>
    <row r="21" spans="2:24" x14ac:dyDescent="0.15">
      <c r="B21" s="520"/>
      <c r="C21" s="521"/>
      <c r="D21" s="522"/>
      <c r="E21" s="523"/>
      <c r="F21" s="523"/>
      <c r="G21" s="524">
        <f t="shared" si="0"/>
        <v>0</v>
      </c>
      <c r="H21" s="525"/>
      <c r="I21" s="525"/>
      <c r="J21" s="525"/>
      <c r="K21" s="525"/>
      <c r="L21" s="525"/>
      <c r="M21" s="525"/>
      <c r="N21" s="516" t="str">
        <f>IF(H21="","",(IFERROR(VLOOKUP($H21,[5]【選択肢】!$K$3:$O$74,2,)," ")&amp;IF(I21="","",","&amp;IFERROR(VLOOKUP($I21,[5]【選択肢】!$K$3:$O$74,2,)," ")&amp;IF(J21="","",","&amp;IFERROR(VLOOKUP($J21,[5]【選択肢】!$K$3:$O$74,2,)," ")&amp;IF(K21="","",","&amp;IFERROR(VLOOKUP($K21,[5]【選択肢】!$K$3:$O$74,2,)," ")&amp;IF(L21="","",","&amp;IFERROR(VLOOKUP($L21,[5]【選択肢】!$K$3:$O$74,2,)," ")&amp;IF(M21="","",","&amp;IFERROR(VLOOKUP($M21,[5]【選択肢】!$K$3:$O$74,2,)," "))))))))</f>
        <v/>
      </c>
      <c r="O21" s="516" t="str">
        <f>IF(H21="","",(IFERROR(VLOOKUP($H21,[5]【選択肢】!$K$3:$O$74,4,)," ")&amp;IF(I21="","",","&amp;IFERROR(VLOOKUP($I21,[5]【選択肢】!$K$3:$O$74,4,)," ")&amp;IF(J21="","",","&amp;IFERROR(VLOOKUP($J21,[5]【選択肢】!$K$3:$O$74,4,)," ")&amp;IF(K21="","",","&amp;IFERROR(VLOOKUP($K21,[5]【選択肢】!$K$3:$O$74,4,)," ")&amp;IF(L21="","",","&amp;IFERROR(VLOOKUP($L21,[5]【選択肢】!$K$3:$O$74,4,)," ")&amp;IF(M21="","",","&amp;IFERROR(VLOOKUP($M21,[5]【選択肢】!$K$3:$O$74,4,)," "))))))))</f>
        <v/>
      </c>
      <c r="P21" s="516" t="str">
        <f>IF(H21="","",(IFERROR(VLOOKUP($H21,[5]【選択肢】!$K$3:$O$74,5,)," ")&amp;IF(I21="","",","&amp;IFERROR(VLOOKUP($I21,[5]【選択肢】!$K$3:$O$74,5,)," ")&amp;IF(J21="","",","&amp;IFERROR(VLOOKUP($J21,[5]【選択肢】!$K$3:$O$74,5,)," ")&amp;IF(K21="","",","&amp;IFERROR(VLOOKUP($K21,[5]【選択肢】!$K$3:$O$74,5,)," ")&amp;IF(L21="","",","&amp;IFERROR(VLOOKUP($L21,[5]【選択肢】!$K$3:$O$74,5,)," ")&amp;IF(M21="","",","&amp;IFERROR(VLOOKUP($M21,[5]【選択肢】!$K$3:$O$74,5,)," "))))))))</f>
        <v/>
      </c>
      <c r="Q21" s="526"/>
      <c r="R21" s="518"/>
      <c r="S21" s="519"/>
      <c r="T21" s="519"/>
      <c r="U21" s="519"/>
      <c r="V21" s="519"/>
      <c r="W21" s="519"/>
      <c r="X21" s="519"/>
    </row>
    <row r="22" spans="2:24" x14ac:dyDescent="0.15">
      <c r="B22" s="520"/>
      <c r="C22" s="521"/>
      <c r="D22" s="522"/>
      <c r="E22" s="523"/>
      <c r="F22" s="523"/>
      <c r="G22" s="524">
        <f>SUM(E22+F22)</f>
        <v>0</v>
      </c>
      <c r="H22" s="525"/>
      <c r="I22" s="525"/>
      <c r="J22" s="525"/>
      <c r="K22" s="525"/>
      <c r="L22" s="525"/>
      <c r="M22" s="525"/>
      <c r="N22" s="516" t="str">
        <f>IF(H22="","",(IFERROR(VLOOKUP($H22,[5]【選択肢】!$K$3:$O$74,2,)," ")&amp;IF(I22="","",","&amp;IFERROR(VLOOKUP($I22,[5]【選択肢】!$K$3:$O$74,2,)," ")&amp;IF(J22="","",","&amp;IFERROR(VLOOKUP($J22,[5]【選択肢】!$K$3:$O$74,2,)," ")&amp;IF(K22="","",","&amp;IFERROR(VLOOKUP($K22,[5]【選択肢】!$K$3:$O$74,2,)," ")&amp;IF(L22="","",","&amp;IFERROR(VLOOKUP($L22,[5]【選択肢】!$K$3:$O$74,2,)," ")&amp;IF(M22="","",","&amp;IFERROR(VLOOKUP($M22,[5]【選択肢】!$K$3:$O$74,2,)," "))))))))</f>
        <v/>
      </c>
      <c r="O22" s="516" t="str">
        <f>IF(H22="","",(IFERROR(VLOOKUP($H22,[5]【選択肢】!$K$3:$O$74,4,)," ")&amp;IF(I22="","",","&amp;IFERROR(VLOOKUP($I22,[5]【選択肢】!$K$3:$O$74,4,)," ")&amp;IF(J22="","",","&amp;IFERROR(VLOOKUP($J22,[5]【選択肢】!$K$3:$O$74,4,)," ")&amp;IF(K22="","",","&amp;IFERROR(VLOOKUP($K22,[5]【選択肢】!$K$3:$O$74,4,)," ")&amp;IF(L22="","",","&amp;IFERROR(VLOOKUP($L22,[5]【選択肢】!$K$3:$O$74,4,)," ")&amp;IF(M22="","",","&amp;IFERROR(VLOOKUP($M22,[5]【選択肢】!$K$3:$O$74,4,)," "))))))))</f>
        <v/>
      </c>
      <c r="P22" s="516" t="str">
        <f>IF(H22="","",(IFERROR(VLOOKUP($H22,[5]【選択肢】!$K$3:$O$74,5,)," ")&amp;IF(I22="","",","&amp;IFERROR(VLOOKUP($I22,[5]【選択肢】!$K$3:$O$74,5,)," ")&amp;IF(J22="","",","&amp;IFERROR(VLOOKUP($J22,[5]【選択肢】!$K$3:$O$74,5,)," ")&amp;IF(K22="","",","&amp;IFERROR(VLOOKUP($K22,[5]【選択肢】!$K$3:$O$74,5,)," ")&amp;IF(L22="","",","&amp;IFERROR(VLOOKUP($L22,[5]【選択肢】!$K$3:$O$74,5,)," ")&amp;IF(M22="","",","&amp;IFERROR(VLOOKUP($M22,[5]【選択肢】!$K$3:$O$74,5,)," "))))))))</f>
        <v/>
      </c>
      <c r="Q22" s="526"/>
      <c r="R22" s="518"/>
      <c r="S22" s="519"/>
      <c r="T22" s="519"/>
      <c r="U22" s="519"/>
      <c r="V22" s="519"/>
      <c r="W22" s="519"/>
      <c r="X22" s="519"/>
    </row>
    <row r="23" spans="2:24" x14ac:dyDescent="0.15">
      <c r="B23" s="531"/>
      <c r="C23" s="527"/>
      <c r="D23" s="522"/>
      <c r="E23" s="523"/>
      <c r="F23" s="528"/>
      <c r="G23" s="524">
        <f>SUM(E23+F23)</f>
        <v>0</v>
      </c>
      <c r="H23" s="529"/>
      <c r="I23" s="529"/>
      <c r="J23" s="529"/>
      <c r="K23" s="529"/>
      <c r="L23" s="529"/>
      <c r="M23" s="529"/>
      <c r="N23" s="516" t="str">
        <f>IF(H23="","",(IFERROR(VLOOKUP($H23,[5]【選択肢】!$K$3:$O$74,2,)," ")&amp;IF(I23="","",","&amp;IFERROR(VLOOKUP($I23,[5]【選択肢】!$K$3:$O$74,2,)," ")&amp;IF(J23="","",","&amp;IFERROR(VLOOKUP($J23,[5]【選択肢】!$K$3:$O$74,2,)," ")&amp;IF(K23="","",","&amp;IFERROR(VLOOKUP($K23,[5]【選択肢】!$K$3:$O$74,2,)," ")&amp;IF(L23="","",","&amp;IFERROR(VLOOKUP($L23,[5]【選択肢】!$K$3:$O$74,2,)," ")&amp;IF(M23="","",","&amp;IFERROR(VLOOKUP($M23,[5]【選択肢】!$K$3:$O$74,2,)," "))))))))</f>
        <v/>
      </c>
      <c r="O23" s="516" t="str">
        <f>IF(H23="","",(IFERROR(VLOOKUP($H23,[5]【選択肢】!$K$3:$O$74,4,)," ")&amp;IF(I23="","",","&amp;IFERROR(VLOOKUP($I23,[5]【選択肢】!$K$3:$O$74,4,)," ")&amp;IF(J23="","",","&amp;IFERROR(VLOOKUP($J23,[5]【選択肢】!$K$3:$O$74,4,)," ")&amp;IF(K23="","",","&amp;IFERROR(VLOOKUP($K23,[5]【選択肢】!$K$3:$O$74,4,)," ")&amp;IF(L23="","",","&amp;IFERROR(VLOOKUP($L23,[5]【選択肢】!$K$3:$O$74,4,)," ")&amp;IF(M23="","",","&amp;IFERROR(VLOOKUP($M23,[5]【選択肢】!$K$3:$O$74,4,)," "))))))))</f>
        <v/>
      </c>
      <c r="P23" s="516" t="str">
        <f>IF(H23="","",(IFERROR(VLOOKUP($H23,[5]【選択肢】!$K$3:$O$74,5,)," ")&amp;IF(I23="","",","&amp;IFERROR(VLOOKUP($I23,[5]【選択肢】!$K$3:$O$74,5,)," ")&amp;IF(J23="","",","&amp;IFERROR(VLOOKUP($J23,[5]【選択肢】!$K$3:$O$74,5,)," ")&amp;IF(K23="","",","&amp;IFERROR(VLOOKUP($K23,[5]【選択肢】!$K$3:$O$74,5,)," ")&amp;IF(L23="","",","&amp;IFERROR(VLOOKUP($L23,[5]【選択肢】!$K$3:$O$74,5,)," ")&amp;IF(M23="","",","&amp;IFERROR(VLOOKUP($M23,[5]【選択肢】!$K$3:$O$74,5,)," "))))))))</f>
        <v/>
      </c>
      <c r="Q23" s="530"/>
      <c r="R23" s="518"/>
      <c r="S23" s="519"/>
      <c r="T23" s="519"/>
      <c r="U23" s="519"/>
      <c r="V23" s="519"/>
      <c r="W23" s="519"/>
      <c r="X23" s="519"/>
    </row>
    <row r="24" spans="2:24" ht="26.25" customHeight="1" x14ac:dyDescent="0.15">
      <c r="B24" s="532"/>
      <c r="C24" s="533"/>
      <c r="D24" s="534"/>
      <c r="E24" s="535"/>
      <c r="F24" s="536" t="s">
        <v>197</v>
      </c>
      <c r="G24" s="537"/>
      <c r="H24" s="538"/>
      <c r="I24" s="538"/>
      <c r="J24" s="538"/>
      <c r="K24" s="538"/>
      <c r="L24" s="538"/>
      <c r="M24" s="538"/>
      <c r="N24" s="539"/>
      <c r="O24" s="539"/>
      <c r="P24" s="539"/>
      <c r="Q24" s="540"/>
      <c r="R24" s="518"/>
      <c r="S24" s="519"/>
      <c r="T24" s="519"/>
      <c r="U24" s="519"/>
      <c r="V24" s="519"/>
      <c r="W24" s="519"/>
      <c r="X24" s="519"/>
    </row>
    <row r="25" spans="2:24" ht="18" customHeight="1" x14ac:dyDescent="0.15">
      <c r="B25" s="541"/>
      <c r="C25" s="542"/>
      <c r="D25" s="543"/>
      <c r="E25" s="544"/>
      <c r="F25" s="544"/>
      <c r="G25" s="545"/>
      <c r="H25" s="546"/>
      <c r="I25" s="546"/>
      <c r="J25" s="546"/>
      <c r="K25" s="546"/>
      <c r="L25" s="546"/>
      <c r="M25" s="546"/>
      <c r="N25" s="547"/>
      <c r="O25" s="548"/>
      <c r="P25" s="549"/>
      <c r="Q25" s="550"/>
      <c r="X25" s="551"/>
    </row>
    <row r="26" spans="2:24" ht="34.5" customHeight="1" x14ac:dyDescent="0.15">
      <c r="B26" s="541"/>
      <c r="C26" s="542"/>
      <c r="D26" s="543"/>
      <c r="E26" s="552" t="s">
        <v>248</v>
      </c>
      <c r="F26" s="553" t="s">
        <v>252</v>
      </c>
      <c r="G26" s="554" t="s">
        <v>75</v>
      </c>
      <c r="H26" s="546"/>
      <c r="I26" s="546"/>
      <c r="J26" s="546"/>
      <c r="K26" s="546"/>
      <c r="L26" s="546"/>
      <c r="M26" s="546"/>
      <c r="N26" s="547"/>
      <c r="O26" s="548"/>
      <c r="P26" s="549"/>
      <c r="Q26" s="550"/>
      <c r="X26" s="551"/>
    </row>
    <row r="27" spans="2:24" ht="33" customHeight="1" x14ac:dyDescent="0.15">
      <c r="B27" s="1658" t="s">
        <v>678</v>
      </c>
      <c r="C27" s="1658"/>
      <c r="D27" s="1658"/>
      <c r="E27" s="555">
        <f>MAX(E9:E24)</f>
        <v>50</v>
      </c>
      <c r="F27" s="555">
        <f>MAX(F9:F24)</f>
        <v>30</v>
      </c>
      <c r="G27" s="556">
        <f>SUM(E27+F27)</f>
        <v>80</v>
      </c>
      <c r="H27" s="546"/>
      <c r="I27" s="546"/>
      <c r="J27" s="546"/>
      <c r="K27" s="546"/>
      <c r="L27" s="546"/>
      <c r="M27" s="546"/>
      <c r="N27" s="547"/>
      <c r="O27" s="548"/>
      <c r="P27" s="549"/>
      <c r="Q27" s="550"/>
      <c r="X27" s="551"/>
    </row>
    <row r="28" spans="2:24" ht="33" customHeight="1" x14ac:dyDescent="0.15">
      <c r="B28" s="541"/>
      <c r="C28" s="542"/>
      <c r="D28" s="543"/>
      <c r="E28" s="544"/>
      <c r="F28" s="544"/>
      <c r="G28" s="545"/>
      <c r="H28" s="546"/>
      <c r="I28" s="546"/>
      <c r="J28" s="546"/>
      <c r="K28" s="546"/>
      <c r="L28" s="546"/>
      <c r="M28" s="546"/>
      <c r="N28" s="547"/>
      <c r="O28" s="548"/>
      <c r="P28" s="549"/>
      <c r="Q28" s="550"/>
      <c r="X28" s="551"/>
    </row>
    <row r="29" spans="2:24" ht="18" customHeight="1" x14ac:dyDescent="0.15">
      <c r="B29" s="1659"/>
      <c r="C29" s="1660"/>
      <c r="D29" s="1661"/>
      <c r="E29" s="557"/>
      <c r="F29" s="557"/>
      <c r="G29" s="557"/>
      <c r="H29" s="557"/>
      <c r="I29" s="557"/>
      <c r="J29" s="557"/>
      <c r="K29" s="557"/>
      <c r="L29" s="557"/>
      <c r="M29" s="557"/>
      <c r="N29" s="558"/>
      <c r="O29" s="550"/>
      <c r="P29" s="1662"/>
      <c r="Q29" s="1655"/>
      <c r="X29" s="551"/>
    </row>
    <row r="30" spans="2:24" ht="18" customHeight="1" x14ac:dyDescent="0.15">
      <c r="B30" s="1659"/>
      <c r="C30" s="1660"/>
      <c r="D30" s="1661"/>
      <c r="E30" s="557"/>
      <c r="F30" s="557"/>
      <c r="G30" s="557"/>
      <c r="H30" s="557"/>
      <c r="I30" s="557"/>
      <c r="J30" s="557"/>
      <c r="K30" s="557"/>
      <c r="L30" s="557"/>
      <c r="M30" s="557"/>
      <c r="N30" s="558"/>
      <c r="O30" s="559"/>
      <c r="P30" s="1662"/>
      <c r="Q30" s="1655"/>
    </row>
    <row r="31" spans="2:24" ht="18" customHeight="1" x14ac:dyDescent="0.15">
      <c r="B31" s="1659"/>
      <c r="C31" s="1660"/>
      <c r="D31" s="1661"/>
      <c r="E31" s="557"/>
      <c r="F31" s="557"/>
      <c r="G31" s="557"/>
      <c r="H31" s="557"/>
      <c r="I31" s="557"/>
      <c r="J31" s="557"/>
      <c r="K31" s="557"/>
      <c r="L31" s="557"/>
      <c r="M31" s="557"/>
      <c r="N31" s="558"/>
      <c r="O31" s="550"/>
      <c r="P31" s="1662"/>
      <c r="Q31" s="1655"/>
    </row>
    <row r="32" spans="2:24" ht="18" customHeight="1" x14ac:dyDescent="0.15">
      <c r="B32" s="1659"/>
      <c r="C32" s="1660"/>
      <c r="D32" s="1661"/>
      <c r="E32" s="557"/>
      <c r="F32" s="557"/>
      <c r="G32" s="557"/>
      <c r="H32" s="557"/>
      <c r="I32" s="557"/>
      <c r="J32" s="557"/>
      <c r="K32" s="557"/>
      <c r="L32" s="557"/>
      <c r="M32" s="557"/>
      <c r="N32" s="558"/>
      <c r="O32" s="550"/>
      <c r="P32" s="1662"/>
      <c r="Q32" s="1655"/>
    </row>
    <row r="33" spans="2:17" ht="18" customHeight="1" x14ac:dyDescent="0.15">
      <c r="B33" s="1659"/>
      <c r="C33" s="1660"/>
      <c r="D33" s="1661"/>
      <c r="E33" s="557"/>
      <c r="F33" s="557"/>
      <c r="G33" s="557"/>
      <c r="H33" s="557"/>
      <c r="I33" s="557"/>
      <c r="J33" s="557"/>
      <c r="K33" s="557"/>
      <c r="L33" s="557"/>
      <c r="M33" s="557"/>
      <c r="N33" s="558"/>
      <c r="O33" s="559"/>
      <c r="P33" s="1662"/>
      <c r="Q33" s="1655"/>
    </row>
    <row r="34" spans="2:17" ht="18" customHeight="1" x14ac:dyDescent="0.15">
      <c r="B34" s="1659"/>
      <c r="C34" s="1660"/>
      <c r="D34" s="1661"/>
      <c r="E34" s="557"/>
      <c r="F34" s="557"/>
      <c r="G34" s="557"/>
      <c r="H34" s="557"/>
      <c r="I34" s="557"/>
      <c r="J34" s="557"/>
      <c r="K34" s="557"/>
      <c r="L34" s="557"/>
      <c r="M34" s="557"/>
      <c r="N34" s="558"/>
      <c r="O34" s="550"/>
      <c r="P34" s="1662"/>
      <c r="Q34" s="1655"/>
    </row>
    <row r="35" spans="2:17" ht="18" customHeight="1" x14ac:dyDescent="0.15">
      <c r="B35" s="1659"/>
      <c r="C35" s="1660"/>
      <c r="D35" s="1661"/>
      <c r="E35" s="557"/>
      <c r="F35" s="557"/>
      <c r="G35" s="557"/>
      <c r="H35" s="557"/>
      <c r="I35" s="557"/>
      <c r="J35" s="557"/>
      <c r="K35" s="557"/>
      <c r="L35" s="557"/>
      <c r="M35" s="557"/>
      <c r="N35" s="558"/>
      <c r="O35" s="550"/>
      <c r="P35" s="1662"/>
      <c r="Q35" s="1655"/>
    </row>
    <row r="36" spans="2:17" ht="18" customHeight="1" x14ac:dyDescent="0.15">
      <c r="B36" s="1659"/>
      <c r="C36" s="1660"/>
      <c r="D36" s="1661"/>
      <c r="E36" s="557"/>
      <c r="F36" s="557"/>
      <c r="G36" s="557"/>
      <c r="H36" s="557"/>
      <c r="I36" s="557"/>
      <c r="J36" s="557"/>
      <c r="K36" s="557"/>
      <c r="L36" s="557"/>
      <c r="M36" s="557"/>
      <c r="N36" s="557"/>
      <c r="O36" s="559"/>
      <c r="P36" s="1662"/>
      <c r="Q36" s="1655"/>
    </row>
    <row r="37" spans="2:17" ht="18" customHeight="1" x14ac:dyDescent="0.15">
      <c r="B37" s="1659"/>
      <c r="C37" s="1660"/>
      <c r="D37" s="1661"/>
      <c r="E37" s="557"/>
      <c r="F37" s="557"/>
      <c r="G37" s="557"/>
      <c r="H37" s="557"/>
      <c r="I37" s="557"/>
      <c r="J37" s="557"/>
      <c r="K37" s="557"/>
      <c r="L37" s="557"/>
      <c r="M37" s="557"/>
      <c r="N37" s="558"/>
      <c r="O37" s="550"/>
      <c r="P37" s="1662"/>
      <c r="Q37" s="1655"/>
    </row>
    <row r="38" spans="2:17" ht="18" customHeight="1" x14ac:dyDescent="0.15">
      <c r="B38" s="1659"/>
      <c r="C38" s="1660"/>
      <c r="D38" s="1661"/>
      <c r="E38" s="557"/>
      <c r="F38" s="557"/>
      <c r="G38" s="557"/>
      <c r="H38" s="557"/>
      <c r="I38" s="557"/>
      <c r="J38" s="557"/>
      <c r="K38" s="557"/>
      <c r="L38" s="557"/>
      <c r="M38" s="557"/>
      <c r="N38" s="558"/>
      <c r="O38" s="550"/>
      <c r="P38" s="1662"/>
      <c r="Q38" s="1655"/>
    </row>
    <row r="39" spans="2:17" ht="18" customHeight="1" x14ac:dyDescent="0.15">
      <c r="B39" s="1659"/>
      <c r="C39" s="1660"/>
      <c r="D39" s="1661"/>
      <c r="E39" s="557"/>
      <c r="F39" s="557"/>
      <c r="G39" s="557"/>
      <c r="H39" s="557"/>
      <c r="I39" s="557"/>
      <c r="J39" s="557"/>
      <c r="K39" s="557"/>
      <c r="L39" s="557"/>
      <c r="M39" s="557"/>
      <c r="N39" s="558"/>
      <c r="O39" s="559"/>
      <c r="P39" s="1662"/>
      <c r="Q39" s="1655"/>
    </row>
    <row r="40" spans="2:17" ht="18" customHeight="1" x14ac:dyDescent="0.15">
      <c r="B40" s="1659"/>
      <c r="C40" s="1660"/>
      <c r="D40" s="1661"/>
      <c r="E40" s="557"/>
      <c r="F40" s="557"/>
      <c r="G40" s="557"/>
      <c r="H40" s="557"/>
      <c r="I40" s="557"/>
      <c r="J40" s="557"/>
      <c r="K40" s="557"/>
      <c r="L40" s="557"/>
      <c r="M40" s="557"/>
      <c r="N40" s="558"/>
      <c r="O40" s="550"/>
      <c r="P40" s="1662"/>
      <c r="Q40" s="1655"/>
    </row>
    <row r="41" spans="2:17" ht="18" customHeight="1" x14ac:dyDescent="0.15">
      <c r="B41" s="1659"/>
      <c r="C41" s="1660"/>
      <c r="D41" s="1661"/>
      <c r="E41" s="557"/>
      <c r="F41" s="557"/>
      <c r="G41" s="557"/>
      <c r="H41" s="557"/>
      <c r="I41" s="557"/>
      <c r="J41" s="557"/>
      <c r="K41" s="557"/>
      <c r="L41" s="557"/>
      <c r="M41" s="557"/>
      <c r="N41" s="558"/>
      <c r="O41" s="550"/>
      <c r="P41" s="1662"/>
      <c r="Q41" s="1655"/>
    </row>
    <row r="42" spans="2:17" ht="18" customHeight="1" x14ac:dyDescent="0.15">
      <c r="B42" s="1659"/>
      <c r="C42" s="1660"/>
      <c r="D42" s="1661"/>
      <c r="E42" s="557"/>
      <c r="F42" s="557"/>
      <c r="G42" s="557"/>
      <c r="H42" s="557"/>
      <c r="I42" s="557"/>
      <c r="J42" s="557"/>
      <c r="K42" s="557"/>
      <c r="L42" s="557"/>
      <c r="M42" s="557"/>
      <c r="N42" s="558"/>
      <c r="O42" s="559"/>
      <c r="P42" s="1662"/>
      <c r="Q42" s="1655"/>
    </row>
    <row r="43" spans="2:17" ht="18" customHeight="1" x14ac:dyDescent="0.15">
      <c r="B43" s="1659"/>
      <c r="C43" s="1660"/>
      <c r="D43" s="1661"/>
      <c r="E43" s="557"/>
      <c r="F43" s="557"/>
      <c r="G43" s="557"/>
      <c r="H43" s="557"/>
      <c r="I43" s="557"/>
      <c r="J43" s="557"/>
      <c r="K43" s="557"/>
      <c r="L43" s="557"/>
      <c r="M43" s="557"/>
      <c r="N43" s="558"/>
      <c r="O43" s="550"/>
      <c r="P43" s="1662"/>
      <c r="Q43" s="1655"/>
    </row>
    <row r="44" spans="2:17" ht="18" customHeight="1" x14ac:dyDescent="0.15">
      <c r="B44" s="1659"/>
      <c r="C44" s="1660"/>
      <c r="D44" s="1661"/>
      <c r="E44" s="557"/>
      <c r="F44" s="557"/>
      <c r="G44" s="557"/>
      <c r="H44" s="557"/>
      <c r="I44" s="557"/>
      <c r="J44" s="557"/>
      <c r="K44" s="557"/>
      <c r="L44" s="557"/>
      <c r="M44" s="557"/>
      <c r="N44" s="558"/>
      <c r="O44" s="550"/>
      <c r="P44" s="1662"/>
      <c r="Q44" s="1655"/>
    </row>
    <row r="45" spans="2:17" ht="18" customHeight="1" x14ac:dyDescent="0.15">
      <c r="B45" s="1659"/>
      <c r="C45" s="1660"/>
      <c r="D45" s="1661"/>
      <c r="E45" s="557"/>
      <c r="F45" s="557"/>
      <c r="G45" s="557"/>
      <c r="H45" s="557"/>
      <c r="I45" s="557"/>
      <c r="J45" s="557"/>
      <c r="K45" s="557"/>
      <c r="L45" s="557"/>
      <c r="M45" s="557"/>
      <c r="N45" s="558"/>
      <c r="O45" s="559"/>
      <c r="P45" s="1662"/>
      <c r="Q45" s="1655"/>
    </row>
    <row r="46" spans="2:17" ht="18" customHeight="1" x14ac:dyDescent="0.15">
      <c r="B46" s="1659"/>
      <c r="C46" s="1660"/>
      <c r="D46" s="1661"/>
      <c r="E46" s="557"/>
      <c r="F46" s="557"/>
      <c r="G46" s="557"/>
      <c r="H46" s="557"/>
      <c r="I46" s="557"/>
      <c r="J46" s="557"/>
      <c r="K46" s="557"/>
      <c r="L46" s="557"/>
      <c r="M46" s="557"/>
      <c r="N46" s="558"/>
      <c r="O46" s="550"/>
      <c r="P46" s="1662"/>
      <c r="Q46" s="1655"/>
    </row>
    <row r="47" spans="2:17" ht="18" customHeight="1" x14ac:dyDescent="0.15">
      <c r="B47" s="1659"/>
      <c r="C47" s="1660"/>
      <c r="D47" s="1661"/>
      <c r="E47" s="557"/>
      <c r="F47" s="557"/>
      <c r="G47" s="557"/>
      <c r="H47" s="557"/>
      <c r="I47" s="557"/>
      <c r="J47" s="557"/>
      <c r="K47" s="557"/>
      <c r="L47" s="557"/>
      <c r="M47" s="557"/>
      <c r="N47" s="558"/>
      <c r="O47" s="550"/>
      <c r="P47" s="1662"/>
      <c r="Q47" s="1655"/>
    </row>
    <row r="48" spans="2:17" ht="18" customHeight="1" x14ac:dyDescent="0.15">
      <c r="B48" s="1659"/>
      <c r="C48" s="1660"/>
      <c r="D48" s="1661"/>
      <c r="E48" s="557"/>
      <c r="F48" s="557"/>
      <c r="G48" s="557"/>
      <c r="H48" s="557"/>
      <c r="I48" s="557"/>
      <c r="J48" s="557"/>
      <c r="K48" s="557"/>
      <c r="L48" s="557"/>
      <c r="M48" s="557"/>
      <c r="N48" s="558"/>
      <c r="O48" s="559"/>
      <c r="P48" s="1662"/>
      <c r="Q48" s="1655"/>
    </row>
    <row r="49" spans="2:17" ht="18" customHeight="1" x14ac:dyDescent="0.15">
      <c r="B49" s="1659"/>
      <c r="C49" s="1660"/>
      <c r="D49" s="1661"/>
      <c r="E49" s="557"/>
      <c r="F49" s="557"/>
      <c r="G49" s="557"/>
      <c r="H49" s="557"/>
      <c r="I49" s="557"/>
      <c r="J49" s="557"/>
      <c r="K49" s="557"/>
      <c r="L49" s="557"/>
      <c r="M49" s="557"/>
      <c r="N49" s="558"/>
      <c r="O49" s="550"/>
      <c r="P49" s="1662"/>
      <c r="Q49" s="1655"/>
    </row>
    <row r="50" spans="2:17" ht="18" customHeight="1" x14ac:dyDescent="0.15">
      <c r="B50" s="1659"/>
      <c r="C50" s="1660"/>
      <c r="D50" s="1661"/>
      <c r="E50" s="557"/>
      <c r="F50" s="557"/>
      <c r="G50" s="557"/>
      <c r="H50" s="557"/>
      <c r="I50" s="557"/>
      <c r="J50" s="557"/>
      <c r="K50" s="557"/>
      <c r="L50" s="557"/>
      <c r="M50" s="557"/>
      <c r="N50" s="558"/>
      <c r="O50" s="550"/>
      <c r="P50" s="1662"/>
      <c r="Q50" s="1655"/>
    </row>
    <row r="51" spans="2:17" ht="18" customHeight="1" x14ac:dyDescent="0.15">
      <c r="B51" s="1659"/>
      <c r="C51" s="1660"/>
      <c r="D51" s="1661"/>
      <c r="E51" s="557"/>
      <c r="F51" s="557"/>
      <c r="G51" s="557"/>
      <c r="H51" s="557"/>
      <c r="I51" s="557"/>
      <c r="J51" s="557"/>
      <c r="K51" s="557"/>
      <c r="L51" s="557"/>
      <c r="M51" s="557"/>
      <c r="N51" s="558"/>
      <c r="O51" s="559"/>
      <c r="P51" s="1662"/>
      <c r="Q51" s="1655"/>
    </row>
    <row r="52" spans="2:17" ht="18" customHeight="1" x14ac:dyDescent="0.15">
      <c r="B52" s="1659"/>
      <c r="C52" s="1660"/>
      <c r="D52" s="1661"/>
      <c r="E52" s="557"/>
      <c r="F52" s="557"/>
      <c r="G52" s="557"/>
      <c r="H52" s="557"/>
      <c r="I52" s="557"/>
      <c r="J52" s="557"/>
      <c r="K52" s="557"/>
      <c r="L52" s="557"/>
      <c r="M52" s="557"/>
      <c r="N52" s="558"/>
      <c r="O52" s="550"/>
      <c r="P52" s="1662"/>
      <c r="Q52" s="1655"/>
    </row>
    <row r="53" spans="2:17" ht="18" customHeight="1" x14ac:dyDescent="0.15">
      <c r="B53" s="1659"/>
      <c r="C53" s="1660"/>
      <c r="D53" s="1661"/>
      <c r="E53" s="557"/>
      <c r="F53" s="557"/>
      <c r="G53" s="557"/>
      <c r="H53" s="557"/>
      <c r="I53" s="557"/>
      <c r="J53" s="557"/>
      <c r="K53" s="557"/>
      <c r="L53" s="557"/>
      <c r="M53" s="557"/>
      <c r="N53" s="558"/>
      <c r="O53" s="550"/>
      <c r="P53" s="1662"/>
      <c r="Q53" s="1655"/>
    </row>
    <row r="54" spans="2:17" ht="18" customHeight="1" x14ac:dyDescent="0.15">
      <c r="B54" s="1659"/>
      <c r="C54" s="1660"/>
      <c r="D54" s="1661"/>
      <c r="E54" s="557"/>
      <c r="F54" s="557"/>
      <c r="G54" s="557"/>
      <c r="H54" s="557"/>
      <c r="I54" s="557"/>
      <c r="J54" s="557"/>
      <c r="K54" s="557"/>
      <c r="L54" s="557"/>
      <c r="M54" s="557"/>
      <c r="N54" s="558"/>
      <c r="O54" s="559"/>
      <c r="P54" s="1662"/>
      <c r="Q54" s="1655"/>
    </row>
    <row r="55" spans="2:17" ht="18" customHeight="1" x14ac:dyDescent="0.15">
      <c r="B55" s="1659"/>
      <c r="C55" s="1660"/>
      <c r="D55" s="1661"/>
      <c r="E55" s="557"/>
      <c r="F55" s="557"/>
      <c r="G55" s="557"/>
      <c r="H55" s="557"/>
      <c r="I55" s="557"/>
      <c r="J55" s="557"/>
      <c r="K55" s="557"/>
      <c r="L55" s="557"/>
      <c r="M55" s="557"/>
      <c r="N55" s="558"/>
      <c r="O55" s="550"/>
      <c r="P55" s="1662"/>
      <c r="Q55" s="1655"/>
    </row>
    <row r="56" spans="2:17" ht="18" customHeight="1" x14ac:dyDescent="0.15">
      <c r="B56" s="1659"/>
      <c r="C56" s="1660"/>
      <c r="D56" s="1661"/>
      <c r="E56" s="557"/>
      <c r="F56" s="557"/>
      <c r="G56" s="557"/>
      <c r="H56" s="557"/>
      <c r="I56" s="557"/>
      <c r="J56" s="557"/>
      <c r="K56" s="557"/>
      <c r="L56" s="557"/>
      <c r="M56" s="557"/>
      <c r="N56" s="558"/>
      <c r="O56" s="550"/>
      <c r="P56" s="1662"/>
      <c r="Q56" s="1655"/>
    </row>
    <row r="57" spans="2:17" ht="18" customHeight="1" x14ac:dyDescent="0.15">
      <c r="B57" s="1659"/>
      <c r="C57" s="1660"/>
      <c r="D57" s="1661"/>
      <c r="E57" s="557"/>
      <c r="F57" s="557"/>
      <c r="G57" s="557"/>
      <c r="H57" s="557"/>
      <c r="I57" s="557"/>
      <c r="J57" s="557"/>
      <c r="K57" s="557"/>
      <c r="L57" s="557"/>
      <c r="M57" s="557"/>
      <c r="N57" s="558"/>
      <c r="O57" s="559"/>
      <c r="P57" s="1662"/>
      <c r="Q57" s="1655"/>
    </row>
    <row r="58" spans="2:17" ht="18" customHeight="1" x14ac:dyDescent="0.15">
      <c r="B58" s="1659"/>
      <c r="C58" s="1660"/>
      <c r="D58" s="1661"/>
      <c r="E58" s="557"/>
      <c r="F58" s="557"/>
      <c r="G58" s="557"/>
      <c r="H58" s="557"/>
      <c r="I58" s="557"/>
      <c r="J58" s="557"/>
      <c r="K58" s="557"/>
      <c r="L58" s="557"/>
      <c r="M58" s="557"/>
      <c r="N58" s="558"/>
      <c r="O58" s="550"/>
      <c r="P58" s="1662"/>
      <c r="Q58" s="1655"/>
    </row>
    <row r="59" spans="2:17" ht="18" customHeight="1" x14ac:dyDescent="0.15">
      <c r="B59" s="1659"/>
      <c r="C59" s="1660"/>
      <c r="D59" s="1661"/>
      <c r="E59" s="557"/>
      <c r="F59" s="557"/>
      <c r="G59" s="557"/>
      <c r="H59" s="557"/>
      <c r="I59" s="557"/>
      <c r="J59" s="557"/>
      <c r="K59" s="557"/>
      <c r="L59" s="557"/>
      <c r="M59" s="557"/>
      <c r="N59" s="558"/>
      <c r="O59" s="550"/>
      <c r="P59" s="1662"/>
      <c r="Q59" s="1655"/>
    </row>
    <row r="60" spans="2:17" ht="18" customHeight="1" x14ac:dyDescent="0.15">
      <c r="B60" s="1659"/>
      <c r="C60" s="1660"/>
      <c r="D60" s="1661"/>
      <c r="E60" s="557"/>
      <c r="F60" s="557"/>
      <c r="G60" s="557"/>
      <c r="H60" s="557"/>
      <c r="I60" s="557"/>
      <c r="J60" s="557"/>
      <c r="K60" s="557"/>
      <c r="L60" s="557"/>
      <c r="M60" s="557"/>
      <c r="N60" s="558"/>
      <c r="O60" s="559"/>
      <c r="P60" s="1662"/>
      <c r="Q60" s="1655"/>
    </row>
    <row r="61" spans="2:17" ht="18" customHeight="1" x14ac:dyDescent="0.15">
      <c r="B61" s="1659"/>
      <c r="C61" s="1660"/>
      <c r="D61" s="1661"/>
      <c r="E61" s="557"/>
      <c r="F61" s="557"/>
      <c r="G61" s="557"/>
      <c r="H61" s="557"/>
      <c r="I61" s="557"/>
      <c r="J61" s="557"/>
      <c r="K61" s="557"/>
      <c r="L61" s="557"/>
      <c r="M61" s="557"/>
      <c r="N61" s="558"/>
      <c r="O61" s="550"/>
      <c r="P61" s="1662"/>
      <c r="Q61" s="1655"/>
    </row>
    <row r="62" spans="2:17" ht="18" customHeight="1" x14ac:dyDescent="0.15">
      <c r="B62" s="1659"/>
      <c r="C62" s="1660"/>
      <c r="D62" s="1661"/>
      <c r="E62" s="557"/>
      <c r="F62" s="557"/>
      <c r="G62" s="557"/>
      <c r="H62" s="557"/>
      <c r="I62" s="557"/>
      <c r="J62" s="557"/>
      <c r="K62" s="557"/>
      <c r="L62" s="557"/>
      <c r="M62" s="557"/>
      <c r="N62" s="558"/>
      <c r="O62" s="550"/>
      <c r="P62" s="1662"/>
      <c r="Q62" s="1655"/>
    </row>
    <row r="63" spans="2:17" ht="18" customHeight="1" x14ac:dyDescent="0.15">
      <c r="B63" s="1659"/>
      <c r="C63" s="1660"/>
      <c r="D63" s="1661"/>
      <c r="E63" s="557"/>
      <c r="F63" s="557"/>
      <c r="G63" s="557"/>
      <c r="H63" s="557"/>
      <c r="I63" s="557"/>
      <c r="J63" s="557"/>
      <c r="K63" s="557"/>
      <c r="L63" s="557"/>
      <c r="M63" s="557"/>
      <c r="N63" s="558"/>
      <c r="O63" s="559"/>
      <c r="P63" s="1662"/>
      <c r="Q63" s="1655"/>
    </row>
    <row r="64" spans="2:17" ht="18" customHeight="1" x14ac:dyDescent="0.15">
      <c r="B64" s="1659"/>
      <c r="C64" s="1660"/>
      <c r="D64" s="1661"/>
      <c r="E64" s="557"/>
      <c r="F64" s="557"/>
      <c r="G64" s="557"/>
      <c r="H64" s="557"/>
      <c r="I64" s="557"/>
      <c r="J64" s="557"/>
      <c r="K64" s="557"/>
      <c r="L64" s="557"/>
      <c r="M64" s="557"/>
      <c r="N64" s="558"/>
      <c r="O64" s="550"/>
      <c r="P64" s="1662"/>
      <c r="Q64" s="1655"/>
    </row>
    <row r="65" spans="2:17" ht="18" customHeight="1" x14ac:dyDescent="0.15">
      <c r="B65" s="1659"/>
      <c r="C65" s="1660"/>
      <c r="D65" s="1661"/>
      <c r="E65" s="557"/>
      <c r="F65" s="557"/>
      <c r="G65" s="557"/>
      <c r="H65" s="557"/>
      <c r="I65" s="557"/>
      <c r="J65" s="557"/>
      <c r="K65" s="557"/>
      <c r="L65" s="557"/>
      <c r="M65" s="557"/>
      <c r="N65" s="558"/>
      <c r="O65" s="550"/>
      <c r="P65" s="1662"/>
      <c r="Q65" s="1655"/>
    </row>
    <row r="66" spans="2:17" ht="18" customHeight="1" x14ac:dyDescent="0.15">
      <c r="B66" s="1659"/>
      <c r="C66" s="1660"/>
      <c r="D66" s="1661"/>
      <c r="E66" s="557"/>
      <c r="F66" s="557"/>
      <c r="G66" s="557"/>
      <c r="H66" s="557"/>
      <c r="I66" s="557"/>
      <c r="J66" s="557"/>
      <c r="K66" s="557"/>
      <c r="L66" s="557"/>
      <c r="M66" s="557"/>
      <c r="N66" s="558"/>
      <c r="O66" s="559"/>
      <c r="P66" s="1662"/>
      <c r="Q66" s="1655"/>
    </row>
    <row r="67" spans="2:17" ht="18" customHeight="1" x14ac:dyDescent="0.15">
      <c r="B67" s="1659"/>
      <c r="C67" s="1660"/>
      <c r="D67" s="1661"/>
      <c r="E67" s="557"/>
      <c r="F67" s="557"/>
      <c r="G67" s="557"/>
      <c r="H67" s="557"/>
      <c r="I67" s="557"/>
      <c r="J67" s="557"/>
      <c r="K67" s="557"/>
      <c r="L67" s="557"/>
      <c r="M67" s="557"/>
      <c r="N67" s="558"/>
      <c r="O67" s="550"/>
      <c r="P67" s="1662"/>
      <c r="Q67" s="1655"/>
    </row>
  </sheetData>
  <sheetProtection insertRows="0" deleteRows="0" autoFilter="0"/>
  <mergeCells count="81">
    <mergeCell ref="B62:B64"/>
    <mergeCell ref="C62:C64"/>
    <mergeCell ref="D62:D64"/>
    <mergeCell ref="P62:P64"/>
    <mergeCell ref="Q62:Q64"/>
    <mergeCell ref="B65:B67"/>
    <mergeCell ref="C65:C67"/>
    <mergeCell ref="D65:D67"/>
    <mergeCell ref="P65:P67"/>
    <mergeCell ref="Q65:Q67"/>
    <mergeCell ref="B56:B58"/>
    <mergeCell ref="C56:C58"/>
    <mergeCell ref="D56:D58"/>
    <mergeCell ref="P56:P58"/>
    <mergeCell ref="Q56:Q58"/>
    <mergeCell ref="B59:B61"/>
    <mergeCell ref="C59:C61"/>
    <mergeCell ref="D59:D61"/>
    <mergeCell ref="P59:P61"/>
    <mergeCell ref="Q59:Q61"/>
    <mergeCell ref="B50:B52"/>
    <mergeCell ref="C50:C52"/>
    <mergeCell ref="D50:D52"/>
    <mergeCell ref="P50:P52"/>
    <mergeCell ref="Q50:Q52"/>
    <mergeCell ref="B53:B55"/>
    <mergeCell ref="C53:C55"/>
    <mergeCell ref="D53:D55"/>
    <mergeCell ref="P53:P55"/>
    <mergeCell ref="Q53:Q55"/>
    <mergeCell ref="B44:B46"/>
    <mergeCell ref="C44:C46"/>
    <mergeCell ref="D44:D46"/>
    <mergeCell ref="P44:P46"/>
    <mergeCell ref="Q44:Q46"/>
    <mergeCell ref="B47:B49"/>
    <mergeCell ref="C47:C49"/>
    <mergeCell ref="D47:D49"/>
    <mergeCell ref="P47:P49"/>
    <mergeCell ref="Q47:Q49"/>
    <mergeCell ref="B38:B40"/>
    <mergeCell ref="C38:C40"/>
    <mergeCell ref="D38:D40"/>
    <mergeCell ref="P38:P40"/>
    <mergeCell ref="Q38:Q40"/>
    <mergeCell ref="B41:B43"/>
    <mergeCell ref="C41:C43"/>
    <mergeCell ref="D41:D43"/>
    <mergeCell ref="P41:P43"/>
    <mergeCell ref="Q41:Q43"/>
    <mergeCell ref="B32:B34"/>
    <mergeCell ref="C32:C34"/>
    <mergeCell ref="D32:D34"/>
    <mergeCell ref="P32:P34"/>
    <mergeCell ref="Q32:Q34"/>
    <mergeCell ref="B35:B37"/>
    <mergeCell ref="C35:C37"/>
    <mergeCell ref="D35:D37"/>
    <mergeCell ref="P35:P37"/>
    <mergeCell ref="Q35:Q37"/>
    <mergeCell ref="Q29:Q31"/>
    <mergeCell ref="R6:X8"/>
    <mergeCell ref="B7:B8"/>
    <mergeCell ref="C7:D7"/>
    <mergeCell ref="E7:E8"/>
    <mergeCell ref="F7:F8"/>
    <mergeCell ref="G7:G8"/>
    <mergeCell ref="N7:N8"/>
    <mergeCell ref="O7:O8"/>
    <mergeCell ref="P7:P8"/>
    <mergeCell ref="B27:D27"/>
    <mergeCell ref="B29:B31"/>
    <mergeCell ref="C29:C31"/>
    <mergeCell ref="D29:D31"/>
    <mergeCell ref="P29:P31"/>
    <mergeCell ref="B5:Q5"/>
    <mergeCell ref="B6:D6"/>
    <mergeCell ref="E6:G6"/>
    <mergeCell ref="H6:M8"/>
    <mergeCell ref="N6:P6"/>
    <mergeCell ref="Q6:Q8"/>
  </mergeCells>
  <phoneticPr fontId="4"/>
  <dataValidations count="2">
    <dataValidation imeMode="off" allowBlank="1" showInputMessage="1" showErrorMessage="1" sqref="C28:D28 C24 C25:D26 C23:D23 B23:B28 H24:M28 E24:F28 B10:D22"/>
    <dataValidation imeMode="disabled" allowBlank="1" showInputMessage="1" showErrorMessage="1" sqref="E27:F27 E9:M23"/>
  </dataValidations>
  <printOptions horizontalCentered="1"/>
  <pageMargins left="0.31496062992125984" right="0.31496062992125984" top="0.59055118110236227" bottom="0.19685039370078741" header="0.51181102362204722" footer="0.51181102362204722"/>
  <pageSetup paperSize="9" scale="90" fitToHeight="0" orientation="landscape" cellComments="asDisplayed"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7"/>
  <sheetViews>
    <sheetView showGridLines="0" showZeros="0" topLeftCell="A25" zoomScaleNormal="100" zoomScaleSheetLayoutView="70" workbookViewId="0">
      <selection activeCell="E39" sqref="E39"/>
    </sheetView>
  </sheetViews>
  <sheetFormatPr defaultColWidth="9" defaultRowHeight="16.5" x14ac:dyDescent="0.4"/>
  <cols>
    <col min="1" max="1" width="1.28515625" style="616" customWidth="1"/>
    <col min="2" max="2" width="6.42578125" style="616" customWidth="1"/>
    <col min="3" max="3" width="11.42578125" style="615" customWidth="1"/>
    <col min="4" max="4" width="16.5703125" style="616" customWidth="1"/>
    <col min="5" max="5" width="15.85546875" style="616" customWidth="1"/>
    <col min="6" max="6" width="7.28515625" style="616" customWidth="1"/>
    <col min="7" max="8" width="12.7109375" style="616" customWidth="1"/>
    <col min="9" max="9" width="14.85546875" style="616" customWidth="1"/>
    <col min="10" max="10" width="6.7109375" style="616" customWidth="1"/>
    <col min="11" max="11" width="9.85546875" style="616" customWidth="1"/>
    <col min="12" max="12" width="11.140625" style="616" customWidth="1"/>
    <col min="13" max="13" width="8.28515625" style="616" customWidth="1"/>
    <col min="14" max="14" width="1.28515625" style="616" customWidth="1"/>
    <col min="15" max="15" width="9" style="616"/>
    <col min="16" max="19" width="16.28515625" style="616" customWidth="1"/>
    <col min="20" max="16384" width="9" style="616"/>
  </cols>
  <sheetData>
    <row r="1" spans="2:13" ht="19.5" x14ac:dyDescent="0.45">
      <c r="B1" s="614" t="s">
        <v>923</v>
      </c>
    </row>
    <row r="2" spans="2:13" s="622" customFormat="1" ht="23.25" customHeight="1" x14ac:dyDescent="0.45">
      <c r="B2" s="617" t="s">
        <v>625</v>
      </c>
      <c r="C2" s="618"/>
      <c r="D2" s="619"/>
      <c r="E2" s="619"/>
      <c r="F2" s="619"/>
      <c r="G2" s="619"/>
      <c r="H2" s="619"/>
      <c r="I2" s="620"/>
      <c r="J2" s="621"/>
      <c r="K2" s="620"/>
      <c r="M2" s="623" t="s">
        <v>624</v>
      </c>
    </row>
    <row r="3" spans="2:13" s="622" customFormat="1" ht="18.75" customHeight="1" x14ac:dyDescent="0.15">
      <c r="B3" s="624"/>
      <c r="D3" s="625" t="s">
        <v>1255</v>
      </c>
      <c r="E3" s="626" t="s">
        <v>1265</v>
      </c>
      <c r="F3" s="627" t="s">
        <v>924</v>
      </c>
      <c r="G3" s="627"/>
      <c r="H3" s="627"/>
      <c r="J3" s="621" t="s">
        <v>925</v>
      </c>
      <c r="K3" s="1665" t="str">
        <f>'様式第1-1号'!E6</f>
        <v>あいうえお活動組織</v>
      </c>
      <c r="L3" s="1665"/>
      <c r="M3" s="1665"/>
    </row>
    <row r="4" spans="2:13" s="622" customFormat="1" ht="15" customHeight="1" x14ac:dyDescent="0.15">
      <c r="B4" s="1666" t="s">
        <v>926</v>
      </c>
      <c r="C4" s="1666"/>
      <c r="D4" s="1666"/>
      <c r="E4" s="1666"/>
      <c r="F4" s="1666"/>
      <c r="G4" s="1666"/>
      <c r="H4" s="1666"/>
      <c r="I4" s="1666"/>
      <c r="J4" s="1666"/>
      <c r="K4" s="1666"/>
      <c r="L4" s="1666"/>
      <c r="M4" s="1666"/>
    </row>
    <row r="5" spans="2:13" s="622" customFormat="1" ht="27" customHeight="1" x14ac:dyDescent="0.15">
      <c r="B5" s="1667" t="s">
        <v>927</v>
      </c>
      <c r="C5" s="1667"/>
      <c r="D5" s="1667"/>
      <c r="E5" s="1667"/>
      <c r="F5" s="1667"/>
      <c r="G5" s="1667"/>
      <c r="H5" s="1667"/>
      <c r="I5" s="1667"/>
      <c r="J5" s="1667"/>
      <c r="K5" s="1667"/>
      <c r="L5" s="1667"/>
      <c r="M5" s="1667"/>
    </row>
    <row r="6" spans="2:13" s="622" customFormat="1" ht="32.450000000000003" customHeight="1" x14ac:dyDescent="0.15">
      <c r="B6" s="1667" t="s">
        <v>928</v>
      </c>
      <c r="C6" s="1667"/>
      <c r="D6" s="1667"/>
      <c r="E6" s="1667"/>
      <c r="F6" s="1667"/>
      <c r="G6" s="1667"/>
      <c r="H6" s="1667"/>
      <c r="I6" s="1667"/>
      <c r="J6" s="1667"/>
      <c r="K6" s="1667"/>
      <c r="L6" s="1667"/>
      <c r="M6" s="1667"/>
    </row>
    <row r="7" spans="2:13" s="622" customFormat="1" ht="28.5" customHeight="1" x14ac:dyDescent="0.15">
      <c r="B7" s="1667" t="s">
        <v>929</v>
      </c>
      <c r="C7" s="1667"/>
      <c r="D7" s="1667"/>
      <c r="E7" s="1667"/>
      <c r="F7" s="1667"/>
      <c r="G7" s="1667"/>
      <c r="H7" s="1667"/>
      <c r="I7" s="1667"/>
      <c r="J7" s="1667"/>
      <c r="K7" s="1667"/>
      <c r="L7" s="1667"/>
      <c r="M7" s="1667"/>
    </row>
    <row r="8" spans="2:13" ht="36" customHeight="1" x14ac:dyDescent="0.4">
      <c r="B8" s="628" t="s">
        <v>930</v>
      </c>
      <c r="C8" s="629" t="s">
        <v>931</v>
      </c>
      <c r="D8" s="1668" t="s">
        <v>932</v>
      </c>
      <c r="E8" s="1669"/>
      <c r="F8" s="630" t="s">
        <v>267</v>
      </c>
      <c r="G8" s="631" t="s">
        <v>933</v>
      </c>
      <c r="H8" s="629" t="s">
        <v>934</v>
      </c>
      <c r="I8" s="632" t="s">
        <v>935</v>
      </c>
      <c r="J8" s="633" t="s">
        <v>936</v>
      </c>
      <c r="K8" s="634" t="s">
        <v>937</v>
      </c>
      <c r="L8" s="635" t="s">
        <v>938</v>
      </c>
      <c r="M8" s="636" t="s">
        <v>939</v>
      </c>
    </row>
    <row r="9" spans="2:13" ht="19.5" customHeight="1" x14ac:dyDescent="0.4">
      <c r="B9" s="637">
        <v>43556</v>
      </c>
      <c r="C9" s="638" t="s">
        <v>317</v>
      </c>
      <c r="D9" s="1670" t="s">
        <v>1266</v>
      </c>
      <c r="E9" s="1671"/>
      <c r="F9" s="639">
        <v>1</v>
      </c>
      <c r="G9" s="640">
        <v>100000</v>
      </c>
      <c r="H9" s="641">
        <v>0</v>
      </c>
      <c r="I9" s="642">
        <f>G9-H9</f>
        <v>100000</v>
      </c>
      <c r="J9" s="643"/>
      <c r="K9" s="644"/>
      <c r="L9" s="645"/>
      <c r="M9" s="646" t="s">
        <v>1275</v>
      </c>
    </row>
    <row r="10" spans="2:13" ht="19.5" customHeight="1" x14ac:dyDescent="0.4">
      <c r="B10" s="637">
        <v>43556</v>
      </c>
      <c r="C10" s="638" t="s">
        <v>317</v>
      </c>
      <c r="D10" s="1663" t="s">
        <v>1267</v>
      </c>
      <c r="E10" s="1664"/>
      <c r="F10" s="647">
        <v>2</v>
      </c>
      <c r="G10" s="648">
        <v>200000</v>
      </c>
      <c r="H10" s="649">
        <v>0</v>
      </c>
      <c r="I10" s="642">
        <f ca="1">IF((OFFSET(I10,-1,0)+G10-H10)&gt;=0,OFFSET(I10,-1,0)+G10-H10,"")</f>
        <v>300000</v>
      </c>
      <c r="J10" s="650"/>
      <c r="K10" s="651"/>
      <c r="L10" s="652"/>
      <c r="M10" s="646"/>
    </row>
    <row r="11" spans="2:13" ht="19.5" customHeight="1" x14ac:dyDescent="0.4">
      <c r="B11" s="653">
        <v>43575</v>
      </c>
      <c r="C11" s="638" t="s">
        <v>338</v>
      </c>
      <c r="D11" s="1663" t="s">
        <v>1268</v>
      </c>
      <c r="E11" s="1664"/>
      <c r="F11" s="931">
        <v>2</v>
      </c>
      <c r="G11" s="648">
        <v>120000</v>
      </c>
      <c r="H11" s="649"/>
      <c r="I11" s="654">
        <f ca="1">IF((OFFSET(I11,-1,0)+G11-H11)&gt;=0,OFFSET(I11,-1,0)+G11-H11,"")</f>
        <v>420000</v>
      </c>
      <c r="J11" s="650">
        <v>1</v>
      </c>
      <c r="K11" s="651"/>
      <c r="L11" s="652" t="s">
        <v>1276</v>
      </c>
      <c r="M11" s="646"/>
    </row>
    <row r="12" spans="2:13" ht="19.5" customHeight="1" x14ac:dyDescent="0.4">
      <c r="B12" s="653">
        <v>43600</v>
      </c>
      <c r="C12" s="638" t="s">
        <v>360</v>
      </c>
      <c r="D12" s="1663" t="s">
        <v>1269</v>
      </c>
      <c r="E12" s="1664"/>
      <c r="F12" s="647">
        <v>1</v>
      </c>
      <c r="G12" s="648"/>
      <c r="H12" s="649">
        <v>3000</v>
      </c>
      <c r="I12" s="642">
        <f ca="1">IF((OFFSET(I12,-1,0)+G12-H12)&gt;=0,OFFSET(I12,-1,0)+G12-H12,"")</f>
        <v>417000</v>
      </c>
      <c r="J12" s="650" t="s">
        <v>1277</v>
      </c>
      <c r="K12" s="651">
        <v>43590</v>
      </c>
      <c r="L12" s="652" t="s">
        <v>1278</v>
      </c>
      <c r="M12" s="646"/>
    </row>
    <row r="13" spans="2:13" ht="19.5" customHeight="1" x14ac:dyDescent="0.4">
      <c r="B13" s="653">
        <v>43605</v>
      </c>
      <c r="C13" s="638" t="s">
        <v>352</v>
      </c>
      <c r="D13" s="1663" t="s">
        <v>1270</v>
      </c>
      <c r="E13" s="1664"/>
      <c r="F13" s="647">
        <v>2</v>
      </c>
      <c r="G13" s="640"/>
      <c r="H13" s="641">
        <v>315360</v>
      </c>
      <c r="I13" s="642">
        <f t="shared" ref="I13:I28" ca="1" si="0">IF((OFFSET(I13,-1,0)+G13-H13)&gt;=0,OFFSET(I13,-1,0)+G13-H13,"")</f>
        <v>101640</v>
      </c>
      <c r="J13" s="650">
        <v>4</v>
      </c>
      <c r="K13" s="651" t="s">
        <v>1279</v>
      </c>
      <c r="L13" s="652" t="s">
        <v>1280</v>
      </c>
      <c r="M13" s="646"/>
    </row>
    <row r="14" spans="2:13" ht="19.5" customHeight="1" x14ac:dyDescent="0.4">
      <c r="B14" s="653">
        <v>43636</v>
      </c>
      <c r="C14" s="638" t="s">
        <v>329</v>
      </c>
      <c r="D14" s="1663" t="s">
        <v>988</v>
      </c>
      <c r="E14" s="1664"/>
      <c r="F14" s="647">
        <v>1</v>
      </c>
      <c r="G14" s="648">
        <v>2654500</v>
      </c>
      <c r="H14" s="649"/>
      <c r="I14" s="642">
        <f t="shared" ca="1" si="0"/>
        <v>2756140</v>
      </c>
      <c r="J14" s="650"/>
      <c r="K14" s="651"/>
      <c r="L14" s="652"/>
      <c r="M14" s="646"/>
    </row>
    <row r="15" spans="2:13" ht="19.5" customHeight="1" x14ac:dyDescent="0.4">
      <c r="B15" s="655">
        <v>43636</v>
      </c>
      <c r="C15" s="656" t="s">
        <v>329</v>
      </c>
      <c r="D15" s="1673" t="s">
        <v>1271</v>
      </c>
      <c r="E15" s="1674"/>
      <c r="F15" s="657">
        <v>2</v>
      </c>
      <c r="G15" s="658">
        <v>1840000</v>
      </c>
      <c r="H15" s="659"/>
      <c r="I15" s="660">
        <f ca="1">IF((OFFSET(I15,-1,0)+G15-H15)&gt;=0,OFFSET(I15,-1,0)+G15-H15,"")</f>
        <v>4596140</v>
      </c>
      <c r="J15" s="661"/>
      <c r="K15" s="662"/>
      <c r="L15" s="663"/>
      <c r="M15" s="646"/>
    </row>
    <row r="16" spans="2:13" ht="19.5" customHeight="1" x14ac:dyDescent="0.4">
      <c r="B16" s="653">
        <v>43641</v>
      </c>
      <c r="C16" s="638" t="s">
        <v>338</v>
      </c>
      <c r="D16" s="1675" t="s">
        <v>1272</v>
      </c>
      <c r="E16" s="1676"/>
      <c r="F16" s="647">
        <v>2</v>
      </c>
      <c r="G16" s="648">
        <v>-120000</v>
      </c>
      <c r="H16" s="649"/>
      <c r="I16" s="642">
        <f t="shared" ca="1" si="0"/>
        <v>4476140</v>
      </c>
      <c r="J16" s="650">
        <v>5</v>
      </c>
      <c r="K16" s="651"/>
      <c r="L16" s="652" t="s">
        <v>1281</v>
      </c>
      <c r="M16" s="646"/>
    </row>
    <row r="17" spans="2:21" ht="19.5" customHeight="1" x14ac:dyDescent="0.4">
      <c r="B17" s="653">
        <v>43647</v>
      </c>
      <c r="C17" s="638" t="s">
        <v>343</v>
      </c>
      <c r="D17" s="1663" t="s">
        <v>907</v>
      </c>
      <c r="E17" s="1664"/>
      <c r="F17" s="647">
        <v>1</v>
      </c>
      <c r="G17" s="648"/>
      <c r="H17" s="649">
        <v>120000</v>
      </c>
      <c r="I17" s="642">
        <f t="shared" ca="1" si="0"/>
        <v>4356140</v>
      </c>
      <c r="J17" s="650">
        <v>6</v>
      </c>
      <c r="K17" s="651" t="s">
        <v>1279</v>
      </c>
      <c r="L17" s="652"/>
      <c r="M17" s="646" t="s">
        <v>584</v>
      </c>
    </row>
    <row r="18" spans="2:21" ht="19.5" customHeight="1" x14ac:dyDescent="0.4">
      <c r="B18" s="653">
        <v>43656</v>
      </c>
      <c r="C18" s="638" t="s">
        <v>352</v>
      </c>
      <c r="D18" s="1663" t="s">
        <v>1270</v>
      </c>
      <c r="E18" s="1664"/>
      <c r="F18" s="647">
        <v>1</v>
      </c>
      <c r="G18" s="648"/>
      <c r="H18" s="649">
        <v>500000</v>
      </c>
      <c r="I18" s="642">
        <f ca="1">IF((OFFSET(I18,-1,0)+G18-H18)&gt;=0,OFFSET(I18,-1,0)+G18-H18,"")</f>
        <v>3856140</v>
      </c>
      <c r="J18" s="650">
        <v>7</v>
      </c>
      <c r="K18" s="651"/>
      <c r="L18" s="652" t="s">
        <v>1282</v>
      </c>
      <c r="M18" s="646"/>
    </row>
    <row r="19" spans="2:21" ht="19.5" customHeight="1" x14ac:dyDescent="0.4">
      <c r="B19" s="653">
        <v>43678</v>
      </c>
      <c r="C19" s="638" t="s">
        <v>357</v>
      </c>
      <c r="D19" s="1663" t="s">
        <v>894</v>
      </c>
      <c r="E19" s="1664"/>
      <c r="F19" s="647">
        <v>2</v>
      </c>
      <c r="G19" s="648"/>
      <c r="H19" s="649">
        <v>324000</v>
      </c>
      <c r="I19" s="642">
        <f t="shared" ca="1" si="0"/>
        <v>3532140</v>
      </c>
      <c r="J19" s="650">
        <v>8</v>
      </c>
      <c r="K19" s="651" t="s">
        <v>1283</v>
      </c>
      <c r="L19" s="652" t="s">
        <v>1284</v>
      </c>
      <c r="M19" s="646"/>
    </row>
    <row r="20" spans="2:21" ht="19.5" customHeight="1" x14ac:dyDescent="0.4">
      <c r="B20" s="653">
        <v>43697</v>
      </c>
      <c r="C20" s="638" t="s">
        <v>338</v>
      </c>
      <c r="D20" s="1663" t="s">
        <v>1302</v>
      </c>
      <c r="E20" s="1664"/>
      <c r="F20" s="647">
        <v>1</v>
      </c>
      <c r="G20" s="648">
        <v>35</v>
      </c>
      <c r="H20" s="649">
        <v>0</v>
      </c>
      <c r="I20" s="642">
        <f t="shared" ca="1" si="0"/>
        <v>3532175</v>
      </c>
      <c r="J20" s="650"/>
      <c r="K20" s="651"/>
      <c r="L20" s="652"/>
      <c r="M20" s="646"/>
    </row>
    <row r="21" spans="2:21" ht="19.5" customHeight="1" x14ac:dyDescent="0.4">
      <c r="B21" s="653">
        <v>43709</v>
      </c>
      <c r="C21" s="638" t="s">
        <v>360</v>
      </c>
      <c r="D21" s="1663" t="s">
        <v>1303</v>
      </c>
      <c r="E21" s="1664"/>
      <c r="F21" s="647">
        <v>1</v>
      </c>
      <c r="G21" s="648"/>
      <c r="H21" s="649">
        <v>125000</v>
      </c>
      <c r="I21" s="642">
        <f t="shared" ca="1" si="0"/>
        <v>3407175</v>
      </c>
      <c r="J21" s="650">
        <v>9</v>
      </c>
      <c r="K21" s="651" t="s">
        <v>1225</v>
      </c>
      <c r="L21" s="652"/>
      <c r="M21" s="646"/>
    </row>
    <row r="22" spans="2:21" ht="19.5" customHeight="1" x14ac:dyDescent="0.4">
      <c r="B22" s="653">
        <v>43718</v>
      </c>
      <c r="C22" s="638" t="s">
        <v>343</v>
      </c>
      <c r="D22" s="1663" t="s">
        <v>1304</v>
      </c>
      <c r="E22" s="1664"/>
      <c r="F22" s="647">
        <v>1</v>
      </c>
      <c r="G22" s="648"/>
      <c r="H22" s="649">
        <v>1200000</v>
      </c>
      <c r="I22" s="642">
        <f t="shared" ca="1" si="0"/>
        <v>2207175</v>
      </c>
      <c r="J22" s="935">
        <v>10</v>
      </c>
      <c r="K22" s="936" t="s">
        <v>1285</v>
      </c>
      <c r="L22" s="937" t="s">
        <v>1299</v>
      </c>
      <c r="M22" s="646"/>
    </row>
    <row r="23" spans="2:21" ht="19.5" customHeight="1" x14ac:dyDescent="0.4">
      <c r="B23" s="653">
        <v>43770</v>
      </c>
      <c r="C23" s="638" t="s">
        <v>343</v>
      </c>
      <c r="D23" s="1663" t="s">
        <v>1305</v>
      </c>
      <c r="E23" s="1664"/>
      <c r="F23" s="647">
        <v>2</v>
      </c>
      <c r="G23" s="648"/>
      <c r="H23" s="649">
        <v>80000</v>
      </c>
      <c r="I23" s="642">
        <f t="shared" ca="1" si="0"/>
        <v>2127175</v>
      </c>
      <c r="J23" s="935">
        <v>11</v>
      </c>
      <c r="K23" s="936" t="s">
        <v>1286</v>
      </c>
      <c r="L23" s="937"/>
      <c r="M23" s="646"/>
    </row>
    <row r="24" spans="2:21" ht="19.5" customHeight="1" x14ac:dyDescent="0.4">
      <c r="B24" s="653">
        <v>43784</v>
      </c>
      <c r="C24" s="638" t="s">
        <v>357</v>
      </c>
      <c r="D24" s="1663" t="s">
        <v>1305</v>
      </c>
      <c r="E24" s="1664"/>
      <c r="F24" s="647">
        <v>2</v>
      </c>
      <c r="G24" s="648"/>
      <c r="H24" s="649">
        <v>1320000</v>
      </c>
      <c r="I24" s="642">
        <f t="shared" ca="1" si="0"/>
        <v>807175</v>
      </c>
      <c r="J24" s="935">
        <v>12</v>
      </c>
      <c r="K24" s="936" t="s">
        <v>1286</v>
      </c>
      <c r="L24" s="937" t="s">
        <v>1300</v>
      </c>
      <c r="M24" s="646"/>
    </row>
    <row r="25" spans="2:21" ht="19.5" customHeight="1" x14ac:dyDescent="0.4">
      <c r="B25" s="653">
        <v>43516</v>
      </c>
      <c r="C25" s="638" t="s">
        <v>338</v>
      </c>
      <c r="D25" s="1663" t="s">
        <v>1302</v>
      </c>
      <c r="E25" s="1664"/>
      <c r="F25" s="647">
        <v>1</v>
      </c>
      <c r="G25" s="648">
        <v>8</v>
      </c>
      <c r="H25" s="649">
        <v>0</v>
      </c>
      <c r="I25" s="642">
        <f t="shared" ca="1" si="0"/>
        <v>807183</v>
      </c>
      <c r="J25" s="935"/>
      <c r="K25" s="936"/>
      <c r="L25" s="937"/>
      <c r="M25" s="646"/>
    </row>
    <row r="26" spans="2:21" ht="19.5" customHeight="1" x14ac:dyDescent="0.4">
      <c r="B26" s="653">
        <v>43534</v>
      </c>
      <c r="C26" s="638" t="s">
        <v>343</v>
      </c>
      <c r="D26" s="1663" t="s">
        <v>1306</v>
      </c>
      <c r="E26" s="1664"/>
      <c r="F26" s="647">
        <v>1</v>
      </c>
      <c r="G26" s="648"/>
      <c r="H26" s="649">
        <v>700000</v>
      </c>
      <c r="I26" s="642">
        <f t="shared" ca="1" si="0"/>
        <v>107183</v>
      </c>
      <c r="J26" s="935">
        <v>13</v>
      </c>
      <c r="K26" s="936" t="s">
        <v>1287</v>
      </c>
      <c r="L26" s="937" t="s">
        <v>1301</v>
      </c>
      <c r="M26" s="646"/>
    </row>
    <row r="27" spans="2:21" ht="19.5" customHeight="1" x14ac:dyDescent="0.4">
      <c r="B27" s="653">
        <v>43555</v>
      </c>
      <c r="C27" s="638" t="s">
        <v>366</v>
      </c>
      <c r="D27" s="1663" t="s">
        <v>1273</v>
      </c>
      <c r="E27" s="1672"/>
      <c r="F27" s="647">
        <v>1</v>
      </c>
      <c r="G27" s="648"/>
      <c r="H27" s="649">
        <v>1000</v>
      </c>
      <c r="I27" s="642">
        <f t="shared" ca="1" si="0"/>
        <v>106183</v>
      </c>
      <c r="J27" s="935">
        <v>14</v>
      </c>
      <c r="K27" s="936" t="s">
        <v>1225</v>
      </c>
      <c r="L27" s="937"/>
      <c r="M27" s="646"/>
    </row>
    <row r="28" spans="2:21" ht="19.5" customHeight="1" x14ac:dyDescent="0.4">
      <c r="B28" s="653">
        <v>43555</v>
      </c>
      <c r="C28" s="638" t="s">
        <v>366</v>
      </c>
      <c r="D28" s="1663" t="s">
        <v>1274</v>
      </c>
      <c r="E28" s="1664"/>
      <c r="F28" s="647">
        <v>2</v>
      </c>
      <c r="G28" s="648"/>
      <c r="H28" s="649">
        <v>640</v>
      </c>
      <c r="I28" s="642">
        <f t="shared" ca="1" si="0"/>
        <v>105543</v>
      </c>
      <c r="J28" s="935">
        <v>15</v>
      </c>
      <c r="K28" s="936" t="s">
        <v>1225</v>
      </c>
      <c r="L28" s="937"/>
      <c r="M28" s="646"/>
    </row>
    <row r="29" spans="2:21" ht="16.5" customHeight="1" thickBot="1" x14ac:dyDescent="0.45">
      <c r="B29" s="664"/>
      <c r="C29" s="665"/>
      <c r="D29" s="666" t="s">
        <v>940</v>
      </c>
      <c r="E29" s="667"/>
      <c r="F29" s="668"/>
      <c r="G29" s="669"/>
      <c r="H29" s="670"/>
      <c r="I29" s="671"/>
      <c r="J29" s="672"/>
      <c r="K29" s="673"/>
      <c r="L29" s="674"/>
      <c r="M29" s="675"/>
    </row>
    <row r="30" spans="2:21" ht="19.5" customHeight="1" thickTop="1" x14ac:dyDescent="0.4">
      <c r="B30" s="1680" t="s">
        <v>941</v>
      </c>
      <c r="C30" s="1681"/>
      <c r="D30" s="1681"/>
      <c r="E30" s="1681"/>
      <c r="F30" s="1682"/>
      <c r="G30" s="676">
        <f ca="1">IF(SUM(G9:OFFSET(G30,-1,0))&gt;0,SUM(G9:OFFSET(G30,-1,0)),"")</f>
        <v>4794543</v>
      </c>
      <c r="H30" s="677">
        <f ca="1">IF(SUM(H9:OFFSET(H30,-1,0))&gt;0,SUM(H9:OFFSET(H30,-1,0)),"")</f>
        <v>4689000</v>
      </c>
      <c r="I30" s="678">
        <f ca="1">IFERROR(SUM(G30-H30),"")</f>
        <v>105543</v>
      </c>
      <c r="J30" s="679"/>
      <c r="K30" s="680"/>
      <c r="L30" s="681"/>
      <c r="M30" s="682"/>
    </row>
    <row r="31" spans="2:21" ht="18.75" customHeight="1" x14ac:dyDescent="0.4">
      <c r="B31" s="683" t="s">
        <v>942</v>
      </c>
      <c r="C31" s="684"/>
      <c r="D31" s="685"/>
      <c r="E31" s="685"/>
      <c r="F31" s="686"/>
      <c r="G31" s="686"/>
      <c r="H31" s="687"/>
      <c r="I31" s="688"/>
      <c r="J31" s="688"/>
      <c r="K31" s="688"/>
    </row>
    <row r="32" spans="2:21" ht="14.25" customHeight="1" x14ac:dyDescent="0.4">
      <c r="B32" s="689"/>
      <c r="C32" s="689"/>
      <c r="D32" s="689"/>
      <c r="E32" s="689"/>
      <c r="F32" s="689"/>
      <c r="G32" s="689"/>
      <c r="H32" s="689"/>
      <c r="I32" s="689"/>
      <c r="J32" s="689"/>
      <c r="K32" s="689"/>
      <c r="P32" s="690"/>
      <c r="Q32" s="690"/>
      <c r="R32" s="690"/>
      <c r="S32" s="690"/>
      <c r="T32" s="690"/>
      <c r="U32" s="690"/>
    </row>
    <row r="33" spans="1:15" s="699" customFormat="1" ht="19.5" customHeight="1" x14ac:dyDescent="0.45">
      <c r="A33" s="691"/>
      <c r="B33" s="692" t="s">
        <v>943</v>
      </c>
      <c r="C33" s="693">
        <v>1</v>
      </c>
      <c r="D33" s="1683" t="s">
        <v>944</v>
      </c>
      <c r="E33" s="1683"/>
      <c r="F33" s="616"/>
      <c r="G33" s="694" t="s">
        <v>943</v>
      </c>
      <c r="H33" s="695">
        <v>2</v>
      </c>
      <c r="I33" s="696" t="s">
        <v>945</v>
      </c>
      <c r="J33" s="616"/>
      <c r="K33" s="697" t="s">
        <v>946</v>
      </c>
      <c r="L33" s="698"/>
      <c r="N33" s="691"/>
      <c r="O33" s="700"/>
    </row>
    <row r="34" spans="1:15" s="699" customFormat="1" ht="19.5" customHeight="1" x14ac:dyDescent="0.45">
      <c r="A34" s="691"/>
      <c r="B34" s="1684" t="s">
        <v>234</v>
      </c>
      <c r="C34" s="1684"/>
      <c r="D34" s="1685" t="s">
        <v>947</v>
      </c>
      <c r="E34" s="1686"/>
      <c r="F34" s="701"/>
      <c r="G34" s="1684" t="s">
        <v>234</v>
      </c>
      <c r="H34" s="1684"/>
      <c r="I34" s="1685" t="s">
        <v>947</v>
      </c>
      <c r="J34" s="1687"/>
      <c r="K34" s="1686"/>
      <c r="L34" s="702"/>
      <c r="N34" s="691"/>
    </row>
    <row r="35" spans="1:15" s="699" customFormat="1" ht="19.5" customHeight="1" x14ac:dyDescent="0.45">
      <c r="A35" s="691"/>
      <c r="B35" s="1684"/>
      <c r="C35" s="1684"/>
      <c r="D35" s="703" t="s">
        <v>948</v>
      </c>
      <c r="E35" s="704" t="s">
        <v>949</v>
      </c>
      <c r="F35" s="701"/>
      <c r="G35" s="1684"/>
      <c r="H35" s="1684"/>
      <c r="I35" s="703" t="s">
        <v>948</v>
      </c>
      <c r="J35" s="1688" t="s">
        <v>949</v>
      </c>
      <c r="K35" s="1689"/>
      <c r="L35" s="702"/>
      <c r="N35" s="691"/>
    </row>
    <row r="36" spans="1:15" s="699" customFormat="1" ht="19.5" customHeight="1" x14ac:dyDescent="0.45">
      <c r="A36" s="691"/>
      <c r="B36" s="1677" t="s">
        <v>317</v>
      </c>
      <c r="C36" s="1677"/>
      <c r="D36" s="705">
        <f>SUMIFS($G$9:$G$29,$C$9:$C$29,B36,$F$9:$F$29,$C$33)</f>
        <v>100000</v>
      </c>
      <c r="E36" s="706"/>
      <c r="F36" s="701"/>
      <c r="G36" s="1677" t="s">
        <v>317</v>
      </c>
      <c r="H36" s="1677"/>
      <c r="I36" s="705">
        <f>SUMIFS($G$9:$G$29,$C$9:$C$29,G36,$F$9:$F$29,$H$33)</f>
        <v>200000</v>
      </c>
      <c r="J36" s="1678"/>
      <c r="K36" s="1679"/>
      <c r="L36" s="702"/>
      <c r="N36" s="691"/>
    </row>
    <row r="37" spans="1:15" s="699" customFormat="1" ht="19.5" customHeight="1" x14ac:dyDescent="0.45">
      <c r="A37" s="691"/>
      <c r="B37" s="1677" t="s">
        <v>329</v>
      </c>
      <c r="C37" s="1677"/>
      <c r="D37" s="707">
        <f>SUMIFS($G$9:$G$29,$C$9:$C$29,B37,$F$9:$F$29,$C$33)</f>
        <v>2654500</v>
      </c>
      <c r="E37" s="706"/>
      <c r="F37" s="701"/>
      <c r="G37" s="1677" t="s">
        <v>329</v>
      </c>
      <c r="H37" s="1677"/>
      <c r="I37" s="707">
        <f>SUMIFS($G$9:$G$29,$C$9:$C$29,G37,$F$9:$F$29,$H$33)</f>
        <v>1840000</v>
      </c>
      <c r="J37" s="1678"/>
      <c r="K37" s="1679"/>
      <c r="L37" s="702"/>
      <c r="N37" s="691"/>
    </row>
    <row r="38" spans="1:15" s="699" customFormat="1" ht="19.5" customHeight="1" x14ac:dyDescent="0.45">
      <c r="A38" s="691"/>
      <c r="B38" s="1677" t="s">
        <v>338</v>
      </c>
      <c r="C38" s="1677"/>
      <c r="D38" s="707">
        <f>SUMIFS($G$9:$G$29,$C$9:$C$29,B38,$F$9:$F$29,$C$33)</f>
        <v>43</v>
      </c>
      <c r="E38" s="706"/>
      <c r="F38" s="701"/>
      <c r="G38" s="1677" t="s">
        <v>338</v>
      </c>
      <c r="H38" s="1677"/>
      <c r="I38" s="707">
        <f>SUMIFS($G$9:$G$29,$C$9:$C$29,G38,$F$9:$F$29,$H$33)</f>
        <v>0</v>
      </c>
      <c r="J38" s="1678"/>
      <c r="K38" s="1679"/>
      <c r="L38" s="702"/>
      <c r="N38" s="691"/>
    </row>
    <row r="39" spans="1:15" s="699" customFormat="1" ht="19.5" customHeight="1" x14ac:dyDescent="0.45">
      <c r="A39" s="691"/>
      <c r="B39" s="1677" t="s">
        <v>343</v>
      </c>
      <c r="C39" s="1677"/>
      <c r="D39" s="708"/>
      <c r="E39" s="709">
        <f>SUMIFS($H$9:$H$29,$C$9:$C$29,B39,$F$9:$F$29,$C$33)</f>
        <v>2020000</v>
      </c>
      <c r="F39" s="701"/>
      <c r="G39" s="1677" t="s">
        <v>343</v>
      </c>
      <c r="H39" s="1677"/>
      <c r="I39" s="708"/>
      <c r="J39" s="1690">
        <f>SUMIFS($H$9:$H$29,$C$9:$C$29,G39,$F$9:$F$29,$H$33)</f>
        <v>80000</v>
      </c>
      <c r="K39" s="1691">
        <f>SUMIF($C$9:$C$28,H39,$H$9:$H$28)</f>
        <v>0</v>
      </c>
      <c r="L39" s="702"/>
      <c r="N39" s="691"/>
    </row>
    <row r="40" spans="1:15" s="699" customFormat="1" ht="19.5" customHeight="1" x14ac:dyDescent="0.45">
      <c r="A40" s="691"/>
      <c r="B40" s="1677" t="s">
        <v>352</v>
      </c>
      <c r="C40" s="1677"/>
      <c r="D40" s="708"/>
      <c r="E40" s="709">
        <f>SUMIFS($H$9:$H$29,$C$9:$C$29,B40,$F$9:$F$29,$C$33)</f>
        <v>500000</v>
      </c>
      <c r="F40" s="701"/>
      <c r="G40" s="1677" t="s">
        <v>352</v>
      </c>
      <c r="H40" s="1677"/>
      <c r="I40" s="708"/>
      <c r="J40" s="1690">
        <f>SUMIFS($H$9:$H$29,$C$9:$C$29,G40,$F$9:$F$29,$H$33)</f>
        <v>315360</v>
      </c>
      <c r="K40" s="1691">
        <f>SUMIF($C$9:$C$28,H40,$H$9:$H$28)</f>
        <v>0</v>
      </c>
      <c r="L40" s="702"/>
      <c r="N40" s="691"/>
    </row>
    <row r="41" spans="1:15" s="699" customFormat="1" ht="19.5" customHeight="1" x14ac:dyDescent="0.45">
      <c r="A41" s="691"/>
      <c r="B41" s="1677" t="s">
        <v>357</v>
      </c>
      <c r="C41" s="1677"/>
      <c r="D41" s="708"/>
      <c r="E41" s="709">
        <f>SUMIFS($H$9:$H$29,$C$9:$C$29,B41,$F$9:$F$29,$C$33)</f>
        <v>0</v>
      </c>
      <c r="F41" s="701"/>
      <c r="G41" s="1677" t="s">
        <v>357</v>
      </c>
      <c r="H41" s="1677"/>
      <c r="I41" s="708"/>
      <c r="J41" s="1690">
        <f>SUMIFS($H$9:$H$29,$C$9:$C$29,G41,$F$9:$F$29,$H$33)</f>
        <v>1644000</v>
      </c>
      <c r="K41" s="1691">
        <f>SUMIF($C$9:$C$28,H41,$H$9:$H$28)</f>
        <v>0</v>
      </c>
      <c r="L41" s="702"/>
      <c r="N41" s="691"/>
    </row>
    <row r="42" spans="1:15" s="699" customFormat="1" ht="19.5" customHeight="1" x14ac:dyDescent="0.45">
      <c r="A42" s="691"/>
      <c r="B42" s="1677" t="s">
        <v>360</v>
      </c>
      <c r="C42" s="1677"/>
      <c r="D42" s="708"/>
      <c r="E42" s="709">
        <f>SUMIFS($H$9:$H$29,$C$9:$C$29,B42,$F$9:$F$29,$C$33)</f>
        <v>128000</v>
      </c>
      <c r="F42" s="701"/>
      <c r="G42" s="1677" t="s">
        <v>360</v>
      </c>
      <c r="H42" s="1677"/>
      <c r="I42" s="708"/>
      <c r="J42" s="1690">
        <f>SUMIFS($H$9:$H$29,$C$9:$C$29,G42,$F$9:$F$29,$H$33)</f>
        <v>0</v>
      </c>
      <c r="K42" s="1691">
        <f>SUMIF($C$9:$C$28,H42,$H$9:$H$28)</f>
        <v>0</v>
      </c>
      <c r="L42" s="702"/>
      <c r="N42" s="691"/>
    </row>
    <row r="43" spans="1:15" s="699" customFormat="1" ht="19.5" customHeight="1" x14ac:dyDescent="0.45">
      <c r="A43" s="691"/>
      <c r="B43" s="1677" t="s">
        <v>366</v>
      </c>
      <c r="C43" s="1677"/>
      <c r="D43" s="710"/>
      <c r="E43" s="709">
        <f>SUMIFS($H$9:$H$29,$C$9:$C$29,B43,$F$9:$F$29,$C$33)</f>
        <v>1000</v>
      </c>
      <c r="F43" s="701"/>
      <c r="G43" s="1677" t="s">
        <v>366</v>
      </c>
      <c r="H43" s="1677"/>
      <c r="I43" s="710"/>
      <c r="J43" s="1690">
        <f>SUMIFS($H$9:$H$29,$C$9:$C$29,G43,$F$9:$F$29,$H$33)</f>
        <v>640</v>
      </c>
      <c r="K43" s="1691">
        <f>SUMIF($C$9:$C$28,H43,$H$9:$H$28)</f>
        <v>0</v>
      </c>
      <c r="L43" s="702"/>
      <c r="N43" s="691"/>
    </row>
    <row r="44" spans="1:15" s="699" customFormat="1" ht="19.5" customHeight="1" thickBot="1" x14ac:dyDescent="0.5">
      <c r="A44" s="691"/>
      <c r="B44" s="1692" t="s">
        <v>950</v>
      </c>
      <c r="C44" s="1692"/>
      <c r="D44" s="711"/>
      <c r="E44" s="712">
        <f>D45-SUM(E36:E43)</f>
        <v>105543</v>
      </c>
      <c r="F44" s="701"/>
      <c r="G44" s="1693" t="s">
        <v>951</v>
      </c>
      <c r="H44" s="1693"/>
      <c r="I44" s="711"/>
      <c r="J44" s="1694">
        <f>I45-SUM(J36:K43)</f>
        <v>0</v>
      </c>
      <c r="K44" s="1695"/>
      <c r="L44" s="702"/>
      <c r="N44" s="691"/>
    </row>
    <row r="45" spans="1:15" s="699" customFormat="1" ht="19.5" customHeight="1" thickTop="1" x14ac:dyDescent="0.45">
      <c r="A45" s="691"/>
      <c r="B45" s="1696" t="s">
        <v>941</v>
      </c>
      <c r="C45" s="1696"/>
      <c r="D45" s="713">
        <f>SUM(D36:D44)</f>
        <v>2754543</v>
      </c>
      <c r="E45" s="714">
        <f>SUM(E36:E44)</f>
        <v>2754543</v>
      </c>
      <c r="F45" s="701"/>
      <c r="G45" s="1696" t="s">
        <v>941</v>
      </c>
      <c r="H45" s="1696"/>
      <c r="I45" s="713">
        <f>SUM(I36:I44)</f>
        <v>2040000</v>
      </c>
      <c r="J45" s="1697">
        <f>SUM(J36:K44)</f>
        <v>2040000</v>
      </c>
      <c r="K45" s="1698"/>
      <c r="L45" s="702"/>
      <c r="N45" s="691"/>
    </row>
    <row r="46" spans="1:15" s="699" customFormat="1" ht="7.5" customHeight="1" x14ac:dyDescent="0.45">
      <c r="A46" s="691"/>
      <c r="B46" s="715"/>
      <c r="C46" s="716"/>
      <c r="D46" s="717"/>
      <c r="E46" s="718"/>
      <c r="G46" s="719"/>
      <c r="H46" s="720"/>
      <c r="I46" s="721"/>
      <c r="J46" s="721"/>
      <c r="K46" s="720"/>
      <c r="L46" s="698"/>
      <c r="N46" s="691"/>
      <c r="O46" s="702"/>
    </row>
    <row r="47" spans="1:15" s="722" customFormat="1" ht="18" customHeight="1" x14ac:dyDescent="0.45">
      <c r="B47" s="723" t="s">
        <v>952</v>
      </c>
      <c r="C47" s="724"/>
      <c r="D47" s="723"/>
      <c r="E47" s="723"/>
      <c r="F47" s="723"/>
      <c r="G47" s="723"/>
      <c r="H47" s="723"/>
      <c r="I47" s="723"/>
      <c r="J47" s="725"/>
      <c r="K47" s="725"/>
      <c r="L47" s="725"/>
    </row>
    <row r="48" spans="1:15" s="722" customFormat="1" ht="18" customHeight="1" x14ac:dyDescent="0.45">
      <c r="B48" s="726" t="s">
        <v>953</v>
      </c>
      <c r="C48" s="726" t="s">
        <v>954</v>
      </c>
      <c r="D48" s="1702" t="s">
        <v>955</v>
      </c>
      <c r="E48" s="1703"/>
      <c r="F48" s="1703"/>
      <c r="G48" s="1703"/>
      <c r="H48" s="1703"/>
      <c r="I48" s="1703"/>
      <c r="J48" s="1703"/>
      <c r="K48" s="1703"/>
      <c r="L48" s="1704"/>
    </row>
    <row r="49" spans="2:12" s="722" customFormat="1" ht="18" customHeight="1" x14ac:dyDescent="0.45">
      <c r="B49" s="726">
        <v>1</v>
      </c>
      <c r="C49" s="726" t="s">
        <v>956</v>
      </c>
      <c r="D49" s="1699" t="s">
        <v>957</v>
      </c>
      <c r="E49" s="1700"/>
      <c r="F49" s="1700"/>
      <c r="G49" s="1700"/>
      <c r="H49" s="1700"/>
      <c r="I49" s="1700"/>
      <c r="J49" s="1700"/>
      <c r="K49" s="1700"/>
      <c r="L49" s="1701"/>
    </row>
    <row r="50" spans="2:12" s="722" customFormat="1" ht="18" customHeight="1" x14ac:dyDescent="0.45">
      <c r="B50" s="726">
        <v>2</v>
      </c>
      <c r="C50" s="726" t="s">
        <v>958</v>
      </c>
      <c r="D50" s="1699" t="s">
        <v>959</v>
      </c>
      <c r="E50" s="1700"/>
      <c r="F50" s="1700"/>
      <c r="G50" s="1700"/>
      <c r="H50" s="1700"/>
      <c r="I50" s="1700"/>
      <c r="J50" s="1700"/>
      <c r="K50" s="1700"/>
      <c r="L50" s="1701"/>
    </row>
    <row r="51" spans="2:12" s="722" customFormat="1" ht="18" customHeight="1" x14ac:dyDescent="0.45">
      <c r="B51" s="726">
        <v>3</v>
      </c>
      <c r="C51" s="726" t="s">
        <v>960</v>
      </c>
      <c r="D51" s="1699" t="s">
        <v>961</v>
      </c>
      <c r="E51" s="1700"/>
      <c r="F51" s="1700"/>
      <c r="G51" s="1700"/>
      <c r="H51" s="1700"/>
      <c r="I51" s="1700"/>
      <c r="J51" s="1700"/>
      <c r="K51" s="1700"/>
      <c r="L51" s="1701"/>
    </row>
    <row r="52" spans="2:12" s="722" customFormat="1" ht="18" customHeight="1" x14ac:dyDescent="0.45">
      <c r="B52" s="726">
        <v>4</v>
      </c>
      <c r="C52" s="726" t="s">
        <v>962</v>
      </c>
      <c r="D52" s="1699" t="s">
        <v>963</v>
      </c>
      <c r="E52" s="1700"/>
      <c r="F52" s="1700"/>
      <c r="G52" s="1700"/>
      <c r="H52" s="1700"/>
      <c r="I52" s="1700"/>
      <c r="J52" s="1700"/>
      <c r="K52" s="1700"/>
      <c r="L52" s="1701"/>
    </row>
    <row r="53" spans="2:12" s="722" customFormat="1" ht="24.75" customHeight="1" x14ac:dyDescent="0.45">
      <c r="B53" s="726">
        <v>5</v>
      </c>
      <c r="C53" s="727" t="s">
        <v>964</v>
      </c>
      <c r="D53" s="1699" t="s">
        <v>965</v>
      </c>
      <c r="E53" s="1700"/>
      <c r="F53" s="1700"/>
      <c r="G53" s="1700"/>
      <c r="H53" s="1700"/>
      <c r="I53" s="1700"/>
      <c r="J53" s="1700"/>
      <c r="K53" s="1700"/>
      <c r="L53" s="1701"/>
    </row>
    <row r="54" spans="2:12" s="722" customFormat="1" ht="24.75" customHeight="1" x14ac:dyDescent="0.45">
      <c r="B54" s="726">
        <v>6</v>
      </c>
      <c r="C54" s="726" t="s">
        <v>966</v>
      </c>
      <c r="D54" s="1699" t="s">
        <v>967</v>
      </c>
      <c r="E54" s="1700"/>
      <c r="F54" s="1700"/>
      <c r="G54" s="1700"/>
      <c r="H54" s="1700"/>
      <c r="I54" s="1700"/>
      <c r="J54" s="1700"/>
      <c r="K54" s="1700"/>
      <c r="L54" s="1701"/>
    </row>
    <row r="55" spans="2:12" s="722" customFormat="1" ht="28.5" customHeight="1" x14ac:dyDescent="0.45">
      <c r="B55" s="728">
        <v>7</v>
      </c>
      <c r="C55" s="728" t="s">
        <v>968</v>
      </c>
      <c r="D55" s="1699" t="s">
        <v>969</v>
      </c>
      <c r="E55" s="1700"/>
      <c r="F55" s="1700"/>
      <c r="G55" s="1700"/>
      <c r="H55" s="1700"/>
      <c r="I55" s="1700"/>
      <c r="J55" s="1700"/>
      <c r="K55" s="1700"/>
      <c r="L55" s="1701"/>
    </row>
    <row r="56" spans="2:12" s="722" customFormat="1" ht="18.75" customHeight="1" x14ac:dyDescent="0.45">
      <c r="B56" s="728">
        <v>8</v>
      </c>
      <c r="C56" s="728" t="s">
        <v>970</v>
      </c>
      <c r="D56" s="1699" t="s">
        <v>971</v>
      </c>
      <c r="E56" s="1700"/>
      <c r="F56" s="1700"/>
      <c r="G56" s="1700"/>
      <c r="H56" s="1700"/>
      <c r="I56" s="1700"/>
      <c r="J56" s="1700"/>
      <c r="K56" s="1700"/>
      <c r="L56" s="1701"/>
    </row>
    <row r="57" spans="2:12" ht="18.75" customHeight="1" x14ac:dyDescent="0.4"/>
  </sheetData>
  <mergeCells count="72">
    <mergeCell ref="D54:L54"/>
    <mergeCell ref="D55:L55"/>
    <mergeCell ref="D56:L56"/>
    <mergeCell ref="D48:L48"/>
    <mergeCell ref="D49:L49"/>
    <mergeCell ref="D50:L50"/>
    <mergeCell ref="D51:L51"/>
    <mergeCell ref="D52:L52"/>
    <mergeCell ref="D53:L53"/>
    <mergeCell ref="B44:C44"/>
    <mergeCell ref="G44:H44"/>
    <mergeCell ref="J44:K44"/>
    <mergeCell ref="B45:C45"/>
    <mergeCell ref="G45:H45"/>
    <mergeCell ref="J45:K45"/>
    <mergeCell ref="B42:C42"/>
    <mergeCell ref="G42:H42"/>
    <mergeCell ref="J42:K42"/>
    <mergeCell ref="B43:C43"/>
    <mergeCell ref="G43:H43"/>
    <mergeCell ref="J43:K43"/>
    <mergeCell ref="B40:C40"/>
    <mergeCell ref="G40:H40"/>
    <mergeCell ref="J40:K40"/>
    <mergeCell ref="B41:C41"/>
    <mergeCell ref="G41:H41"/>
    <mergeCell ref="J41:K41"/>
    <mergeCell ref="B38:C38"/>
    <mergeCell ref="G38:H38"/>
    <mergeCell ref="J38:K38"/>
    <mergeCell ref="B39:C39"/>
    <mergeCell ref="G39:H39"/>
    <mergeCell ref="J39:K39"/>
    <mergeCell ref="B37:C37"/>
    <mergeCell ref="G37:H37"/>
    <mergeCell ref="J37:K37"/>
    <mergeCell ref="D28:E28"/>
    <mergeCell ref="B30:F30"/>
    <mergeCell ref="D33:E33"/>
    <mergeCell ref="B34:C35"/>
    <mergeCell ref="D34:E34"/>
    <mergeCell ref="G34:H35"/>
    <mergeCell ref="I34:K34"/>
    <mergeCell ref="J35:K35"/>
    <mergeCell ref="B36:C36"/>
    <mergeCell ref="G36:H36"/>
    <mergeCell ref="J36:K36"/>
    <mergeCell ref="D27:E27"/>
    <mergeCell ref="D15:E15"/>
    <mergeCell ref="D16:E16"/>
    <mergeCell ref="D17:E17"/>
    <mergeCell ref="D18:E18"/>
    <mergeCell ref="D19:E19"/>
    <mergeCell ref="D20:E20"/>
    <mergeCell ref="D21:E21"/>
    <mergeCell ref="D23:E23"/>
    <mergeCell ref="D24:E24"/>
    <mergeCell ref="D25:E25"/>
    <mergeCell ref="D26:E26"/>
    <mergeCell ref="D22:E22"/>
    <mergeCell ref="D14:E14"/>
    <mergeCell ref="K3:M3"/>
    <mergeCell ref="B4:M4"/>
    <mergeCell ref="B5:M5"/>
    <mergeCell ref="B6:M6"/>
    <mergeCell ref="B7:M7"/>
    <mergeCell ref="D8:E8"/>
    <mergeCell ref="D9:E9"/>
    <mergeCell ref="D10:E10"/>
    <mergeCell ref="D11:E11"/>
    <mergeCell ref="D12:E12"/>
    <mergeCell ref="D13:E13"/>
  </mergeCells>
  <phoneticPr fontId="4"/>
  <dataValidations count="4">
    <dataValidation imeMode="off" allowBlank="1" showInputMessage="1" showErrorMessage="1" sqref="J9:K29 G9:H29 B9:B29"/>
    <dataValidation type="list" allowBlank="1" showInputMessage="1" showErrorMessage="1" sqref="M9:M29">
      <formula1>"○,　"</formula1>
    </dataValidation>
    <dataValidation type="list" allowBlank="1" showInputMessage="1" showErrorMessage="1" sqref="F9:F28">
      <formula1>Ｉ.金銭出納簿の区分</formula1>
    </dataValidation>
    <dataValidation type="list" allowBlank="1" showInputMessage="1" showErrorMessage="1" sqref="C9:C28">
      <formula1>Ｊ.金銭出納簿の収支の分類</formula1>
    </dataValidation>
  </dataValidations>
  <printOptions horizontalCentered="1"/>
  <pageMargins left="0.59055118110236227" right="0.59055118110236227" top="0.6692913385826772" bottom="0.59055118110236227" header="0.51181102362204722" footer="0.51181102362204722"/>
  <pageSetup paperSize="9" scale="84" fitToWidth="0" fitToHeight="0" orientation="landscape" r:id="rId1"/>
  <headerFooter alignWithMargins="0"/>
  <rowBreaks count="1" manualBreakCount="1">
    <brk id="31" max="1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54"/>
  <sheetViews>
    <sheetView showGridLines="0" topLeftCell="A28" zoomScaleNormal="100" zoomScaleSheetLayoutView="100" workbookViewId="0">
      <selection activeCell="P30" sqref="P30:U30"/>
    </sheetView>
  </sheetViews>
  <sheetFormatPr defaultColWidth="9" defaultRowHeight="18.75" x14ac:dyDescent="0.15"/>
  <cols>
    <col min="1" max="1" width="2.28515625" style="29" customWidth="1"/>
    <col min="2" max="2" width="4.85546875" style="29" customWidth="1"/>
    <col min="3" max="3" width="4" style="29" customWidth="1"/>
    <col min="4" max="4" width="4.7109375" style="29" customWidth="1"/>
    <col min="5" max="5" width="4.5703125" style="29" customWidth="1"/>
    <col min="6" max="6" width="4.7109375" style="29" customWidth="1"/>
    <col min="7" max="11" width="4.140625" style="29" customWidth="1"/>
    <col min="12" max="12" width="5.5703125" style="29" customWidth="1"/>
    <col min="13" max="13" width="4.42578125" style="29" customWidth="1"/>
    <col min="14" max="14" width="5.140625" style="29" customWidth="1"/>
    <col min="15" max="15" width="5" style="29" customWidth="1"/>
    <col min="16" max="16" width="6.28515625" style="29" customWidth="1"/>
    <col min="17" max="18" width="5.42578125" style="29" customWidth="1"/>
    <col min="19" max="21" width="3.85546875" style="29" customWidth="1"/>
    <col min="22" max="22" width="1.85546875" style="29" customWidth="1"/>
    <col min="23" max="24" width="2.5703125" style="29" customWidth="1"/>
    <col min="25" max="16384" width="9" style="29"/>
  </cols>
  <sheetData>
    <row r="1" spans="1:28" x14ac:dyDescent="0.15">
      <c r="A1" s="450" t="s">
        <v>972</v>
      </c>
    </row>
    <row r="2" spans="1:28" s="431" customFormat="1" ht="27.75" customHeight="1" x14ac:dyDescent="0.15">
      <c r="A2" s="420" t="s">
        <v>563</v>
      </c>
      <c r="B2" s="437"/>
      <c r="C2" s="437"/>
      <c r="D2" s="437"/>
      <c r="Q2" s="432"/>
      <c r="R2" s="432"/>
      <c r="T2" s="729" t="s">
        <v>564</v>
      </c>
    </row>
    <row r="3" spans="1:28" s="431" customFormat="1" ht="27.75" customHeight="1" x14ac:dyDescent="0.15">
      <c r="A3" s="420"/>
      <c r="B3" s="437"/>
      <c r="C3" s="437"/>
      <c r="D3" s="437"/>
      <c r="Q3" s="1705" t="s">
        <v>1199</v>
      </c>
      <c r="R3" s="1705"/>
      <c r="S3" s="1705"/>
      <c r="T3" s="1705"/>
    </row>
    <row r="4" spans="1:28" s="442" customFormat="1" ht="25.5" customHeight="1" x14ac:dyDescent="0.15">
      <c r="C4" s="973" t="s">
        <v>608</v>
      </c>
      <c r="D4" s="973"/>
      <c r="E4" s="442" t="s">
        <v>609</v>
      </c>
      <c r="F4" s="441"/>
      <c r="G4" s="441"/>
    </row>
    <row r="5" spans="1:28" s="442" customFormat="1" ht="29.25" customHeight="1" x14ac:dyDescent="0.15">
      <c r="A5" s="443"/>
      <c r="B5" s="443"/>
      <c r="C5" s="443"/>
      <c r="D5" s="443"/>
      <c r="E5" s="443"/>
      <c r="F5" s="441"/>
      <c r="G5" s="441"/>
      <c r="H5" s="441"/>
      <c r="I5" s="441"/>
      <c r="J5" s="441"/>
      <c r="K5" s="441"/>
      <c r="L5" s="441"/>
      <c r="M5" s="441"/>
      <c r="N5" s="441"/>
      <c r="O5" s="441"/>
      <c r="P5" s="441"/>
      <c r="Q5" s="441"/>
    </row>
    <row r="6" spans="1:28" s="431" customFormat="1" ht="24" customHeight="1" x14ac:dyDescent="0.15">
      <c r="A6" s="444"/>
      <c r="B6" s="444"/>
      <c r="C6" s="444"/>
      <c r="D6" s="444"/>
      <c r="P6" s="1706" t="s">
        <v>973</v>
      </c>
      <c r="Q6" s="1706"/>
      <c r="R6" s="1706"/>
      <c r="S6" s="1706"/>
      <c r="T6" s="1706"/>
    </row>
    <row r="7" spans="1:28" s="431" customFormat="1" ht="24" customHeight="1" x14ac:dyDescent="0.15">
      <c r="A7" s="444"/>
      <c r="B7" s="444"/>
      <c r="C7" s="444"/>
      <c r="D7" s="444"/>
      <c r="P7" s="1707" t="s">
        <v>974</v>
      </c>
      <c r="Q7" s="1707"/>
      <c r="R7" s="1707"/>
      <c r="S7" s="1707"/>
      <c r="T7" s="1707"/>
      <c r="U7" s="446"/>
    </row>
    <row r="8" spans="1:28" s="431" customFormat="1" ht="26.25" customHeight="1" x14ac:dyDescent="0.15">
      <c r="A8" s="444"/>
      <c r="B8" s="444"/>
      <c r="C8" s="444"/>
      <c r="D8" s="444"/>
      <c r="E8" s="447"/>
    </row>
    <row r="9" spans="1:28" s="442" customFormat="1" ht="25.5" customHeight="1" x14ac:dyDescent="0.15">
      <c r="A9" s="448"/>
      <c r="B9" s="440"/>
      <c r="C9" s="440"/>
      <c r="D9" s="440"/>
      <c r="E9" s="440"/>
      <c r="F9" s="441"/>
      <c r="G9" s="441"/>
    </row>
    <row r="10" spans="1:28" s="442" customFormat="1" ht="25.5" customHeight="1" x14ac:dyDescent="0.15">
      <c r="A10" s="448"/>
      <c r="C10" s="449" t="s">
        <v>975</v>
      </c>
      <c r="D10" s="449"/>
      <c r="E10" s="449"/>
      <c r="F10" s="441"/>
      <c r="G10" s="441"/>
    </row>
    <row r="11" spans="1:28" s="442" customFormat="1" ht="25.5" customHeight="1" x14ac:dyDescent="0.15">
      <c r="A11" s="448"/>
      <c r="B11" s="440"/>
      <c r="C11" s="440"/>
      <c r="D11" s="440"/>
      <c r="E11" s="440"/>
      <c r="F11" s="441"/>
      <c r="G11" s="441"/>
    </row>
    <row r="12" spans="1:28" s="450" customFormat="1" ht="64.5" customHeight="1" x14ac:dyDescent="0.15">
      <c r="B12" s="974" t="s">
        <v>976</v>
      </c>
      <c r="C12" s="974"/>
      <c r="D12" s="974"/>
      <c r="E12" s="974"/>
      <c r="F12" s="974"/>
      <c r="G12" s="974"/>
      <c r="H12" s="974"/>
      <c r="I12" s="974"/>
      <c r="J12" s="974"/>
      <c r="K12" s="974"/>
      <c r="L12" s="974"/>
      <c r="M12" s="974"/>
      <c r="N12" s="974"/>
      <c r="O12" s="974"/>
      <c r="P12" s="974"/>
      <c r="Q12" s="974"/>
      <c r="R12" s="974"/>
      <c r="S12" s="974"/>
    </row>
    <row r="13" spans="1:28" s="57" customFormat="1" ht="6.75" customHeight="1" x14ac:dyDescent="0.15">
      <c r="A13" s="81"/>
      <c r="B13" s="81"/>
      <c r="C13" s="81"/>
      <c r="D13" s="81"/>
      <c r="E13" s="81"/>
      <c r="F13" s="81"/>
      <c r="G13" s="81"/>
      <c r="H13" s="81"/>
      <c r="I13" s="81"/>
      <c r="J13" s="81"/>
      <c r="K13" s="125"/>
      <c r="L13" s="123"/>
      <c r="M13" s="123"/>
      <c r="N13" s="125"/>
      <c r="O13" s="125"/>
      <c r="P13" s="125"/>
      <c r="Q13" s="125"/>
      <c r="R13" s="125"/>
      <c r="S13" s="125"/>
      <c r="T13" s="125"/>
      <c r="U13" s="125"/>
      <c r="V13" s="125"/>
      <c r="W13" s="126"/>
      <c r="X13" s="126"/>
    </row>
    <row r="14" spans="1:28" ht="21" customHeight="1" x14ac:dyDescent="0.15">
      <c r="A14" s="39"/>
      <c r="B14" s="53"/>
      <c r="C14" s="53"/>
      <c r="D14" s="53"/>
      <c r="E14" s="53"/>
      <c r="F14" s="53"/>
      <c r="N14" s="151"/>
      <c r="Q14" s="151"/>
      <c r="R14" s="151"/>
      <c r="U14" s="151"/>
      <c r="V14" s="413" t="s">
        <v>977</v>
      </c>
      <c r="W14" s="28"/>
      <c r="X14" s="28"/>
      <c r="AA14" s="730"/>
      <c r="AB14" s="731"/>
    </row>
    <row r="15" spans="1:28" s="732" customFormat="1" ht="29.25" customHeight="1" x14ac:dyDescent="0.4">
      <c r="A15" s="1708" t="s">
        <v>978</v>
      </c>
      <c r="B15" s="1708"/>
      <c r="C15" s="1708"/>
      <c r="D15" s="1708"/>
      <c r="E15" s="1708"/>
      <c r="F15" s="1708"/>
      <c r="G15" s="1708"/>
      <c r="H15" s="1708"/>
      <c r="I15" s="1708"/>
      <c r="J15" s="1708"/>
      <c r="K15" s="1708"/>
      <c r="L15" s="1708"/>
      <c r="M15" s="1708"/>
      <c r="N15" s="1708"/>
      <c r="O15" s="1708"/>
      <c r="P15" s="1708"/>
      <c r="Q15" s="1708"/>
      <c r="R15" s="1708"/>
      <c r="S15" s="1708"/>
      <c r="T15" s="1708"/>
      <c r="U15" s="1708"/>
      <c r="V15" s="1708"/>
      <c r="W15" s="2"/>
      <c r="X15" s="2"/>
      <c r="Y15" s="2"/>
      <c r="Z15" s="2"/>
      <c r="AA15" s="2"/>
    </row>
    <row r="16" spans="1:28" ht="24" customHeight="1" x14ac:dyDescent="0.15">
      <c r="A16" s="15"/>
      <c r="B16" s="15"/>
      <c r="C16" s="15"/>
      <c r="D16" s="33"/>
      <c r="E16" s="33"/>
      <c r="F16" s="33"/>
      <c r="G16" s="33"/>
      <c r="H16" s="33"/>
      <c r="I16" s="33"/>
      <c r="J16" s="33"/>
      <c r="K16" s="33"/>
      <c r="L16" s="53"/>
      <c r="M16" s="1709" t="s">
        <v>973</v>
      </c>
      <c r="N16" s="1710"/>
      <c r="O16" s="1511" t="str">
        <f>'様式第1-1号'!E6</f>
        <v>あいうえお活動組織</v>
      </c>
      <c r="P16" s="1711"/>
      <c r="Q16" s="1711"/>
      <c r="R16" s="1711"/>
      <c r="S16" s="1711"/>
      <c r="T16" s="1711"/>
      <c r="U16" s="1512"/>
      <c r="V16" s="53"/>
    </row>
    <row r="17" spans="1:24" ht="9" customHeight="1" x14ac:dyDescent="0.15">
      <c r="A17" s="15"/>
      <c r="B17" s="15"/>
      <c r="C17" s="15"/>
      <c r="D17" s="33"/>
      <c r="E17" s="33"/>
      <c r="F17" s="33"/>
      <c r="G17" s="33"/>
      <c r="H17" s="33"/>
      <c r="I17" s="33"/>
      <c r="J17" s="33"/>
      <c r="K17" s="33"/>
      <c r="L17" s="53"/>
      <c r="M17" s="3"/>
      <c r="N17" s="3"/>
      <c r="O17" s="66"/>
      <c r="P17" s="66"/>
      <c r="Q17" s="66"/>
      <c r="R17" s="66"/>
      <c r="S17" s="66"/>
      <c r="T17" s="66"/>
      <c r="U17" s="66"/>
      <c r="V17" s="53"/>
    </row>
    <row r="18" spans="1:24" s="732" customFormat="1" ht="25.5" customHeight="1" x14ac:dyDescent="0.4">
      <c r="A18" s="733"/>
      <c r="B18" s="1712" t="s">
        <v>1307</v>
      </c>
      <c r="C18" s="1712"/>
      <c r="D18" s="1712"/>
      <c r="E18" s="1712"/>
      <c r="F18" s="1712"/>
      <c r="G18" s="1712"/>
      <c r="H18" s="1712"/>
      <c r="I18" s="1712"/>
      <c r="J18" s="1712"/>
      <c r="K18" s="1712"/>
      <c r="L18" s="734"/>
      <c r="M18" s="735"/>
      <c r="N18" s="736"/>
      <c r="O18" s="4"/>
      <c r="P18" s="4"/>
      <c r="Q18" s="4"/>
      <c r="R18" s="2"/>
      <c r="S18" s="2"/>
      <c r="T18" s="2"/>
      <c r="U18" s="2"/>
      <c r="V18" s="2"/>
      <c r="W18" s="2"/>
      <c r="X18" s="2"/>
    </row>
    <row r="19" spans="1:24" s="732" customFormat="1" ht="26.25" customHeight="1" x14ac:dyDescent="0.45">
      <c r="B19" s="1713" t="s">
        <v>979</v>
      </c>
      <c r="C19" s="1101" t="s">
        <v>980</v>
      </c>
      <c r="D19" s="1251"/>
      <c r="E19" s="1251"/>
      <c r="F19" s="1251"/>
      <c r="G19" s="1251"/>
      <c r="H19" s="1251"/>
      <c r="I19" s="1251"/>
      <c r="J19" s="1251"/>
      <c r="K19" s="1102"/>
      <c r="L19" s="1100" t="s">
        <v>981</v>
      </c>
      <c r="M19" s="1100"/>
      <c r="N19" s="1100"/>
      <c r="O19" s="1100"/>
      <c r="P19" s="1101" t="s">
        <v>982</v>
      </c>
      <c r="Q19" s="1251"/>
      <c r="R19" s="1251"/>
      <c r="S19" s="1251"/>
      <c r="T19" s="1251"/>
      <c r="U19" s="1102"/>
      <c r="W19" s="737"/>
    </row>
    <row r="20" spans="1:24" s="732" customFormat="1" ht="35.25" customHeight="1" x14ac:dyDescent="0.4">
      <c r="B20" s="1714"/>
      <c r="C20" s="738" t="s">
        <v>983</v>
      </c>
      <c r="D20" s="1716" t="s">
        <v>984</v>
      </c>
      <c r="E20" s="1716"/>
      <c r="F20" s="1716"/>
      <c r="G20" s="1716"/>
      <c r="H20" s="1716"/>
      <c r="I20" s="1716"/>
      <c r="J20" s="1716"/>
      <c r="K20" s="1717"/>
      <c r="L20" s="1718">
        <f>'様式第１－７号 金銭出納簿'!D36</f>
        <v>100000</v>
      </c>
      <c r="M20" s="1719"/>
      <c r="N20" s="1719"/>
      <c r="O20" s="1720"/>
      <c r="P20" s="1721"/>
      <c r="Q20" s="1722"/>
      <c r="R20" s="1722"/>
      <c r="S20" s="1722"/>
      <c r="T20" s="1722"/>
      <c r="U20" s="1723"/>
    </row>
    <row r="21" spans="1:24" s="732" customFormat="1" ht="35.25" customHeight="1" x14ac:dyDescent="0.4">
      <c r="B21" s="1714"/>
      <c r="C21" s="739" t="s">
        <v>985</v>
      </c>
      <c r="D21" s="1724" t="s">
        <v>986</v>
      </c>
      <c r="E21" s="1724"/>
      <c r="F21" s="1724"/>
      <c r="G21" s="1724"/>
      <c r="H21" s="1724"/>
      <c r="I21" s="1724"/>
      <c r="J21" s="1724"/>
      <c r="K21" s="1725"/>
      <c r="L21" s="1718">
        <f>'様式第１－７号 金銭出納簿'!I36</f>
        <v>200000</v>
      </c>
      <c r="M21" s="1719"/>
      <c r="N21" s="1719"/>
      <c r="O21" s="1720"/>
      <c r="P21" s="1726"/>
      <c r="Q21" s="1727"/>
      <c r="R21" s="1727"/>
      <c r="S21" s="1727"/>
      <c r="T21" s="1727"/>
      <c r="U21" s="1728"/>
    </row>
    <row r="22" spans="1:24" s="732" customFormat="1" ht="26.25" customHeight="1" x14ac:dyDescent="0.4">
      <c r="B22" s="1714"/>
      <c r="C22" s="739" t="s">
        <v>987</v>
      </c>
      <c r="D22" s="1724" t="s">
        <v>988</v>
      </c>
      <c r="E22" s="1724"/>
      <c r="F22" s="1724"/>
      <c r="G22" s="1724"/>
      <c r="H22" s="1724"/>
      <c r="I22" s="1724"/>
      <c r="J22" s="1724"/>
      <c r="K22" s="1725"/>
      <c r="L22" s="1718">
        <f>'様式第１－７号 金銭出納簿'!D37</f>
        <v>2654500</v>
      </c>
      <c r="M22" s="1719"/>
      <c r="N22" s="1719"/>
      <c r="O22" s="1720"/>
      <c r="P22" s="1726"/>
      <c r="Q22" s="1727"/>
      <c r="R22" s="1727"/>
      <c r="S22" s="1727"/>
      <c r="T22" s="1727"/>
      <c r="U22" s="1728"/>
    </row>
    <row r="23" spans="1:24" s="732" customFormat="1" ht="26.25" customHeight="1" x14ac:dyDescent="0.4">
      <c r="B23" s="1714"/>
      <c r="C23" s="739" t="s">
        <v>989</v>
      </c>
      <c r="D23" s="1724" t="s">
        <v>990</v>
      </c>
      <c r="E23" s="1724"/>
      <c r="F23" s="1724"/>
      <c r="G23" s="1724"/>
      <c r="H23" s="1724"/>
      <c r="I23" s="1724"/>
      <c r="J23" s="1724"/>
      <c r="K23" s="1725"/>
      <c r="L23" s="1718">
        <f>'様式第１－７号 金銭出納簿'!I37</f>
        <v>1840000</v>
      </c>
      <c r="M23" s="1719"/>
      <c r="N23" s="1719"/>
      <c r="O23" s="1720"/>
      <c r="P23" s="1726"/>
      <c r="Q23" s="1727"/>
      <c r="R23" s="1727"/>
      <c r="S23" s="1727"/>
      <c r="T23" s="1727"/>
      <c r="U23" s="1728"/>
    </row>
    <row r="24" spans="1:24" s="732" customFormat="1" ht="26.25" customHeight="1" thickBot="1" x14ac:dyDescent="0.45">
      <c r="B24" s="1714"/>
      <c r="C24" s="740" t="s">
        <v>991</v>
      </c>
      <c r="D24" s="1724" t="s">
        <v>960</v>
      </c>
      <c r="E24" s="1724"/>
      <c r="F24" s="1724"/>
      <c r="G24" s="1724"/>
      <c r="H24" s="1724"/>
      <c r="I24" s="1724"/>
      <c r="J24" s="1724"/>
      <c r="K24" s="1725"/>
      <c r="L24" s="1718">
        <f>SUM('様式第１－７号 金銭出納簿'!D38,'様式第１－７号 金銭出納簿'!I38)</f>
        <v>43</v>
      </c>
      <c r="M24" s="1719"/>
      <c r="N24" s="1719"/>
      <c r="O24" s="1720"/>
      <c r="P24" s="1729"/>
      <c r="Q24" s="1730"/>
      <c r="R24" s="1730"/>
      <c r="S24" s="1730"/>
      <c r="T24" s="1730"/>
      <c r="U24" s="1731"/>
    </row>
    <row r="25" spans="1:24" s="732" customFormat="1" ht="26.25" customHeight="1" thickTop="1" x14ac:dyDescent="0.4">
      <c r="B25" s="1715"/>
      <c r="C25" s="1732" t="s">
        <v>992</v>
      </c>
      <c r="D25" s="1733"/>
      <c r="E25" s="1733"/>
      <c r="F25" s="1733"/>
      <c r="G25" s="1733"/>
      <c r="H25" s="1733"/>
      <c r="I25" s="1733"/>
      <c r="J25" s="1733"/>
      <c r="K25" s="1734"/>
      <c r="L25" s="1735">
        <f>SUM(L20:O24)</f>
        <v>4794543</v>
      </c>
      <c r="M25" s="1735"/>
      <c r="N25" s="1735"/>
      <c r="O25" s="1735"/>
      <c r="P25" s="1736"/>
      <c r="Q25" s="1737"/>
      <c r="R25" s="1737"/>
      <c r="S25" s="1737"/>
      <c r="T25" s="1737"/>
      <c r="U25" s="1738"/>
    </row>
    <row r="26" spans="1:24" s="732" customFormat="1" ht="16.5" customHeight="1" x14ac:dyDescent="0.4">
      <c r="B26" s="79"/>
      <c r="C26" s="13"/>
      <c r="D26" s="13"/>
      <c r="E26" s="13"/>
      <c r="F26" s="13"/>
      <c r="G26" s="13"/>
      <c r="H26" s="13"/>
      <c r="I26" s="13"/>
      <c r="J26" s="13"/>
      <c r="K26" s="13"/>
      <c r="L26" s="741"/>
      <c r="M26" s="741"/>
      <c r="N26" s="741"/>
      <c r="O26" s="741"/>
      <c r="P26" s="13"/>
      <c r="Q26" s="13"/>
      <c r="R26" s="13"/>
      <c r="S26" s="13"/>
      <c r="T26" s="13"/>
      <c r="U26" s="13"/>
      <c r="V26" s="13"/>
      <c r="W26" s="13"/>
      <c r="X26" s="13"/>
    </row>
    <row r="27" spans="1:24" s="732" customFormat="1" ht="28.5" customHeight="1" x14ac:dyDescent="0.4">
      <c r="B27" s="1713" t="s">
        <v>993</v>
      </c>
      <c r="C27" s="1101" t="s">
        <v>980</v>
      </c>
      <c r="D27" s="1251"/>
      <c r="E27" s="1251"/>
      <c r="F27" s="1251"/>
      <c r="G27" s="1251"/>
      <c r="H27" s="1251"/>
      <c r="I27" s="1251"/>
      <c r="J27" s="1251"/>
      <c r="K27" s="1102"/>
      <c r="L27" s="1762" t="s">
        <v>981</v>
      </c>
      <c r="M27" s="1762"/>
      <c r="N27" s="1762"/>
      <c r="O27" s="1762"/>
      <c r="P27" s="1101" t="s">
        <v>982</v>
      </c>
      <c r="Q27" s="1251"/>
      <c r="R27" s="1251"/>
      <c r="S27" s="1251"/>
      <c r="T27" s="1251"/>
      <c r="U27" s="1102"/>
    </row>
    <row r="28" spans="1:24" s="732" customFormat="1" ht="37.5" customHeight="1" x14ac:dyDescent="0.45">
      <c r="B28" s="1714"/>
      <c r="C28" s="742" t="s">
        <v>983</v>
      </c>
      <c r="D28" s="1763" t="s">
        <v>994</v>
      </c>
      <c r="E28" s="1763"/>
      <c r="F28" s="1763"/>
      <c r="G28" s="1763"/>
      <c r="H28" s="1763"/>
      <c r="I28" s="1763"/>
      <c r="J28" s="1763"/>
      <c r="K28" s="1764"/>
      <c r="L28" s="1765">
        <f>SUM(L29:O32)</f>
        <v>2648000</v>
      </c>
      <c r="M28" s="1766"/>
      <c r="N28" s="1766"/>
      <c r="O28" s="1767"/>
      <c r="P28" s="1721"/>
      <c r="Q28" s="1722"/>
      <c r="R28" s="1722"/>
      <c r="S28" s="1722"/>
      <c r="T28" s="1722"/>
      <c r="U28" s="1723"/>
      <c r="W28" s="737"/>
    </row>
    <row r="29" spans="1:24" s="732" customFormat="1" ht="26.25" customHeight="1" x14ac:dyDescent="0.4">
      <c r="B29" s="1714"/>
      <c r="C29" s="743"/>
      <c r="D29" s="1739" t="s">
        <v>995</v>
      </c>
      <c r="E29" s="1739"/>
      <c r="F29" s="1739"/>
      <c r="G29" s="1739"/>
      <c r="H29" s="1739"/>
      <c r="I29" s="1739"/>
      <c r="J29" s="1739"/>
      <c r="K29" s="1740"/>
      <c r="L29" s="1741">
        <f>'様式第１－７号 金銭出納簿'!E39</f>
        <v>2020000</v>
      </c>
      <c r="M29" s="1742"/>
      <c r="N29" s="1742"/>
      <c r="O29" s="1743"/>
      <c r="P29" s="1726"/>
      <c r="Q29" s="1727"/>
      <c r="R29" s="1727"/>
      <c r="S29" s="1727"/>
      <c r="T29" s="1727"/>
      <c r="U29" s="1728"/>
    </row>
    <row r="30" spans="1:24" s="732" customFormat="1" ht="26.25" customHeight="1" x14ac:dyDescent="0.4">
      <c r="B30" s="1714"/>
      <c r="C30" s="743"/>
      <c r="D30" s="1739" t="s">
        <v>964</v>
      </c>
      <c r="E30" s="1739"/>
      <c r="F30" s="1739"/>
      <c r="G30" s="1739"/>
      <c r="H30" s="1739"/>
      <c r="I30" s="1739"/>
      <c r="J30" s="1739"/>
      <c r="K30" s="1740"/>
      <c r="L30" s="1741">
        <f>'様式第１－７号 金銭出納簿'!E40</f>
        <v>500000</v>
      </c>
      <c r="M30" s="1742"/>
      <c r="N30" s="1742"/>
      <c r="O30" s="1743"/>
      <c r="P30" s="1726"/>
      <c r="Q30" s="1727"/>
      <c r="R30" s="1727"/>
      <c r="S30" s="1727"/>
      <c r="T30" s="1727"/>
      <c r="U30" s="1728"/>
    </row>
    <row r="31" spans="1:24" s="732" customFormat="1" ht="26.25" customHeight="1" x14ac:dyDescent="0.4">
      <c r="B31" s="1714"/>
      <c r="C31" s="743"/>
      <c r="D31" s="1739" t="s">
        <v>966</v>
      </c>
      <c r="E31" s="1739"/>
      <c r="F31" s="1739"/>
      <c r="G31" s="1739"/>
      <c r="H31" s="1739"/>
      <c r="I31" s="1739"/>
      <c r="J31" s="1739"/>
      <c r="K31" s="1740"/>
      <c r="L31" s="1741">
        <f>'様式第１－７号 金銭出納簿'!E41</f>
        <v>0</v>
      </c>
      <c r="M31" s="1742"/>
      <c r="N31" s="1742"/>
      <c r="O31" s="1743"/>
      <c r="P31" s="1726"/>
      <c r="Q31" s="1727"/>
      <c r="R31" s="1727"/>
      <c r="S31" s="1727"/>
      <c r="T31" s="1727"/>
      <c r="U31" s="1728"/>
    </row>
    <row r="32" spans="1:24" s="732" customFormat="1" ht="26.25" customHeight="1" x14ac:dyDescent="0.4">
      <c r="B32" s="1714"/>
      <c r="C32" s="744"/>
      <c r="D32" s="1739" t="s">
        <v>996</v>
      </c>
      <c r="E32" s="1739"/>
      <c r="F32" s="1739"/>
      <c r="G32" s="1739"/>
      <c r="H32" s="1739"/>
      <c r="I32" s="1739"/>
      <c r="J32" s="1739"/>
      <c r="K32" s="1740"/>
      <c r="L32" s="1741">
        <f>'様式第１－７号 金銭出納簿'!E42</f>
        <v>128000</v>
      </c>
      <c r="M32" s="1742"/>
      <c r="N32" s="1742"/>
      <c r="O32" s="1743"/>
      <c r="P32" s="1726"/>
      <c r="Q32" s="1727"/>
      <c r="R32" s="1727"/>
      <c r="S32" s="1727"/>
      <c r="T32" s="1727"/>
      <c r="U32" s="1728"/>
    </row>
    <row r="33" spans="1:24" s="732" customFormat="1" ht="29.25" customHeight="1" x14ac:dyDescent="0.4">
      <c r="B33" s="1714"/>
      <c r="C33" s="740" t="s">
        <v>985</v>
      </c>
      <c r="D33" s="1744" t="s">
        <v>997</v>
      </c>
      <c r="E33" s="1744"/>
      <c r="F33" s="1744"/>
      <c r="G33" s="1744"/>
      <c r="H33" s="1744"/>
      <c r="I33" s="1744"/>
      <c r="J33" s="1744"/>
      <c r="K33" s="1745"/>
      <c r="L33" s="1746">
        <f>SUM(L34:O37)</f>
        <v>2039360</v>
      </c>
      <c r="M33" s="1747"/>
      <c r="N33" s="1747"/>
      <c r="O33" s="1748"/>
      <c r="P33" s="1726"/>
      <c r="Q33" s="1727"/>
      <c r="R33" s="1727"/>
      <c r="S33" s="1727"/>
      <c r="T33" s="1727"/>
      <c r="U33" s="1728"/>
    </row>
    <row r="34" spans="1:24" s="732" customFormat="1" ht="26.25" customHeight="1" x14ac:dyDescent="0.4">
      <c r="B34" s="1714"/>
      <c r="C34" s="743"/>
      <c r="D34" s="1739" t="s">
        <v>995</v>
      </c>
      <c r="E34" s="1739"/>
      <c r="F34" s="1739"/>
      <c r="G34" s="1739"/>
      <c r="H34" s="1739"/>
      <c r="I34" s="1739"/>
      <c r="J34" s="1739"/>
      <c r="K34" s="1740"/>
      <c r="L34" s="1741">
        <f>'様式第１－７号 金銭出納簿'!J39</f>
        <v>80000</v>
      </c>
      <c r="M34" s="1742"/>
      <c r="N34" s="1742"/>
      <c r="O34" s="1743"/>
      <c r="P34" s="1726"/>
      <c r="Q34" s="1727"/>
      <c r="R34" s="1727"/>
      <c r="S34" s="1727"/>
      <c r="T34" s="1727"/>
      <c r="U34" s="1728"/>
    </row>
    <row r="35" spans="1:24" s="732" customFormat="1" ht="26.25" customHeight="1" x14ac:dyDescent="0.4">
      <c r="B35" s="1714"/>
      <c r="C35" s="743"/>
      <c r="D35" s="1739" t="s">
        <v>964</v>
      </c>
      <c r="E35" s="1739"/>
      <c r="F35" s="1739"/>
      <c r="G35" s="1739"/>
      <c r="H35" s="1739"/>
      <c r="I35" s="1739"/>
      <c r="J35" s="1739"/>
      <c r="K35" s="1740"/>
      <c r="L35" s="1741">
        <f>'様式第１－７号 金銭出納簿'!J40</f>
        <v>315360</v>
      </c>
      <c r="M35" s="1742"/>
      <c r="N35" s="1742"/>
      <c r="O35" s="1743"/>
      <c r="P35" s="1726"/>
      <c r="Q35" s="1727"/>
      <c r="R35" s="1727"/>
      <c r="S35" s="1727"/>
      <c r="T35" s="1727"/>
      <c r="U35" s="1728"/>
    </row>
    <row r="36" spans="1:24" s="732" customFormat="1" ht="26.25" customHeight="1" x14ac:dyDescent="0.4">
      <c r="B36" s="1714"/>
      <c r="C36" s="743"/>
      <c r="D36" s="1739" t="s">
        <v>966</v>
      </c>
      <c r="E36" s="1739"/>
      <c r="F36" s="1739"/>
      <c r="G36" s="1739"/>
      <c r="H36" s="1739"/>
      <c r="I36" s="1739"/>
      <c r="J36" s="1739"/>
      <c r="K36" s="1740"/>
      <c r="L36" s="1741">
        <f>'様式第１－７号 金銭出納簿'!J41</f>
        <v>1644000</v>
      </c>
      <c r="M36" s="1742"/>
      <c r="N36" s="1742"/>
      <c r="O36" s="1743"/>
      <c r="P36" s="1726"/>
      <c r="Q36" s="1727"/>
      <c r="R36" s="1727"/>
      <c r="S36" s="1727"/>
      <c r="T36" s="1727"/>
      <c r="U36" s="1728"/>
    </row>
    <row r="37" spans="1:24" s="732" customFormat="1" ht="26.25" customHeight="1" x14ac:dyDescent="0.4">
      <c r="B37" s="1714"/>
      <c r="C37" s="744"/>
      <c r="D37" s="1739" t="s">
        <v>996</v>
      </c>
      <c r="E37" s="1739"/>
      <c r="F37" s="1739"/>
      <c r="G37" s="1739"/>
      <c r="H37" s="1739"/>
      <c r="I37" s="1739"/>
      <c r="J37" s="1739"/>
      <c r="K37" s="1740"/>
      <c r="L37" s="1741">
        <f>'様式第１－７号 金銭出納簿'!J42</f>
        <v>0</v>
      </c>
      <c r="M37" s="1742"/>
      <c r="N37" s="1742"/>
      <c r="O37" s="1743"/>
      <c r="P37" s="1726"/>
      <c r="Q37" s="1727"/>
      <c r="R37" s="1727"/>
      <c r="S37" s="1727"/>
      <c r="T37" s="1727"/>
      <c r="U37" s="1728"/>
    </row>
    <row r="38" spans="1:24" s="732" customFormat="1" ht="25.5" customHeight="1" x14ac:dyDescent="0.4">
      <c r="B38" s="1714"/>
      <c r="C38" s="739" t="s">
        <v>987</v>
      </c>
      <c r="D38" s="1739" t="s">
        <v>970</v>
      </c>
      <c r="E38" s="1739"/>
      <c r="F38" s="1739"/>
      <c r="G38" s="1739"/>
      <c r="H38" s="1739"/>
      <c r="I38" s="1739"/>
      <c r="J38" s="1739"/>
      <c r="K38" s="1740"/>
      <c r="L38" s="1741">
        <f>'様式第１－７号 金銭出納簿'!J43</f>
        <v>640</v>
      </c>
      <c r="M38" s="1742"/>
      <c r="N38" s="1742"/>
      <c r="O38" s="1743"/>
      <c r="P38" s="1726"/>
      <c r="Q38" s="1727"/>
      <c r="R38" s="1727"/>
      <c r="S38" s="1727"/>
      <c r="T38" s="1727"/>
      <c r="U38" s="1728"/>
    </row>
    <row r="39" spans="1:24" s="732" customFormat="1" ht="38.25" customHeight="1" x14ac:dyDescent="0.4">
      <c r="B39" s="1714"/>
      <c r="C39" s="739" t="s">
        <v>998</v>
      </c>
      <c r="D39" s="1739" t="s">
        <v>999</v>
      </c>
      <c r="E39" s="1739"/>
      <c r="F39" s="1739"/>
      <c r="G39" s="1739"/>
      <c r="H39" s="1739"/>
      <c r="I39" s="1739"/>
      <c r="J39" s="1739"/>
      <c r="K39" s="1740"/>
      <c r="L39" s="1741">
        <f>'様式第１－７号 金銭出納簿'!E44</f>
        <v>105543</v>
      </c>
      <c r="M39" s="1742"/>
      <c r="N39" s="1742"/>
      <c r="O39" s="1743"/>
      <c r="P39" s="1749" t="s">
        <v>1000</v>
      </c>
      <c r="Q39" s="1750"/>
      <c r="R39" s="1750"/>
      <c r="S39" s="1750"/>
      <c r="T39" s="1750"/>
      <c r="U39" s="1751"/>
      <c r="V39" s="745"/>
      <c r="W39" s="745"/>
      <c r="X39" s="745"/>
    </row>
    <row r="40" spans="1:24" s="732" customFormat="1" ht="35.25" customHeight="1" thickBot="1" x14ac:dyDescent="0.45">
      <c r="B40" s="1714"/>
      <c r="C40" s="739" t="s">
        <v>1001</v>
      </c>
      <c r="D40" s="1739" t="s">
        <v>1002</v>
      </c>
      <c r="E40" s="1739"/>
      <c r="F40" s="1739"/>
      <c r="G40" s="1739"/>
      <c r="H40" s="1739"/>
      <c r="I40" s="1739"/>
      <c r="J40" s="1739"/>
      <c r="K40" s="1740"/>
      <c r="L40" s="1741">
        <f>'様式第１－７号 金銭出納簿'!J44</f>
        <v>0</v>
      </c>
      <c r="M40" s="1742"/>
      <c r="N40" s="1742"/>
      <c r="O40" s="1743"/>
      <c r="P40" s="1749" t="s">
        <v>1000</v>
      </c>
      <c r="Q40" s="1750"/>
      <c r="R40" s="1750"/>
      <c r="S40" s="1750"/>
      <c r="T40" s="1750"/>
      <c r="U40" s="1751"/>
      <c r="V40" s="13"/>
      <c r="W40" s="13"/>
      <c r="X40" s="13"/>
    </row>
    <row r="41" spans="1:24" s="732" customFormat="1" ht="27" customHeight="1" thickTop="1" x14ac:dyDescent="0.4">
      <c r="B41" s="1715"/>
      <c r="C41" s="1756" t="s">
        <v>992</v>
      </c>
      <c r="D41" s="1757"/>
      <c r="E41" s="1757"/>
      <c r="F41" s="1757"/>
      <c r="G41" s="1757"/>
      <c r="H41" s="1757"/>
      <c r="I41" s="1757"/>
      <c r="J41" s="1757"/>
      <c r="K41" s="1758"/>
      <c r="L41" s="1735">
        <f>SUM(L28,L33,L38:O40)</f>
        <v>4793543</v>
      </c>
      <c r="M41" s="1735"/>
      <c r="N41" s="1735"/>
      <c r="O41" s="1735"/>
      <c r="P41" s="1736"/>
      <c r="Q41" s="1737"/>
      <c r="R41" s="1737"/>
      <c r="S41" s="1737"/>
      <c r="T41" s="1737"/>
      <c r="U41" s="1738"/>
      <c r="V41" s="745"/>
      <c r="W41" s="745"/>
      <c r="X41" s="745"/>
    </row>
    <row r="42" spans="1:24" s="732" customFormat="1" ht="9" customHeight="1" x14ac:dyDescent="0.4">
      <c r="A42" s="56"/>
      <c r="B42" s="56"/>
      <c r="C42" s="3"/>
      <c r="D42" s="13"/>
      <c r="E42" s="13"/>
      <c r="F42" s="13"/>
      <c r="G42" s="13"/>
      <c r="H42" s="13"/>
      <c r="I42" s="13"/>
      <c r="J42" s="746"/>
      <c r="K42" s="746"/>
      <c r="L42" s="746"/>
      <c r="M42" s="746"/>
      <c r="N42" s="746"/>
      <c r="O42" s="746"/>
      <c r="P42" s="747"/>
      <c r="Q42" s="747"/>
      <c r="R42" s="747"/>
      <c r="S42" s="13"/>
      <c r="T42" s="13"/>
      <c r="U42" s="13"/>
      <c r="V42" s="13"/>
      <c r="W42" s="13"/>
      <c r="X42" s="13"/>
    </row>
    <row r="43" spans="1:24" ht="24.75" customHeight="1" x14ac:dyDescent="0.15">
      <c r="A43" s="748" t="s">
        <v>1003</v>
      </c>
      <c r="B43" s="748"/>
      <c r="C43" s="748"/>
      <c r="D43" s="748"/>
      <c r="E43" s="748"/>
      <c r="F43" s="748"/>
      <c r="G43" s="748"/>
      <c r="H43" s="748"/>
      <c r="I43" s="748"/>
      <c r="J43" s="748"/>
      <c r="K43" s="748"/>
      <c r="L43" s="748"/>
      <c r="M43" s="748"/>
      <c r="N43" s="748"/>
      <c r="O43" s="748"/>
      <c r="P43" s="748"/>
      <c r="Q43" s="748"/>
      <c r="R43" s="748"/>
      <c r="S43" s="748"/>
      <c r="T43" s="748"/>
      <c r="U43" s="748"/>
      <c r="V43" s="748"/>
    </row>
    <row r="44" spans="1:24" ht="24" customHeight="1" x14ac:dyDescent="0.15">
      <c r="A44" s="748"/>
      <c r="B44" s="19" t="s">
        <v>1004</v>
      </c>
      <c r="C44" s="748"/>
      <c r="D44" s="748"/>
      <c r="E44" s="748"/>
      <c r="F44" s="748"/>
      <c r="G44" s="748"/>
      <c r="H44" s="748"/>
      <c r="I44" s="748"/>
      <c r="J44" s="748"/>
      <c r="K44" s="748"/>
      <c r="L44" s="748"/>
      <c r="M44" s="748"/>
      <c r="N44" s="748"/>
      <c r="O44" s="748"/>
      <c r="P44" s="748"/>
      <c r="Q44" s="748"/>
      <c r="R44" s="748"/>
      <c r="S44" s="748"/>
      <c r="T44" s="748"/>
      <c r="U44" s="748"/>
      <c r="V44" s="748"/>
    </row>
    <row r="45" spans="1:24" s="751" customFormat="1" ht="24" customHeight="1" x14ac:dyDescent="0.15">
      <c r="A45" s="749"/>
      <c r="B45" s="1759" t="s">
        <v>1005</v>
      </c>
      <c r="C45" s="1760"/>
      <c r="D45" s="1760"/>
      <c r="E45" s="1761"/>
      <c r="F45" s="1511" t="s">
        <v>544</v>
      </c>
      <c r="G45" s="1711"/>
      <c r="H45" s="1711"/>
      <c r="I45" s="1711"/>
      <c r="J45" s="1711"/>
      <c r="K45" s="1512"/>
      <c r="L45" s="749"/>
      <c r="M45" s="367"/>
      <c r="N45" s="750"/>
      <c r="O45" s="750"/>
      <c r="P45" s="750"/>
      <c r="Q45" s="750"/>
      <c r="R45" s="750"/>
      <c r="S45" s="750"/>
      <c r="T45" s="750"/>
      <c r="U45" s="750"/>
    </row>
    <row r="46" spans="1:24" s="142" customFormat="1" ht="30.75" customHeight="1" x14ac:dyDescent="0.45">
      <c r="A46" s="752" t="s">
        <v>1006</v>
      </c>
      <c r="B46" s="753"/>
      <c r="C46" s="753"/>
      <c r="D46" s="754"/>
      <c r="E46" s="754"/>
      <c r="F46" s="755"/>
      <c r="G46" s="754"/>
      <c r="H46" s="754"/>
      <c r="I46" s="754"/>
      <c r="J46" s="754"/>
      <c r="K46" s="754"/>
      <c r="L46" s="754"/>
      <c r="M46" s="750"/>
      <c r="N46" s="750"/>
      <c r="O46" s="750"/>
      <c r="P46" s="750"/>
      <c r="Q46" s="750"/>
      <c r="R46" s="750"/>
      <c r="S46" s="750"/>
      <c r="T46" s="750"/>
      <c r="U46" s="750"/>
    </row>
    <row r="47" spans="1:24" s="57" customFormat="1" ht="24" customHeight="1" x14ac:dyDescent="0.15">
      <c r="A47" s="26" t="s">
        <v>1007</v>
      </c>
      <c r="B47" s="756" t="s">
        <v>1008</v>
      </c>
      <c r="C47" s="757"/>
      <c r="D47" s="757"/>
      <c r="E47" s="757"/>
      <c r="F47" s="415"/>
      <c r="G47" s="415"/>
      <c r="H47" s="415"/>
      <c r="I47" s="415"/>
      <c r="J47" s="415"/>
      <c r="K47" s="415"/>
      <c r="L47" s="3"/>
      <c r="M47" s="13"/>
      <c r="N47" s="3"/>
      <c r="O47" s="3"/>
      <c r="P47" s="3"/>
      <c r="Q47" s="3"/>
      <c r="R47" s="3"/>
      <c r="S47" s="3"/>
      <c r="T47" s="3"/>
      <c r="U47" s="3"/>
      <c r="V47" s="13"/>
    </row>
    <row r="48" spans="1:24" ht="23.25" customHeight="1" x14ac:dyDescent="0.15">
      <c r="A48" s="57"/>
      <c r="B48" s="1101" t="s">
        <v>1009</v>
      </c>
      <c r="C48" s="1251"/>
      <c r="D48" s="1251"/>
      <c r="E48" s="1102"/>
      <c r="F48" s="1101" t="s">
        <v>1010</v>
      </c>
      <c r="G48" s="1251"/>
      <c r="H48" s="1251"/>
      <c r="I48" s="1251"/>
      <c r="J48" s="1251"/>
      <c r="K48" s="758"/>
      <c r="L48" s="13"/>
      <c r="M48" s="13"/>
      <c r="N48" s="13"/>
      <c r="O48" s="13"/>
      <c r="P48" s="13"/>
    </row>
    <row r="49" spans="1:23" ht="23.25" customHeight="1" x14ac:dyDescent="0.15">
      <c r="A49" s="57"/>
      <c r="B49" s="1752" t="s">
        <v>584</v>
      </c>
      <c r="C49" s="1753"/>
      <c r="D49" s="1753"/>
      <c r="E49" s="1754"/>
      <c r="F49" s="1455"/>
      <c r="G49" s="1285"/>
      <c r="H49" s="1285"/>
      <c r="I49" s="1285"/>
      <c r="J49" s="1285"/>
      <c r="K49" s="759"/>
      <c r="L49" s="67"/>
      <c r="M49" s="67"/>
      <c r="N49" s="67"/>
      <c r="O49" s="67"/>
      <c r="P49" s="67"/>
    </row>
    <row r="50" spans="1:23" s="760" customFormat="1" ht="29.25" customHeight="1" x14ac:dyDescent="0.45">
      <c r="A50" s="1755" t="s">
        <v>1011</v>
      </c>
      <c r="B50" s="1755"/>
      <c r="C50" s="1755"/>
      <c r="D50" s="1755"/>
      <c r="E50" s="1755"/>
      <c r="F50" s="1755"/>
      <c r="G50" s="1755"/>
      <c r="H50" s="1755"/>
      <c r="I50" s="1755"/>
      <c r="J50" s="1755"/>
      <c r="K50" s="1755"/>
      <c r="L50" s="1755"/>
      <c r="M50" s="1755"/>
      <c r="N50" s="1755"/>
      <c r="O50" s="1755"/>
      <c r="P50" s="1755"/>
      <c r="Q50" s="1755"/>
      <c r="R50" s="1755"/>
      <c r="S50" s="1755"/>
      <c r="T50" s="1755"/>
      <c r="U50" s="1755"/>
      <c r="V50" s="1755"/>
    </row>
    <row r="51" spans="1:23" s="102" customFormat="1" ht="16.5" customHeight="1" x14ac:dyDescent="0.15">
      <c r="B51" s="20" t="s">
        <v>1012</v>
      </c>
      <c r="C51" s="20"/>
      <c r="D51" s="20"/>
      <c r="E51" s="20"/>
      <c r="F51" s="20"/>
      <c r="G51" s="20"/>
      <c r="H51" s="20"/>
      <c r="I51" s="20"/>
      <c r="J51" s="20"/>
      <c r="K51" s="20"/>
      <c r="L51" s="20"/>
      <c r="M51" s="20"/>
      <c r="N51" s="20"/>
      <c r="O51" s="20"/>
      <c r="P51" s="20"/>
      <c r="Q51" s="20"/>
      <c r="R51" s="20"/>
      <c r="S51" s="20"/>
      <c r="T51" s="20"/>
      <c r="U51" s="20"/>
    </row>
    <row r="52" spans="1:23" s="102" customFormat="1" ht="30" customHeight="1" x14ac:dyDescent="0.15">
      <c r="B52" s="1009" t="s">
        <v>1013</v>
      </c>
      <c r="C52" s="1009"/>
      <c r="D52" s="1009"/>
      <c r="E52" s="1009"/>
      <c r="F52" s="1009"/>
      <c r="G52" s="1009"/>
      <c r="H52" s="1009"/>
      <c r="I52" s="1009"/>
      <c r="J52" s="1009"/>
      <c r="K52" s="1009"/>
      <c r="L52" s="1009"/>
      <c r="M52" s="1009"/>
      <c r="N52" s="1009"/>
      <c r="O52" s="1009"/>
      <c r="P52" s="1009"/>
      <c r="Q52" s="1009"/>
      <c r="R52" s="1009"/>
      <c r="S52" s="1009"/>
      <c r="T52" s="1009"/>
      <c r="U52" s="1009"/>
      <c r="V52" s="412"/>
    </row>
    <row r="53" spans="1:23" s="102" customFormat="1" ht="33.75" customHeight="1" x14ac:dyDescent="0.15">
      <c r="B53" s="1009" t="s">
        <v>1014</v>
      </c>
      <c r="C53" s="1009"/>
      <c r="D53" s="1009"/>
      <c r="E53" s="1009"/>
      <c r="F53" s="1009"/>
      <c r="G53" s="1009"/>
      <c r="H53" s="1009"/>
      <c r="I53" s="1009"/>
      <c r="J53" s="1009"/>
      <c r="K53" s="1009"/>
      <c r="L53" s="1009"/>
      <c r="M53" s="1009"/>
      <c r="N53" s="1009"/>
      <c r="O53" s="1009"/>
      <c r="P53" s="1009"/>
      <c r="Q53" s="1009"/>
      <c r="R53" s="1009"/>
      <c r="S53" s="1009"/>
      <c r="T53" s="1009"/>
      <c r="U53" s="1009"/>
      <c r="V53" s="1009"/>
    </row>
    <row r="54" spans="1:23" s="760" customFormat="1" ht="24" customHeight="1" x14ac:dyDescent="0.45">
      <c r="A54" s="761" t="s">
        <v>63</v>
      </c>
      <c r="B54" s="7"/>
      <c r="C54" s="7"/>
      <c r="D54" s="7"/>
      <c r="E54" s="7"/>
      <c r="F54" s="7"/>
      <c r="G54" s="7"/>
      <c r="H54" s="7"/>
      <c r="I54" s="7"/>
      <c r="J54" s="7"/>
      <c r="K54" s="7"/>
      <c r="L54" s="7"/>
      <c r="M54" s="7"/>
      <c r="N54" s="7"/>
      <c r="O54" s="7"/>
      <c r="P54" s="7"/>
      <c r="Q54" s="7"/>
      <c r="R54" s="7"/>
      <c r="S54" s="7"/>
    </row>
    <row r="55" spans="1:23" s="102" customFormat="1" ht="16.5" customHeight="1" x14ac:dyDescent="0.15">
      <c r="B55" s="20" t="s">
        <v>1015</v>
      </c>
      <c r="C55" s="20"/>
      <c r="D55" s="20"/>
      <c r="E55" s="20"/>
      <c r="F55" s="20"/>
      <c r="G55" s="20"/>
      <c r="H55" s="20"/>
      <c r="I55" s="20"/>
      <c r="J55" s="20"/>
      <c r="K55" s="20"/>
      <c r="L55" s="20"/>
      <c r="M55" s="20"/>
      <c r="N55" s="20"/>
      <c r="O55" s="20"/>
      <c r="P55" s="20"/>
      <c r="Q55" s="20"/>
      <c r="R55" s="20"/>
      <c r="S55" s="20"/>
      <c r="T55" s="20"/>
      <c r="U55" s="20"/>
    </row>
    <row r="56" spans="1:23" s="2" customFormat="1" ht="36.75" customHeight="1" x14ac:dyDescent="0.15">
      <c r="A56" s="13"/>
      <c r="B56" s="1101" t="s">
        <v>1016</v>
      </c>
      <c r="C56" s="1251"/>
      <c r="D56" s="1251"/>
      <c r="E56" s="1102"/>
      <c r="F56" s="1101" t="s">
        <v>110</v>
      </c>
      <c r="G56" s="1251"/>
      <c r="H56" s="1251"/>
      <c r="I56" s="1251"/>
      <c r="J56" s="1251"/>
      <c r="K56" s="1251"/>
      <c r="L56" s="1251"/>
      <c r="M56" s="1102"/>
      <c r="N56" s="411" t="s">
        <v>1017</v>
      </c>
      <c r="O56" s="411" t="s">
        <v>1018</v>
      </c>
      <c r="P56" s="1051" t="s">
        <v>202</v>
      </c>
      <c r="Q56" s="1422"/>
      <c r="R56" s="1422"/>
      <c r="S56" s="1422"/>
      <c r="T56" s="1422"/>
      <c r="U56" s="1052"/>
      <c r="W56" s="13"/>
    </row>
    <row r="57" spans="1:23" s="2" customFormat="1" ht="26.25" customHeight="1" x14ac:dyDescent="0.15">
      <c r="A57" s="13"/>
      <c r="B57" s="1293" t="s">
        <v>1019</v>
      </c>
      <c r="C57" s="1780" t="s">
        <v>125</v>
      </c>
      <c r="D57" s="1781"/>
      <c r="E57" s="1782"/>
      <c r="F57" s="1814" t="s">
        <v>126</v>
      </c>
      <c r="G57" s="1815"/>
      <c r="H57" s="1815"/>
      <c r="I57" s="1815"/>
      <c r="J57" s="1815"/>
      <c r="K57" s="1815"/>
      <c r="L57" s="1815"/>
      <c r="M57" s="1816"/>
      <c r="N57" s="932"/>
      <c r="O57" s="933"/>
      <c r="P57" s="1796" t="s">
        <v>1289</v>
      </c>
      <c r="Q57" s="1797"/>
      <c r="R57" s="1797"/>
      <c r="S57" s="1797"/>
      <c r="T57" s="1797"/>
      <c r="U57" s="1798"/>
      <c r="W57" s="13"/>
    </row>
    <row r="58" spans="1:23" s="57" customFormat="1" ht="18.75" customHeight="1" x14ac:dyDescent="0.15">
      <c r="B58" s="1293"/>
      <c r="C58" s="1811"/>
      <c r="D58" s="1812"/>
      <c r="E58" s="1813"/>
      <c r="F58" s="1817" t="s">
        <v>127</v>
      </c>
      <c r="G58" s="1771"/>
      <c r="H58" s="1771"/>
      <c r="I58" s="1771"/>
      <c r="J58" s="1771"/>
      <c r="K58" s="1771"/>
      <c r="L58" s="1771"/>
      <c r="M58" s="1818"/>
      <c r="N58" s="1803"/>
      <c r="O58" s="1775"/>
      <c r="P58" s="934" t="s">
        <v>1020</v>
      </c>
      <c r="Q58" s="1805" t="s">
        <v>1290</v>
      </c>
      <c r="R58" s="1778"/>
      <c r="S58" s="1778"/>
      <c r="T58" s="1778"/>
      <c r="U58" s="1779"/>
    </row>
    <row r="59" spans="1:23" s="2" customFormat="1" ht="26.25" customHeight="1" x14ac:dyDescent="0.15">
      <c r="A59" s="13"/>
      <c r="B59" s="1293"/>
      <c r="C59" s="1811"/>
      <c r="D59" s="1812"/>
      <c r="E59" s="1813"/>
      <c r="F59" s="1819"/>
      <c r="G59" s="1773"/>
      <c r="H59" s="1773"/>
      <c r="I59" s="1773"/>
      <c r="J59" s="1773"/>
      <c r="K59" s="1773"/>
      <c r="L59" s="1773"/>
      <c r="M59" s="1820"/>
      <c r="N59" s="1804"/>
      <c r="O59" s="1776"/>
      <c r="P59" s="763">
        <v>43556</v>
      </c>
      <c r="Q59" s="1806"/>
      <c r="R59" s="1807"/>
      <c r="S59" s="1807"/>
      <c r="T59" s="1807"/>
      <c r="U59" s="1808"/>
      <c r="W59" s="13"/>
    </row>
    <row r="60" spans="1:23" s="57" customFormat="1" ht="18.75" customHeight="1" x14ac:dyDescent="0.15">
      <c r="B60" s="1293"/>
      <c r="C60" s="1780" t="s">
        <v>128</v>
      </c>
      <c r="D60" s="1781"/>
      <c r="E60" s="1782"/>
      <c r="F60" s="1786" t="s">
        <v>1021</v>
      </c>
      <c r="G60" s="1787"/>
      <c r="H60" s="1787"/>
      <c r="I60" s="1787"/>
      <c r="J60" s="1787"/>
      <c r="K60" s="1787"/>
      <c r="L60" s="1787"/>
      <c r="M60" s="1788"/>
      <c r="N60" s="1803"/>
      <c r="O60" s="1775"/>
      <c r="P60" s="934" t="s">
        <v>1020</v>
      </c>
      <c r="Q60" s="1805" t="s">
        <v>1291</v>
      </c>
      <c r="R60" s="1778"/>
      <c r="S60" s="1778"/>
      <c r="T60" s="1778"/>
      <c r="U60" s="1779"/>
    </row>
    <row r="61" spans="1:23" s="2" customFormat="1" ht="26.25" customHeight="1" x14ac:dyDescent="0.15">
      <c r="A61" s="13"/>
      <c r="B61" s="1293"/>
      <c r="C61" s="1783"/>
      <c r="D61" s="1784"/>
      <c r="E61" s="1785"/>
      <c r="F61" s="1789"/>
      <c r="G61" s="1790"/>
      <c r="H61" s="1790"/>
      <c r="I61" s="1790"/>
      <c r="J61" s="1790"/>
      <c r="K61" s="1790"/>
      <c r="L61" s="1790"/>
      <c r="M61" s="1791"/>
      <c r="N61" s="1804"/>
      <c r="O61" s="1776"/>
      <c r="P61" s="763">
        <v>43253</v>
      </c>
      <c r="Q61" s="1806"/>
      <c r="R61" s="1807"/>
      <c r="S61" s="1807"/>
      <c r="T61" s="1807"/>
      <c r="U61" s="1808"/>
      <c r="W61" s="13"/>
    </row>
    <row r="62" spans="1:23" s="2" customFormat="1" ht="23.25" customHeight="1" x14ac:dyDescent="0.15">
      <c r="A62" s="13"/>
      <c r="B62" s="1293"/>
      <c r="C62" s="1768" t="s">
        <v>129</v>
      </c>
      <c r="D62" s="1769" t="s">
        <v>130</v>
      </c>
      <c r="E62" s="1770"/>
      <c r="F62" s="1771" t="s">
        <v>1022</v>
      </c>
      <c r="G62" s="1771"/>
      <c r="H62" s="1771"/>
      <c r="I62" s="1771"/>
      <c r="J62" s="1771"/>
      <c r="K62" s="1771"/>
      <c r="L62" s="1771"/>
      <c r="M62" s="1772"/>
      <c r="N62" s="1775"/>
      <c r="O62" s="1775"/>
      <c r="P62" s="1777" t="s">
        <v>1292</v>
      </c>
      <c r="Q62" s="1778"/>
      <c r="R62" s="1778"/>
      <c r="S62" s="1778"/>
      <c r="T62" s="1778"/>
      <c r="U62" s="1779"/>
      <c r="W62" s="13"/>
    </row>
    <row r="63" spans="1:23" s="2" customFormat="1" ht="26.25" customHeight="1" x14ac:dyDescent="0.15">
      <c r="A63" s="13"/>
      <c r="B63" s="1293"/>
      <c r="C63" s="1768"/>
      <c r="D63" s="1769"/>
      <c r="E63" s="1770"/>
      <c r="F63" s="1773"/>
      <c r="G63" s="1773"/>
      <c r="H63" s="1773"/>
      <c r="I63" s="1773"/>
      <c r="J63" s="1773"/>
      <c r="K63" s="1773"/>
      <c r="L63" s="1773"/>
      <c r="M63" s="1774"/>
      <c r="N63" s="1776"/>
      <c r="O63" s="1776"/>
      <c r="P63" s="1254" t="s">
        <v>1023</v>
      </c>
      <c r="Q63" s="1255"/>
      <c r="R63" s="1255"/>
      <c r="S63" s="1255"/>
      <c r="T63" s="1792">
        <v>5</v>
      </c>
      <c r="U63" s="1793"/>
      <c r="W63" s="13"/>
    </row>
    <row r="64" spans="1:23" s="2" customFormat="1" ht="24" customHeight="1" x14ac:dyDescent="0.15">
      <c r="A64" s="13"/>
      <c r="B64" s="1293"/>
      <c r="C64" s="1768"/>
      <c r="D64" s="1769"/>
      <c r="E64" s="1770"/>
      <c r="F64" s="1794" t="s">
        <v>1024</v>
      </c>
      <c r="G64" s="1794"/>
      <c r="H64" s="1794"/>
      <c r="I64" s="1794"/>
      <c r="J64" s="1794"/>
      <c r="K64" s="1794"/>
      <c r="L64" s="1794"/>
      <c r="M64" s="1795"/>
      <c r="N64" s="933"/>
      <c r="O64" s="933"/>
      <c r="P64" s="1796" t="s">
        <v>1293</v>
      </c>
      <c r="Q64" s="1797"/>
      <c r="R64" s="1797"/>
      <c r="S64" s="1797"/>
      <c r="T64" s="1797"/>
      <c r="U64" s="1798"/>
      <c r="W64" s="13"/>
    </row>
    <row r="65" spans="1:23" s="2" customFormat="1" ht="24" customHeight="1" x14ac:dyDescent="0.15">
      <c r="A65" s="13"/>
      <c r="B65" s="1293"/>
      <c r="C65" s="1768"/>
      <c r="D65" s="1769"/>
      <c r="E65" s="1770"/>
      <c r="F65" s="1794" t="s">
        <v>133</v>
      </c>
      <c r="G65" s="1794"/>
      <c r="H65" s="1794"/>
      <c r="I65" s="1794"/>
      <c r="J65" s="1794"/>
      <c r="K65" s="1794"/>
      <c r="L65" s="1794"/>
      <c r="M65" s="1799"/>
      <c r="N65" s="826"/>
      <c r="O65" s="933"/>
      <c r="P65" s="1796"/>
      <c r="Q65" s="1797"/>
      <c r="R65" s="1797"/>
      <c r="S65" s="1797"/>
      <c r="T65" s="1797"/>
      <c r="U65" s="1798"/>
      <c r="W65" s="13"/>
    </row>
    <row r="66" spans="1:23" s="2" customFormat="1" ht="24" customHeight="1" x14ac:dyDescent="0.15">
      <c r="A66" s="13"/>
      <c r="B66" s="1293"/>
      <c r="C66" s="1768"/>
      <c r="D66" s="1769" t="s">
        <v>45</v>
      </c>
      <c r="E66" s="1770"/>
      <c r="F66" s="1794" t="s">
        <v>1025</v>
      </c>
      <c r="G66" s="1794"/>
      <c r="H66" s="1794"/>
      <c r="I66" s="1794"/>
      <c r="J66" s="1794"/>
      <c r="K66" s="1794"/>
      <c r="L66" s="1794"/>
      <c r="M66" s="1799"/>
      <c r="N66" s="933"/>
      <c r="O66" s="933"/>
      <c r="P66" s="1796" t="s">
        <v>1294</v>
      </c>
      <c r="Q66" s="1797"/>
      <c r="R66" s="1797"/>
      <c r="S66" s="1797"/>
      <c r="T66" s="1797"/>
      <c r="U66" s="1798"/>
      <c r="W66" s="13"/>
    </row>
    <row r="67" spans="1:23" s="2" customFormat="1" ht="24" customHeight="1" x14ac:dyDescent="0.15">
      <c r="A67" s="13"/>
      <c r="B67" s="1293"/>
      <c r="C67" s="1768"/>
      <c r="D67" s="1769"/>
      <c r="E67" s="1770"/>
      <c r="F67" s="1794" t="s">
        <v>1026</v>
      </c>
      <c r="G67" s="1794"/>
      <c r="H67" s="1794"/>
      <c r="I67" s="1794"/>
      <c r="J67" s="1794"/>
      <c r="K67" s="1794"/>
      <c r="L67" s="1794"/>
      <c r="M67" s="1799"/>
      <c r="N67" s="933"/>
      <c r="O67" s="933"/>
      <c r="P67" s="1796" t="s">
        <v>1294</v>
      </c>
      <c r="Q67" s="1797"/>
      <c r="R67" s="1797"/>
      <c r="S67" s="1797"/>
      <c r="T67" s="1797"/>
      <c r="U67" s="1798"/>
      <c r="W67" s="13"/>
    </row>
    <row r="68" spans="1:23" s="2" customFormat="1" ht="24" customHeight="1" x14ac:dyDescent="0.15">
      <c r="A68" s="13"/>
      <c r="B68" s="1293"/>
      <c r="C68" s="1768"/>
      <c r="D68" s="1769"/>
      <c r="E68" s="1770"/>
      <c r="F68" s="1794" t="s">
        <v>137</v>
      </c>
      <c r="G68" s="1794"/>
      <c r="H68" s="1794"/>
      <c r="I68" s="1794"/>
      <c r="J68" s="1794"/>
      <c r="K68" s="1794"/>
      <c r="L68" s="1794"/>
      <c r="M68" s="1799"/>
      <c r="N68" s="826"/>
      <c r="O68" s="933"/>
      <c r="P68" s="1796"/>
      <c r="Q68" s="1797"/>
      <c r="R68" s="1797"/>
      <c r="S68" s="1797"/>
      <c r="T68" s="1797"/>
      <c r="U68" s="1798"/>
      <c r="W68" s="13"/>
    </row>
    <row r="69" spans="1:23" s="2" customFormat="1" ht="24" customHeight="1" x14ac:dyDescent="0.15">
      <c r="A69" s="13"/>
      <c r="B69" s="1293"/>
      <c r="C69" s="1768"/>
      <c r="D69" s="1769" t="s">
        <v>46</v>
      </c>
      <c r="E69" s="1770"/>
      <c r="F69" s="1794" t="s">
        <v>139</v>
      </c>
      <c r="G69" s="1794"/>
      <c r="H69" s="1794"/>
      <c r="I69" s="1794"/>
      <c r="J69" s="1794"/>
      <c r="K69" s="1794"/>
      <c r="L69" s="1794"/>
      <c r="M69" s="1799"/>
      <c r="N69" s="933"/>
      <c r="O69" s="933"/>
      <c r="P69" s="1796" t="s">
        <v>1295</v>
      </c>
      <c r="Q69" s="1797"/>
      <c r="R69" s="1797"/>
      <c r="S69" s="1797"/>
      <c r="T69" s="1797"/>
      <c r="U69" s="1798"/>
      <c r="W69" s="13"/>
    </row>
    <row r="70" spans="1:23" s="2" customFormat="1" ht="24" customHeight="1" x14ac:dyDescent="0.15">
      <c r="A70" s="13"/>
      <c r="B70" s="1293"/>
      <c r="C70" s="1768"/>
      <c r="D70" s="1769"/>
      <c r="E70" s="1770"/>
      <c r="F70" s="1794" t="s">
        <v>1027</v>
      </c>
      <c r="G70" s="1794"/>
      <c r="H70" s="1794"/>
      <c r="I70" s="1794"/>
      <c r="J70" s="1794"/>
      <c r="K70" s="1794"/>
      <c r="L70" s="1794"/>
      <c r="M70" s="1799"/>
      <c r="N70" s="826"/>
      <c r="O70" s="933"/>
      <c r="P70" s="1796" t="s">
        <v>1296</v>
      </c>
      <c r="Q70" s="1797"/>
      <c r="R70" s="1797"/>
      <c r="S70" s="1797"/>
      <c r="T70" s="1797"/>
      <c r="U70" s="1798"/>
      <c r="W70" s="13"/>
    </row>
    <row r="71" spans="1:23" s="2" customFormat="1" ht="24" customHeight="1" x14ac:dyDescent="0.15">
      <c r="B71" s="1293"/>
      <c r="C71" s="1768"/>
      <c r="D71" s="1769"/>
      <c r="E71" s="1770"/>
      <c r="F71" s="1794" t="s">
        <v>141</v>
      </c>
      <c r="G71" s="1794"/>
      <c r="H71" s="1794"/>
      <c r="I71" s="1794"/>
      <c r="J71" s="1794"/>
      <c r="K71" s="1794"/>
      <c r="L71" s="1794"/>
      <c r="M71" s="1799"/>
      <c r="N71" s="826"/>
      <c r="O71" s="933"/>
      <c r="P71" s="1796"/>
      <c r="Q71" s="1797"/>
      <c r="R71" s="1797"/>
      <c r="S71" s="1797"/>
      <c r="T71" s="1797"/>
      <c r="U71" s="1798"/>
      <c r="W71" s="13"/>
    </row>
    <row r="72" spans="1:23" s="2" customFormat="1" ht="24" customHeight="1" x14ac:dyDescent="0.15">
      <c r="B72" s="1293"/>
      <c r="C72" s="1768"/>
      <c r="D72" s="1769" t="s">
        <v>47</v>
      </c>
      <c r="E72" s="1770"/>
      <c r="F72" s="1794" t="s">
        <v>1028</v>
      </c>
      <c r="G72" s="1794"/>
      <c r="H72" s="1794"/>
      <c r="I72" s="1794"/>
      <c r="J72" s="1794"/>
      <c r="K72" s="1794"/>
      <c r="L72" s="1794"/>
      <c r="M72" s="1799"/>
      <c r="N72" s="933"/>
      <c r="O72" s="933"/>
      <c r="P72" s="1796" t="s">
        <v>1297</v>
      </c>
      <c r="Q72" s="1797"/>
      <c r="R72" s="1797"/>
      <c r="S72" s="1797"/>
      <c r="T72" s="1797"/>
      <c r="U72" s="1798"/>
      <c r="W72" s="13"/>
    </row>
    <row r="73" spans="1:23" s="2" customFormat="1" ht="24" customHeight="1" x14ac:dyDescent="0.15">
      <c r="B73" s="1293"/>
      <c r="C73" s="1768"/>
      <c r="D73" s="1769"/>
      <c r="E73" s="1770"/>
      <c r="F73" s="1794" t="s">
        <v>1029</v>
      </c>
      <c r="G73" s="1794"/>
      <c r="H73" s="1794"/>
      <c r="I73" s="1794"/>
      <c r="J73" s="1794"/>
      <c r="K73" s="1794"/>
      <c r="L73" s="1794"/>
      <c r="M73" s="1799"/>
      <c r="N73" s="826"/>
      <c r="O73" s="933"/>
      <c r="P73" s="1796" t="s">
        <v>1297</v>
      </c>
      <c r="Q73" s="1797"/>
      <c r="R73" s="1797"/>
      <c r="S73" s="1797"/>
      <c r="T73" s="1797"/>
      <c r="U73" s="1798"/>
      <c r="W73" s="13"/>
    </row>
    <row r="74" spans="1:23" s="2" customFormat="1" ht="24" customHeight="1" x14ac:dyDescent="0.15">
      <c r="B74" s="1293"/>
      <c r="C74" s="1768"/>
      <c r="D74" s="1769"/>
      <c r="E74" s="1770"/>
      <c r="F74" s="1794" t="s">
        <v>1030</v>
      </c>
      <c r="G74" s="1794"/>
      <c r="H74" s="1794"/>
      <c r="I74" s="1794"/>
      <c r="J74" s="1794"/>
      <c r="K74" s="1794"/>
      <c r="L74" s="1794"/>
      <c r="M74" s="1799"/>
      <c r="N74" s="826"/>
      <c r="O74" s="933"/>
      <c r="P74" s="1796"/>
      <c r="Q74" s="1797"/>
      <c r="R74" s="1797"/>
      <c r="S74" s="1797"/>
      <c r="T74" s="1797"/>
      <c r="U74" s="1798"/>
      <c r="W74" s="13"/>
    </row>
    <row r="75" spans="1:23" s="2" customFormat="1" ht="24" customHeight="1" x14ac:dyDescent="0.15">
      <c r="A75" s="13"/>
      <c r="B75" s="1293"/>
      <c r="C75" s="1768"/>
      <c r="D75" s="1254" t="s">
        <v>145</v>
      </c>
      <c r="E75" s="1256"/>
      <c r="F75" s="1800" t="s">
        <v>1031</v>
      </c>
      <c r="G75" s="1801"/>
      <c r="H75" s="1801"/>
      <c r="I75" s="1801"/>
      <c r="J75" s="1801"/>
      <c r="K75" s="1801"/>
      <c r="L75" s="1801"/>
      <c r="M75" s="1802"/>
      <c r="N75" s="933"/>
      <c r="O75" s="933"/>
      <c r="P75" s="1796" t="s">
        <v>1298</v>
      </c>
      <c r="Q75" s="1797"/>
      <c r="R75" s="1797"/>
      <c r="S75" s="1797"/>
      <c r="T75" s="1797"/>
      <c r="U75" s="1798"/>
      <c r="W75" s="13"/>
    </row>
    <row r="76" spans="1:23" s="2" customFormat="1" ht="16.5" customHeight="1" x14ac:dyDescent="0.15">
      <c r="A76" s="13"/>
      <c r="B76" s="764"/>
      <c r="C76" s="764"/>
      <c r="D76" s="764"/>
      <c r="E76" s="764"/>
      <c r="F76" s="765"/>
      <c r="G76" s="765"/>
      <c r="H76" s="765"/>
      <c r="I76" s="765"/>
      <c r="J76" s="765"/>
      <c r="K76" s="765"/>
      <c r="L76" s="765"/>
      <c r="M76" s="765"/>
      <c r="N76" s="766"/>
      <c r="O76" s="766"/>
      <c r="P76" s="767"/>
      <c r="Q76" s="767"/>
      <c r="R76" s="767"/>
      <c r="S76" s="767"/>
      <c r="T76" s="767"/>
      <c r="U76" s="767"/>
      <c r="W76" s="13"/>
    </row>
    <row r="77" spans="1:23" s="2" customFormat="1" ht="17.25" customHeight="1" x14ac:dyDescent="0.15">
      <c r="A77" s="13"/>
      <c r="B77" s="1809" t="s">
        <v>536</v>
      </c>
      <c r="C77" s="1809"/>
      <c r="D77" s="1809" t="s">
        <v>110</v>
      </c>
      <c r="E77" s="1809"/>
      <c r="F77" s="1809"/>
      <c r="G77" s="1809"/>
      <c r="H77" s="1809"/>
      <c r="I77" s="1809"/>
      <c r="J77" s="1809"/>
      <c r="K77" s="1809"/>
      <c r="L77" s="1809"/>
      <c r="M77" s="1809"/>
      <c r="N77" s="1809" t="s">
        <v>1017</v>
      </c>
      <c r="O77" s="1809" t="s">
        <v>1018</v>
      </c>
      <c r="P77" s="416"/>
      <c r="Q77" s="1405" t="s">
        <v>202</v>
      </c>
      <c r="R77" s="1405"/>
      <c r="S77" s="1405"/>
      <c r="T77" s="1405"/>
      <c r="U77" s="1406"/>
      <c r="W77" s="13"/>
    </row>
    <row r="78" spans="1:23" s="2" customFormat="1" ht="17.25" customHeight="1" x14ac:dyDescent="0.15">
      <c r="A78" s="13"/>
      <c r="B78" s="1810"/>
      <c r="C78" s="1810"/>
      <c r="D78" s="1810"/>
      <c r="E78" s="1810"/>
      <c r="F78" s="1810"/>
      <c r="G78" s="1810"/>
      <c r="H78" s="1810"/>
      <c r="I78" s="1810"/>
      <c r="J78" s="1810"/>
      <c r="K78" s="1810"/>
      <c r="L78" s="1810"/>
      <c r="M78" s="1810"/>
      <c r="N78" s="1810"/>
      <c r="O78" s="1810"/>
      <c r="P78" s="768" t="s">
        <v>1032</v>
      </c>
      <c r="Q78" s="1407"/>
      <c r="R78" s="1407"/>
      <c r="S78" s="1407"/>
      <c r="T78" s="1407"/>
      <c r="U78" s="1265"/>
      <c r="W78" s="13"/>
    </row>
    <row r="79" spans="1:23" s="156" customFormat="1" ht="25.5" customHeight="1" x14ac:dyDescent="0.15">
      <c r="A79" s="151"/>
      <c r="B79" s="1832" t="s">
        <v>148</v>
      </c>
      <c r="C79" s="1833"/>
      <c r="D79" s="1836" t="s">
        <v>1033</v>
      </c>
      <c r="E79" s="1299"/>
      <c r="F79" s="1299"/>
      <c r="G79" s="1299"/>
      <c r="H79" s="1299"/>
      <c r="I79" s="1299"/>
      <c r="J79" s="1299"/>
      <c r="K79" s="1299"/>
      <c r="L79" s="1299"/>
      <c r="M79" s="1837"/>
      <c r="N79" s="769"/>
      <c r="O79" s="770"/>
      <c r="P79" s="771"/>
      <c r="Q79" s="1821"/>
      <c r="R79" s="1821"/>
      <c r="S79" s="1821"/>
      <c r="T79" s="1821"/>
      <c r="U79" s="1822"/>
      <c r="W79" s="155"/>
    </row>
    <row r="80" spans="1:23" s="156" customFormat="1" ht="25.5" customHeight="1" x14ac:dyDescent="0.15">
      <c r="A80" s="151"/>
      <c r="B80" s="1832"/>
      <c r="C80" s="1833"/>
      <c r="D80" s="1823" t="s">
        <v>1034</v>
      </c>
      <c r="E80" s="1824"/>
      <c r="F80" s="1824"/>
      <c r="G80" s="1824"/>
      <c r="H80" s="1824"/>
      <c r="I80" s="1824"/>
      <c r="J80" s="1824"/>
      <c r="K80" s="1824"/>
      <c r="L80" s="1824"/>
      <c r="M80" s="1825"/>
      <c r="N80" s="772"/>
      <c r="O80" s="770"/>
      <c r="P80" s="773"/>
      <c r="Q80" s="1821"/>
      <c r="R80" s="1821"/>
      <c r="S80" s="1821"/>
      <c r="T80" s="1821"/>
      <c r="U80" s="1822"/>
      <c r="W80" s="155"/>
    </row>
    <row r="81" spans="1:23" s="156" customFormat="1" ht="25.5" customHeight="1" x14ac:dyDescent="0.15">
      <c r="A81" s="151"/>
      <c r="B81" s="1832"/>
      <c r="C81" s="1833"/>
      <c r="D81" s="1823" t="s">
        <v>1035</v>
      </c>
      <c r="E81" s="1824"/>
      <c r="F81" s="1824"/>
      <c r="G81" s="1824"/>
      <c r="H81" s="1824"/>
      <c r="I81" s="1824"/>
      <c r="J81" s="1824"/>
      <c r="K81" s="1824"/>
      <c r="L81" s="1824"/>
      <c r="M81" s="1825"/>
      <c r="N81" s="772"/>
      <c r="O81" s="770"/>
      <c r="P81" s="773"/>
      <c r="Q81" s="1821"/>
      <c r="R81" s="1821"/>
      <c r="S81" s="1821"/>
      <c r="T81" s="1821"/>
      <c r="U81" s="1822"/>
      <c r="W81" s="155"/>
    </row>
    <row r="82" spans="1:23" s="156" customFormat="1" ht="25.5" customHeight="1" x14ac:dyDescent="0.15">
      <c r="A82" s="151"/>
      <c r="B82" s="1832"/>
      <c r="C82" s="1833"/>
      <c r="D82" s="1823" t="s">
        <v>1036</v>
      </c>
      <c r="E82" s="1824"/>
      <c r="F82" s="1824"/>
      <c r="G82" s="1824"/>
      <c r="H82" s="1824"/>
      <c r="I82" s="1824"/>
      <c r="J82" s="1824"/>
      <c r="K82" s="1824"/>
      <c r="L82" s="1824"/>
      <c r="M82" s="1825"/>
      <c r="N82" s="772"/>
      <c r="O82" s="770"/>
      <c r="P82" s="773"/>
      <c r="Q82" s="1821"/>
      <c r="R82" s="1821"/>
      <c r="S82" s="1821"/>
      <c r="T82" s="1821"/>
      <c r="U82" s="1822"/>
      <c r="W82" s="155"/>
    </row>
    <row r="83" spans="1:23" s="2" customFormat="1" ht="25.5" customHeight="1" x14ac:dyDescent="0.15">
      <c r="B83" s="1832"/>
      <c r="C83" s="1833"/>
      <c r="D83" s="1823" t="s">
        <v>1037</v>
      </c>
      <c r="E83" s="1824"/>
      <c r="F83" s="1824"/>
      <c r="G83" s="1824"/>
      <c r="H83" s="1824"/>
      <c r="I83" s="1824"/>
      <c r="J83" s="1824"/>
      <c r="K83" s="1824"/>
      <c r="L83" s="1824"/>
      <c r="M83" s="1825"/>
      <c r="N83" s="772"/>
      <c r="O83" s="770"/>
      <c r="P83" s="773"/>
      <c r="Q83" s="1821"/>
      <c r="R83" s="1821"/>
      <c r="S83" s="1821"/>
      <c r="T83" s="1821"/>
      <c r="U83" s="1822"/>
      <c r="W83" s="13"/>
    </row>
    <row r="84" spans="1:23" ht="25.5" customHeight="1" x14ac:dyDescent="0.15">
      <c r="A84" s="414"/>
      <c r="B84" s="1832"/>
      <c r="C84" s="1833"/>
      <c r="D84" s="1823" t="s">
        <v>1038</v>
      </c>
      <c r="E84" s="1824"/>
      <c r="F84" s="1824"/>
      <c r="G84" s="1824"/>
      <c r="H84" s="1824"/>
      <c r="I84" s="1824"/>
      <c r="J84" s="1824"/>
      <c r="K84" s="1824"/>
      <c r="L84" s="1824"/>
      <c r="M84" s="1825"/>
      <c r="N84" s="772"/>
      <c r="O84" s="770"/>
      <c r="P84" s="773"/>
      <c r="Q84" s="1821"/>
      <c r="R84" s="1821"/>
      <c r="S84" s="1821"/>
      <c r="T84" s="1821"/>
      <c r="U84" s="1822"/>
    </row>
    <row r="85" spans="1:23" ht="25.5" customHeight="1" x14ac:dyDescent="0.15">
      <c r="B85" s="1834"/>
      <c r="C85" s="1835"/>
      <c r="D85" s="1826" t="s">
        <v>1039</v>
      </c>
      <c r="E85" s="1827"/>
      <c r="F85" s="1828"/>
      <c r="G85" s="1829"/>
      <c r="H85" s="1830"/>
      <c r="I85" s="1830"/>
      <c r="J85" s="1830"/>
      <c r="K85" s="1830"/>
      <c r="L85" s="1830"/>
      <c r="M85" s="1831"/>
      <c r="N85" s="772"/>
      <c r="O85" s="770"/>
      <c r="P85" s="773"/>
      <c r="Q85" s="1821"/>
      <c r="R85" s="1821"/>
      <c r="S85" s="1821"/>
      <c r="T85" s="1821"/>
      <c r="U85" s="1822"/>
    </row>
    <row r="86" spans="1:23" s="737" customFormat="1" ht="30" customHeight="1" x14ac:dyDescent="0.45">
      <c r="A86" s="761" t="s">
        <v>494</v>
      </c>
      <c r="B86" s="8"/>
      <c r="C86" s="8"/>
      <c r="D86" s="8"/>
      <c r="E86" s="8"/>
      <c r="F86" s="8"/>
      <c r="G86" s="8"/>
      <c r="H86" s="8"/>
      <c r="I86" s="8"/>
      <c r="J86" s="8"/>
      <c r="K86" s="8"/>
      <c r="L86" s="8"/>
      <c r="M86" s="8"/>
      <c r="N86" s="8"/>
      <c r="O86" s="8"/>
      <c r="P86" s="8"/>
      <c r="Q86" s="8"/>
      <c r="R86" s="8"/>
      <c r="S86" s="8"/>
    </row>
    <row r="87" spans="1:23" s="102" customFormat="1" ht="16.5" customHeight="1" x14ac:dyDescent="0.15">
      <c r="B87" s="20" t="s">
        <v>1040</v>
      </c>
      <c r="C87" s="20"/>
      <c r="D87" s="20"/>
      <c r="E87" s="20"/>
      <c r="F87" s="20"/>
      <c r="G87" s="20"/>
      <c r="H87" s="20"/>
      <c r="I87" s="20"/>
      <c r="J87" s="20"/>
      <c r="K87" s="20"/>
      <c r="L87" s="20"/>
      <c r="M87" s="20"/>
      <c r="N87" s="20"/>
      <c r="O87" s="20"/>
      <c r="P87" s="20"/>
      <c r="Q87" s="20"/>
      <c r="R87" s="20"/>
      <c r="S87" s="20"/>
      <c r="T87" s="20"/>
      <c r="U87" s="20"/>
    </row>
    <row r="88" spans="1:23" s="57" customFormat="1" ht="36" customHeight="1" x14ac:dyDescent="0.15">
      <c r="B88" s="1100" t="s">
        <v>536</v>
      </c>
      <c r="C88" s="1100"/>
      <c r="D88" s="1100"/>
      <c r="E88" s="1101" t="s">
        <v>110</v>
      </c>
      <c r="F88" s="1251"/>
      <c r="G88" s="1251"/>
      <c r="H88" s="1251"/>
      <c r="I88" s="1251"/>
      <c r="J88" s="1251"/>
      <c r="K88" s="1251"/>
      <c r="L88" s="1251"/>
      <c r="M88" s="1102"/>
      <c r="N88" s="411" t="s">
        <v>1017</v>
      </c>
      <c r="O88" s="411" t="s">
        <v>1018</v>
      </c>
      <c r="P88" s="1051" t="s">
        <v>202</v>
      </c>
      <c r="Q88" s="1422"/>
      <c r="R88" s="1422"/>
      <c r="S88" s="1422"/>
      <c r="T88" s="1422"/>
      <c r="U88" s="1052"/>
    </row>
    <row r="89" spans="1:23" s="57" customFormat="1" ht="24.75" customHeight="1" x14ac:dyDescent="0.15">
      <c r="B89" s="1852" t="s">
        <v>175</v>
      </c>
      <c r="C89" s="1854" t="s">
        <v>176</v>
      </c>
      <c r="D89" s="1855"/>
      <c r="E89" s="1838" t="s">
        <v>1041</v>
      </c>
      <c r="F89" s="1839"/>
      <c r="G89" s="1839"/>
      <c r="H89" s="1839"/>
      <c r="I89" s="1839"/>
      <c r="J89" s="1839"/>
      <c r="K89" s="1839"/>
      <c r="L89" s="1839"/>
      <c r="M89" s="1840"/>
      <c r="N89" s="770"/>
      <c r="O89" s="418"/>
      <c r="P89" s="1276"/>
      <c r="Q89" s="1277"/>
      <c r="R89" s="1277"/>
      <c r="S89" s="1277"/>
      <c r="T89" s="1277"/>
      <c r="U89" s="1278"/>
    </row>
    <row r="90" spans="1:23" s="57" customFormat="1" ht="24.75" customHeight="1" x14ac:dyDescent="0.15">
      <c r="B90" s="1853"/>
      <c r="C90" s="1856"/>
      <c r="D90" s="1857"/>
      <c r="E90" s="1838" t="s">
        <v>1042</v>
      </c>
      <c r="F90" s="1839"/>
      <c r="G90" s="1839"/>
      <c r="H90" s="1839"/>
      <c r="I90" s="1839"/>
      <c r="J90" s="1839"/>
      <c r="K90" s="1839"/>
      <c r="L90" s="1839"/>
      <c r="M90" s="1840"/>
      <c r="N90" s="418"/>
      <c r="O90" s="418"/>
      <c r="P90" s="1276"/>
      <c r="Q90" s="1277"/>
      <c r="R90" s="1277"/>
      <c r="S90" s="1277"/>
      <c r="T90" s="1277"/>
      <c r="U90" s="1278"/>
    </row>
    <row r="91" spans="1:23" s="57" customFormat="1" ht="24.75" customHeight="1" x14ac:dyDescent="0.15">
      <c r="B91" s="1853"/>
      <c r="C91" s="1856"/>
      <c r="D91" s="1857"/>
      <c r="E91" s="1838" t="s">
        <v>1043</v>
      </c>
      <c r="F91" s="1839"/>
      <c r="G91" s="1839"/>
      <c r="H91" s="1839"/>
      <c r="I91" s="1839"/>
      <c r="J91" s="1839"/>
      <c r="K91" s="1839"/>
      <c r="L91" s="1839"/>
      <c r="M91" s="1840"/>
      <c r="N91" s="418"/>
      <c r="O91" s="418"/>
      <c r="P91" s="1276"/>
      <c r="Q91" s="1277"/>
      <c r="R91" s="1277"/>
      <c r="S91" s="1277"/>
      <c r="T91" s="1277"/>
      <c r="U91" s="1278"/>
    </row>
    <row r="92" spans="1:23" s="57" customFormat="1" ht="24.75" customHeight="1" x14ac:dyDescent="0.15">
      <c r="B92" s="1853"/>
      <c r="C92" s="1856"/>
      <c r="D92" s="1857"/>
      <c r="E92" s="1838" t="s">
        <v>1044</v>
      </c>
      <c r="F92" s="1839"/>
      <c r="G92" s="1839"/>
      <c r="H92" s="1839"/>
      <c r="I92" s="1839"/>
      <c r="J92" s="1839"/>
      <c r="K92" s="1839"/>
      <c r="L92" s="1839"/>
      <c r="M92" s="1840"/>
      <c r="N92" s="418"/>
      <c r="O92" s="418"/>
      <c r="P92" s="1276"/>
      <c r="Q92" s="1277"/>
      <c r="R92" s="1277"/>
      <c r="S92" s="1277"/>
      <c r="T92" s="1277"/>
      <c r="U92" s="1278"/>
    </row>
    <row r="93" spans="1:23" s="57" customFormat="1" ht="18.75" customHeight="1" x14ac:dyDescent="0.15">
      <c r="B93" s="1853"/>
      <c r="C93" s="1856"/>
      <c r="D93" s="1857"/>
      <c r="E93" s="1841" t="s">
        <v>181</v>
      </c>
      <c r="F93" s="1842"/>
      <c r="G93" s="1842"/>
      <c r="H93" s="1842"/>
      <c r="I93" s="1842"/>
      <c r="J93" s="1842"/>
      <c r="K93" s="1842"/>
      <c r="L93" s="1842"/>
      <c r="M93" s="1843"/>
      <c r="N93" s="1847"/>
      <c r="O93" s="1847"/>
      <c r="P93" s="774" t="s">
        <v>1020</v>
      </c>
      <c r="Q93" s="1849"/>
      <c r="R93" s="1850"/>
      <c r="S93" s="1850"/>
      <c r="T93" s="1850"/>
      <c r="U93" s="1851"/>
    </row>
    <row r="94" spans="1:23" s="57" customFormat="1" ht="26.25" customHeight="1" x14ac:dyDescent="0.15">
      <c r="B94" s="1853"/>
      <c r="C94" s="1856"/>
      <c r="D94" s="1857"/>
      <c r="E94" s="1844"/>
      <c r="F94" s="1845"/>
      <c r="G94" s="1845"/>
      <c r="H94" s="1845"/>
      <c r="I94" s="1845"/>
      <c r="J94" s="1845"/>
      <c r="K94" s="1845"/>
      <c r="L94" s="1845"/>
      <c r="M94" s="1846"/>
      <c r="N94" s="1848"/>
      <c r="O94" s="1848"/>
      <c r="P94" s="775"/>
      <c r="Q94" s="1806"/>
      <c r="R94" s="1807"/>
      <c r="S94" s="1807"/>
      <c r="T94" s="1807"/>
      <c r="U94" s="1808"/>
    </row>
    <row r="95" spans="1:23" s="57" customFormat="1" ht="18.75" customHeight="1" x14ac:dyDescent="0.15">
      <c r="B95" s="1853"/>
      <c r="C95" s="1854" t="s">
        <v>128</v>
      </c>
      <c r="D95" s="1855"/>
      <c r="E95" s="1841" t="s">
        <v>1045</v>
      </c>
      <c r="F95" s="1842"/>
      <c r="G95" s="1842"/>
      <c r="H95" s="1842"/>
      <c r="I95" s="1842"/>
      <c r="J95" s="1842"/>
      <c r="K95" s="1842"/>
      <c r="L95" s="1842"/>
      <c r="M95" s="1843"/>
      <c r="N95" s="1847"/>
      <c r="O95" s="1847"/>
      <c r="P95" s="762" t="s">
        <v>1020</v>
      </c>
      <c r="Q95" s="1849"/>
      <c r="R95" s="1850"/>
      <c r="S95" s="1850"/>
      <c r="T95" s="1850"/>
      <c r="U95" s="1851"/>
    </row>
    <row r="96" spans="1:23" s="57" customFormat="1" ht="26.25" customHeight="1" x14ac:dyDescent="0.15">
      <c r="B96" s="1853"/>
      <c r="C96" s="1858"/>
      <c r="D96" s="1859"/>
      <c r="E96" s="1844"/>
      <c r="F96" s="1845"/>
      <c r="G96" s="1845"/>
      <c r="H96" s="1845"/>
      <c r="I96" s="1845"/>
      <c r="J96" s="1845"/>
      <c r="K96" s="1845"/>
      <c r="L96" s="1845"/>
      <c r="M96" s="1846"/>
      <c r="N96" s="1848"/>
      <c r="O96" s="1848"/>
      <c r="P96" s="763"/>
      <c r="Q96" s="1806"/>
      <c r="R96" s="1807"/>
      <c r="S96" s="1807"/>
      <c r="T96" s="1807"/>
      <c r="U96" s="1808"/>
    </row>
    <row r="97" spans="2:25" s="57" customFormat="1" ht="35.25" customHeight="1" x14ac:dyDescent="0.15">
      <c r="B97" s="1853"/>
      <c r="C97" s="1305" t="s">
        <v>129</v>
      </c>
      <c r="D97" s="1306"/>
      <c r="E97" s="1838" t="s">
        <v>1046</v>
      </c>
      <c r="F97" s="1839"/>
      <c r="G97" s="1839"/>
      <c r="H97" s="1839"/>
      <c r="I97" s="1839"/>
      <c r="J97" s="1839"/>
      <c r="K97" s="1839"/>
      <c r="L97" s="1839"/>
      <c r="M97" s="1840"/>
      <c r="N97" s="418"/>
      <c r="O97" s="418"/>
      <c r="P97" s="1276"/>
      <c r="Q97" s="1277"/>
      <c r="R97" s="1277"/>
      <c r="S97" s="1277"/>
      <c r="T97" s="1277"/>
      <c r="U97" s="1278"/>
    </row>
    <row r="98" spans="2:25" s="57" customFormat="1" ht="35.25" customHeight="1" x14ac:dyDescent="0.15">
      <c r="B98" s="1853"/>
      <c r="C98" s="1307"/>
      <c r="D98" s="1308"/>
      <c r="E98" s="1838" t="s">
        <v>1047</v>
      </c>
      <c r="F98" s="1839"/>
      <c r="G98" s="1839"/>
      <c r="H98" s="1839"/>
      <c r="I98" s="1839"/>
      <c r="J98" s="1839"/>
      <c r="K98" s="1839"/>
      <c r="L98" s="1839"/>
      <c r="M98" s="1840"/>
      <c r="N98" s="418"/>
      <c r="O98" s="418"/>
      <c r="P98" s="1276"/>
      <c r="Q98" s="1277"/>
      <c r="R98" s="1277"/>
      <c r="S98" s="1277"/>
      <c r="T98" s="1277"/>
      <c r="U98" s="1278"/>
    </row>
    <row r="99" spans="2:25" s="57" customFormat="1" ht="35.25" customHeight="1" x14ac:dyDescent="0.15">
      <c r="B99" s="1853"/>
      <c r="C99" s="1307"/>
      <c r="D99" s="1308"/>
      <c r="E99" s="1838" t="s">
        <v>1048</v>
      </c>
      <c r="F99" s="1839"/>
      <c r="G99" s="1839"/>
      <c r="H99" s="1839"/>
      <c r="I99" s="1839"/>
      <c r="J99" s="1839"/>
      <c r="K99" s="1839"/>
      <c r="L99" s="1839"/>
      <c r="M99" s="1840"/>
      <c r="N99" s="418"/>
      <c r="O99" s="418"/>
      <c r="P99" s="1276"/>
      <c r="Q99" s="1277"/>
      <c r="R99" s="1277"/>
      <c r="S99" s="1277"/>
      <c r="T99" s="1277"/>
      <c r="U99" s="1278"/>
    </row>
    <row r="100" spans="2:25" s="57" customFormat="1" ht="35.25" customHeight="1" x14ac:dyDescent="0.15">
      <c r="B100" s="1853"/>
      <c r="C100" s="1315"/>
      <c r="D100" s="1316"/>
      <c r="E100" s="1838" t="s">
        <v>1049</v>
      </c>
      <c r="F100" s="1839"/>
      <c r="G100" s="1839"/>
      <c r="H100" s="1839"/>
      <c r="I100" s="1839"/>
      <c r="J100" s="1839"/>
      <c r="K100" s="1839"/>
      <c r="L100" s="1839"/>
      <c r="M100" s="1840"/>
      <c r="N100" s="418"/>
      <c r="O100" s="418"/>
      <c r="P100" s="1276"/>
      <c r="Q100" s="1277"/>
      <c r="R100" s="1277"/>
      <c r="S100" s="1277"/>
      <c r="T100" s="1277"/>
      <c r="U100" s="1278"/>
    </row>
    <row r="101" spans="2:25" s="57" customFormat="1" ht="26.25" customHeight="1" x14ac:dyDescent="0.15">
      <c r="B101" s="1873" t="s">
        <v>189</v>
      </c>
      <c r="C101" s="1305" t="s">
        <v>190</v>
      </c>
      <c r="D101" s="1306"/>
      <c r="E101" s="1860" t="s">
        <v>191</v>
      </c>
      <c r="F101" s="1861"/>
      <c r="G101" s="1861"/>
      <c r="H101" s="1861"/>
      <c r="I101" s="1861"/>
      <c r="J101" s="1861"/>
      <c r="K101" s="1861"/>
      <c r="L101" s="1861"/>
      <c r="M101" s="1862"/>
      <c r="N101" s="419"/>
      <c r="O101" s="418"/>
      <c r="P101" s="1276"/>
      <c r="Q101" s="1277"/>
      <c r="R101" s="1277"/>
      <c r="S101" s="1277"/>
      <c r="T101" s="1277"/>
      <c r="U101" s="1278"/>
    </row>
    <row r="102" spans="2:25" s="57" customFormat="1" ht="26.25" customHeight="1" x14ac:dyDescent="0.15">
      <c r="B102" s="1874"/>
      <c r="C102" s="1307"/>
      <c r="D102" s="1308"/>
      <c r="E102" s="1860" t="s">
        <v>1050</v>
      </c>
      <c r="F102" s="1861"/>
      <c r="G102" s="1861"/>
      <c r="H102" s="1861"/>
      <c r="I102" s="1861"/>
      <c r="J102" s="1861"/>
      <c r="K102" s="1861"/>
      <c r="L102" s="1861"/>
      <c r="M102" s="1862"/>
      <c r="N102" s="419"/>
      <c r="O102" s="418"/>
      <c r="P102" s="1276"/>
      <c r="Q102" s="1277"/>
      <c r="R102" s="1277"/>
      <c r="S102" s="1277"/>
      <c r="T102" s="1277"/>
      <c r="U102" s="1278"/>
    </row>
    <row r="103" spans="2:25" s="57" customFormat="1" ht="26.25" customHeight="1" x14ac:dyDescent="0.15">
      <c r="B103" s="1874"/>
      <c r="C103" s="1307"/>
      <c r="D103" s="1308"/>
      <c r="E103" s="1860" t="s">
        <v>193</v>
      </c>
      <c r="F103" s="1861"/>
      <c r="G103" s="1861"/>
      <c r="H103" s="1861"/>
      <c r="I103" s="1861"/>
      <c r="J103" s="1861"/>
      <c r="K103" s="1861"/>
      <c r="L103" s="1861"/>
      <c r="M103" s="1862"/>
      <c r="N103" s="419"/>
      <c r="O103" s="418"/>
      <c r="P103" s="1276"/>
      <c r="Q103" s="1277"/>
      <c r="R103" s="1277"/>
      <c r="S103" s="1277"/>
      <c r="T103" s="1277"/>
      <c r="U103" s="1278"/>
    </row>
    <row r="104" spans="2:25" s="57" customFormat="1" ht="32.25" customHeight="1" x14ac:dyDescent="0.15">
      <c r="B104" s="1874"/>
      <c r="C104" s="1307"/>
      <c r="D104" s="1308"/>
      <c r="E104" s="1860" t="s">
        <v>194</v>
      </c>
      <c r="F104" s="1861"/>
      <c r="G104" s="1861"/>
      <c r="H104" s="1861"/>
      <c r="I104" s="1861"/>
      <c r="J104" s="1861"/>
      <c r="K104" s="1861"/>
      <c r="L104" s="1861"/>
      <c r="M104" s="1862"/>
      <c r="N104" s="419"/>
      <c r="O104" s="418"/>
      <c r="P104" s="1276"/>
      <c r="Q104" s="1277"/>
      <c r="R104" s="1277"/>
      <c r="S104" s="1277"/>
      <c r="T104" s="1277"/>
      <c r="U104" s="1278"/>
    </row>
    <row r="105" spans="2:25" s="57" customFormat="1" ht="26.25" customHeight="1" x14ac:dyDescent="0.15">
      <c r="B105" s="1874"/>
      <c r="C105" s="1315"/>
      <c r="D105" s="1316"/>
      <c r="E105" s="1860" t="s">
        <v>195</v>
      </c>
      <c r="F105" s="1861"/>
      <c r="G105" s="1861"/>
      <c r="H105" s="1861"/>
      <c r="I105" s="1861"/>
      <c r="J105" s="1861"/>
      <c r="K105" s="1861"/>
      <c r="L105" s="1861"/>
      <c r="M105" s="1862"/>
      <c r="N105" s="419"/>
      <c r="O105" s="418"/>
      <c r="P105" s="1276"/>
      <c r="Q105" s="1277"/>
      <c r="R105" s="1277"/>
      <c r="S105" s="1277"/>
      <c r="T105" s="1277"/>
      <c r="U105" s="1278"/>
    </row>
    <row r="106" spans="2:25" s="57" customFormat="1" ht="35.25" customHeight="1" x14ac:dyDescent="0.15">
      <c r="B106" s="1874"/>
      <c r="C106" s="1305" t="s">
        <v>196</v>
      </c>
      <c r="D106" s="1306"/>
      <c r="E106" s="1870"/>
      <c r="F106" s="1871"/>
      <c r="G106" s="1871"/>
      <c r="H106" s="1871"/>
      <c r="I106" s="1871"/>
      <c r="J106" s="1871"/>
      <c r="K106" s="1871"/>
      <c r="L106" s="1871"/>
      <c r="M106" s="1872"/>
      <c r="N106" s="418" t="str">
        <f>IF(E106&gt;0,"○","")</f>
        <v/>
      </c>
      <c r="O106" s="418"/>
      <c r="P106" s="1276"/>
      <c r="Q106" s="1277"/>
      <c r="R106" s="1277"/>
      <c r="S106" s="1277"/>
      <c r="T106" s="1277"/>
      <c r="U106" s="1278"/>
    </row>
    <row r="107" spans="2:25" s="57" customFormat="1" ht="35.25" customHeight="1" x14ac:dyDescent="0.15">
      <c r="B107" s="1874"/>
      <c r="C107" s="1307"/>
      <c r="D107" s="1308"/>
      <c r="E107" s="1870"/>
      <c r="F107" s="1871"/>
      <c r="G107" s="1871"/>
      <c r="H107" s="1871"/>
      <c r="I107" s="1871"/>
      <c r="J107" s="1871"/>
      <c r="K107" s="1871"/>
      <c r="L107" s="1871"/>
      <c r="M107" s="1872"/>
      <c r="N107" s="418" t="str">
        <f>IF(E107&gt;0,"○","")</f>
        <v/>
      </c>
      <c r="O107" s="418"/>
      <c r="P107" s="1276"/>
      <c r="Q107" s="1277"/>
      <c r="R107" s="1277"/>
      <c r="S107" s="1277"/>
      <c r="T107" s="1277"/>
      <c r="U107" s="1278"/>
    </row>
    <row r="108" spans="2:25" s="57" customFormat="1" ht="35.25" customHeight="1" x14ac:dyDescent="0.15">
      <c r="B108" s="1874"/>
      <c r="C108" s="1307"/>
      <c r="D108" s="1308"/>
      <c r="E108" s="1870"/>
      <c r="F108" s="1871"/>
      <c r="G108" s="1871"/>
      <c r="H108" s="1871"/>
      <c r="I108" s="1871"/>
      <c r="J108" s="1871"/>
      <c r="K108" s="1871"/>
      <c r="L108" s="1871"/>
      <c r="M108" s="1872"/>
      <c r="N108" s="418" t="str">
        <f>IF(E108&gt;0,"○","")</f>
        <v/>
      </c>
      <c r="O108" s="418"/>
      <c r="P108" s="1276"/>
      <c r="Q108" s="1277"/>
      <c r="R108" s="1277"/>
      <c r="S108" s="1277"/>
      <c r="T108" s="1277"/>
      <c r="U108" s="1278"/>
    </row>
    <row r="109" spans="2:25" s="57" customFormat="1" ht="35.25" customHeight="1" x14ac:dyDescent="0.15">
      <c r="B109" s="1874"/>
      <c r="C109" s="1307"/>
      <c r="D109" s="1308"/>
      <c r="E109" s="1870"/>
      <c r="F109" s="1871"/>
      <c r="G109" s="1871"/>
      <c r="H109" s="1871"/>
      <c r="I109" s="1871"/>
      <c r="J109" s="1871"/>
      <c r="K109" s="1871"/>
      <c r="L109" s="1871"/>
      <c r="M109" s="1872"/>
      <c r="N109" s="418" t="str">
        <f>IF(E109&gt;0,"○","")</f>
        <v/>
      </c>
      <c r="O109" s="418"/>
      <c r="P109" s="1276"/>
      <c r="Q109" s="1277"/>
      <c r="R109" s="1277"/>
      <c r="S109" s="1277"/>
      <c r="T109" s="1277"/>
      <c r="U109" s="1278"/>
    </row>
    <row r="110" spans="2:25" s="57" customFormat="1" ht="35.25" customHeight="1" x14ac:dyDescent="0.15">
      <c r="B110" s="1874"/>
      <c r="C110" s="1307"/>
      <c r="D110" s="1308"/>
      <c r="E110" s="1870"/>
      <c r="F110" s="1871"/>
      <c r="G110" s="1871"/>
      <c r="H110" s="1871"/>
      <c r="I110" s="1871"/>
      <c r="J110" s="1871"/>
      <c r="K110" s="1871"/>
      <c r="L110" s="1871"/>
      <c r="M110" s="1872"/>
      <c r="N110" s="418" t="str">
        <f>IF(E110&gt;0,"○","")</f>
        <v/>
      </c>
      <c r="O110" s="418"/>
      <c r="P110" s="1276"/>
      <c r="Q110" s="1277"/>
      <c r="R110" s="1277"/>
      <c r="S110" s="1277"/>
      <c r="T110" s="1277"/>
      <c r="U110" s="1278"/>
      <c r="Y110" s="57" t="s">
        <v>161</v>
      </c>
    </row>
    <row r="111" spans="2:25" s="57" customFormat="1" ht="21" customHeight="1" x14ac:dyDescent="0.15">
      <c r="B111" s="1874"/>
      <c r="C111" s="1315"/>
      <c r="D111" s="1316"/>
      <c r="E111" s="1863" t="s">
        <v>1051</v>
      </c>
      <c r="F111" s="1864"/>
      <c r="G111" s="1864"/>
      <c r="H111" s="1864"/>
      <c r="I111" s="1864"/>
      <c r="J111" s="1864"/>
      <c r="K111" s="1864"/>
      <c r="L111" s="1864"/>
      <c r="M111" s="1864"/>
      <c r="N111" s="1864"/>
      <c r="O111" s="1864"/>
      <c r="P111" s="1864"/>
      <c r="Q111" s="1864"/>
      <c r="R111" s="1864"/>
      <c r="S111" s="1864"/>
      <c r="T111" s="1864"/>
      <c r="U111" s="1865"/>
    </row>
    <row r="112" spans="2:25" s="57" customFormat="1" ht="26.25" customHeight="1" x14ac:dyDescent="0.15">
      <c r="B112" s="1852"/>
      <c r="C112" s="1866" t="s">
        <v>199</v>
      </c>
      <c r="D112" s="1866"/>
      <c r="E112" s="1867" t="s">
        <v>1052</v>
      </c>
      <c r="F112" s="1868"/>
      <c r="G112" s="1868"/>
      <c r="H112" s="1868"/>
      <c r="I112" s="1868"/>
      <c r="J112" s="1868"/>
      <c r="K112" s="1868"/>
      <c r="L112" s="1868"/>
      <c r="M112" s="1869"/>
      <c r="N112" s="418"/>
      <c r="O112" s="418"/>
      <c r="P112" s="1364"/>
      <c r="Q112" s="1365"/>
      <c r="R112" s="1365"/>
      <c r="S112" s="1365"/>
      <c r="T112" s="1365"/>
      <c r="U112" s="1366"/>
    </row>
    <row r="113" spans="1:31" s="2" customFormat="1" ht="16.5" customHeight="1" x14ac:dyDescent="0.15">
      <c r="A113" s="13"/>
      <c r="B113" s="776"/>
      <c r="C113" s="776"/>
      <c r="D113" s="776"/>
      <c r="E113" s="776"/>
      <c r="F113" s="777"/>
      <c r="G113" s="777"/>
      <c r="H113" s="777"/>
      <c r="I113" s="777"/>
      <c r="J113" s="777"/>
      <c r="K113" s="777"/>
      <c r="L113" s="777"/>
      <c r="M113" s="777"/>
      <c r="N113" s="778"/>
      <c r="O113" s="778"/>
      <c r="P113" s="112"/>
      <c r="Q113" s="112"/>
      <c r="R113" s="112"/>
      <c r="S113" s="112"/>
      <c r="T113" s="112"/>
      <c r="U113" s="112"/>
      <c r="W113" s="13"/>
    </row>
    <row r="114" spans="1:31" s="57" customFormat="1" ht="36" customHeight="1" x14ac:dyDescent="0.15">
      <c r="B114" s="1100" t="s">
        <v>536</v>
      </c>
      <c r="C114" s="1100"/>
      <c r="D114" s="1100"/>
      <c r="E114" s="1101" t="s">
        <v>110</v>
      </c>
      <c r="F114" s="1251"/>
      <c r="G114" s="1251"/>
      <c r="H114" s="1251"/>
      <c r="I114" s="1251"/>
      <c r="J114" s="1251"/>
      <c r="K114" s="1251"/>
      <c r="L114" s="1251"/>
      <c r="M114" s="1102"/>
      <c r="N114" s="411" t="s">
        <v>1017</v>
      </c>
      <c r="O114" s="411" t="s">
        <v>1018</v>
      </c>
      <c r="P114" s="1051" t="s">
        <v>202</v>
      </c>
      <c r="Q114" s="1422"/>
      <c r="R114" s="1422"/>
      <c r="S114" s="1422"/>
      <c r="T114" s="1422"/>
      <c r="U114" s="1052"/>
    </row>
    <row r="115" spans="1:31" ht="26.25" customHeight="1" x14ac:dyDescent="0.15">
      <c r="A115" s="57"/>
      <c r="B115" s="1878" t="s">
        <v>1053</v>
      </c>
      <c r="C115" s="1879"/>
      <c r="D115" s="1880"/>
      <c r="E115" s="1867" t="s">
        <v>1054</v>
      </c>
      <c r="F115" s="1868"/>
      <c r="G115" s="1868"/>
      <c r="H115" s="1868"/>
      <c r="I115" s="1868"/>
      <c r="J115" s="1868"/>
      <c r="K115" s="1868"/>
      <c r="L115" s="1868"/>
      <c r="M115" s="1869"/>
      <c r="N115" s="779"/>
      <c r="O115" s="779"/>
      <c r="P115" s="1875"/>
      <c r="Q115" s="1876"/>
      <c r="R115" s="1876"/>
      <c r="S115" s="1876"/>
      <c r="T115" s="1876"/>
      <c r="U115" s="1877"/>
    </row>
    <row r="116" spans="1:31" s="57" customFormat="1" ht="33.6" customHeight="1" x14ac:dyDescent="0.15">
      <c r="A116" s="81"/>
      <c r="B116" s="1881"/>
      <c r="C116" s="1882"/>
      <c r="D116" s="1883"/>
      <c r="E116" s="1287" t="s">
        <v>1055</v>
      </c>
      <c r="F116" s="1301"/>
      <c r="G116" s="1301"/>
      <c r="H116" s="1301"/>
      <c r="I116" s="1301"/>
      <c r="J116" s="1301"/>
      <c r="K116" s="1301"/>
      <c r="L116" s="1301"/>
      <c r="M116" s="1302"/>
      <c r="N116" s="779"/>
      <c r="O116" s="779"/>
      <c r="P116" s="1875"/>
      <c r="Q116" s="1876"/>
      <c r="R116" s="1876"/>
      <c r="S116" s="1876"/>
      <c r="T116" s="1876"/>
      <c r="U116" s="1877"/>
    </row>
    <row r="117" spans="1:31" s="57" customFormat="1" ht="26.25" customHeight="1" x14ac:dyDescent="0.15">
      <c r="A117" s="81"/>
      <c r="B117" s="1881"/>
      <c r="C117" s="1882"/>
      <c r="D117" s="1883"/>
      <c r="E117" s="1867" t="s">
        <v>1056</v>
      </c>
      <c r="F117" s="1868"/>
      <c r="G117" s="1868"/>
      <c r="H117" s="1868"/>
      <c r="I117" s="1868"/>
      <c r="J117" s="1868"/>
      <c r="K117" s="1868"/>
      <c r="L117" s="1868"/>
      <c r="M117" s="1869"/>
      <c r="N117" s="779"/>
      <c r="O117" s="779"/>
      <c r="P117" s="1875"/>
      <c r="Q117" s="1876"/>
      <c r="R117" s="1876"/>
      <c r="S117" s="1876"/>
      <c r="T117" s="1876"/>
      <c r="U117" s="1877"/>
      <c r="V117" s="13"/>
    </row>
    <row r="118" spans="1:31" s="57" customFormat="1" ht="26.25" customHeight="1" x14ac:dyDescent="0.15">
      <c r="A118" s="81"/>
      <c r="B118" s="1881"/>
      <c r="C118" s="1882"/>
      <c r="D118" s="1883"/>
      <c r="E118" s="1867" t="s">
        <v>1057</v>
      </c>
      <c r="F118" s="1868"/>
      <c r="G118" s="1868"/>
      <c r="H118" s="1868"/>
      <c r="I118" s="1868"/>
      <c r="J118" s="1868"/>
      <c r="K118" s="1868"/>
      <c r="L118" s="1868"/>
      <c r="M118" s="1869"/>
      <c r="N118" s="779"/>
      <c r="O118" s="779"/>
      <c r="P118" s="1875"/>
      <c r="Q118" s="1876"/>
      <c r="R118" s="1876"/>
      <c r="S118" s="1876"/>
      <c r="T118" s="1876"/>
      <c r="U118" s="1877"/>
      <c r="V118" s="13"/>
    </row>
    <row r="119" spans="1:31" s="57" customFormat="1" ht="26.25" customHeight="1" x14ac:dyDescent="0.15">
      <c r="A119" s="81"/>
      <c r="B119" s="1881"/>
      <c r="C119" s="1882"/>
      <c r="D119" s="1883"/>
      <c r="E119" s="1867" t="s">
        <v>1058</v>
      </c>
      <c r="F119" s="1868"/>
      <c r="G119" s="1868"/>
      <c r="H119" s="1868"/>
      <c r="I119" s="1868"/>
      <c r="J119" s="1868"/>
      <c r="K119" s="1868"/>
      <c r="L119" s="1868"/>
      <c r="M119" s="1869"/>
      <c r="N119" s="779"/>
      <c r="O119" s="779"/>
      <c r="P119" s="1875"/>
      <c r="Q119" s="1876"/>
      <c r="R119" s="1876"/>
      <c r="S119" s="1876"/>
      <c r="T119" s="1876"/>
      <c r="U119" s="1877"/>
      <c r="V119" s="13"/>
    </row>
    <row r="120" spans="1:31" s="57" customFormat="1" ht="26.25" customHeight="1" x14ac:dyDescent="0.15">
      <c r="A120" s="81"/>
      <c r="B120" s="1881"/>
      <c r="C120" s="1882"/>
      <c r="D120" s="1883"/>
      <c r="E120" s="1287" t="s">
        <v>1059</v>
      </c>
      <c r="F120" s="1301"/>
      <c r="G120" s="1301"/>
      <c r="H120" s="1301"/>
      <c r="I120" s="1301"/>
      <c r="J120" s="1301"/>
      <c r="K120" s="1301"/>
      <c r="L120" s="1301"/>
      <c r="M120" s="1302"/>
      <c r="N120" s="779"/>
      <c r="O120" s="779"/>
      <c r="P120" s="1875"/>
      <c r="Q120" s="1876"/>
      <c r="R120" s="1876"/>
      <c r="S120" s="1876"/>
      <c r="T120" s="1876"/>
      <c r="U120" s="1877"/>
      <c r="V120" s="13"/>
    </row>
    <row r="121" spans="1:31" s="57" customFormat="1" ht="33.6" customHeight="1" x14ac:dyDescent="0.15">
      <c r="A121" s="81"/>
      <c r="B121" s="1881"/>
      <c r="C121" s="1882"/>
      <c r="D121" s="1883"/>
      <c r="E121" s="1867" t="s">
        <v>1060</v>
      </c>
      <c r="F121" s="1868"/>
      <c r="G121" s="1868"/>
      <c r="H121" s="1868"/>
      <c r="I121" s="1868"/>
      <c r="J121" s="1868"/>
      <c r="K121" s="1868"/>
      <c r="L121" s="1868"/>
      <c r="M121" s="1869"/>
      <c r="N121" s="779"/>
      <c r="O121" s="779"/>
      <c r="P121" s="1875"/>
      <c r="Q121" s="1876"/>
      <c r="R121" s="1876"/>
      <c r="S121" s="1876"/>
      <c r="T121" s="1876"/>
      <c r="U121" s="1877"/>
      <c r="V121" s="13"/>
    </row>
    <row r="122" spans="1:31" s="57" customFormat="1" ht="26.25" customHeight="1" x14ac:dyDescent="0.15">
      <c r="A122" s="81"/>
      <c r="B122" s="1881"/>
      <c r="C122" s="1882"/>
      <c r="D122" s="1883"/>
      <c r="E122" s="1867" t="s">
        <v>1061</v>
      </c>
      <c r="F122" s="1868"/>
      <c r="G122" s="1868"/>
      <c r="H122" s="1868"/>
      <c r="I122" s="1868"/>
      <c r="J122" s="1868"/>
      <c r="K122" s="1868"/>
      <c r="L122" s="1868"/>
      <c r="M122" s="1869"/>
      <c r="N122" s="779"/>
      <c r="O122" s="779"/>
      <c r="P122" s="1875"/>
      <c r="Q122" s="1876"/>
      <c r="R122" s="1876"/>
      <c r="S122" s="1876"/>
      <c r="T122" s="1876"/>
      <c r="U122" s="1877"/>
      <c r="V122" s="13"/>
    </row>
    <row r="123" spans="1:31" s="57" customFormat="1" ht="26.25" customHeight="1" x14ac:dyDescent="0.15">
      <c r="B123" s="1884"/>
      <c r="C123" s="1885"/>
      <c r="D123" s="1886"/>
      <c r="E123" s="1900" t="s">
        <v>1062</v>
      </c>
      <c r="F123" s="1901"/>
      <c r="G123" s="1901"/>
      <c r="H123" s="1901"/>
      <c r="I123" s="1901"/>
      <c r="J123" s="1901"/>
      <c r="K123" s="1901"/>
      <c r="L123" s="1901"/>
      <c r="M123" s="1902"/>
      <c r="N123" s="780"/>
      <c r="O123" s="779"/>
      <c r="P123" s="1875"/>
      <c r="Q123" s="1876"/>
      <c r="R123" s="1876"/>
      <c r="S123" s="1876"/>
      <c r="T123" s="1876"/>
      <c r="U123" s="1877"/>
    </row>
    <row r="124" spans="1:31" s="57" customFormat="1" ht="16.5" customHeight="1" x14ac:dyDescent="0.15">
      <c r="B124" s="781"/>
      <c r="C124" s="782"/>
      <c r="D124" s="782"/>
      <c r="E124" s="783"/>
      <c r="F124" s="783"/>
      <c r="G124" s="783"/>
      <c r="H124" s="783"/>
      <c r="I124" s="783"/>
      <c r="J124" s="783"/>
      <c r="K124" s="783"/>
      <c r="L124" s="783"/>
      <c r="M124" s="783"/>
      <c r="N124" s="766"/>
      <c r="O124" s="766"/>
      <c r="P124" s="784"/>
      <c r="Q124" s="784"/>
      <c r="R124" s="784"/>
      <c r="S124" s="784"/>
      <c r="T124" s="784"/>
      <c r="U124" s="93"/>
    </row>
    <row r="125" spans="1:31" s="57" customFormat="1" ht="16.5" customHeight="1" x14ac:dyDescent="0.15">
      <c r="B125" s="1903" t="s">
        <v>1063</v>
      </c>
      <c r="C125" s="1903"/>
      <c r="D125" s="1903"/>
      <c r="E125" s="1903"/>
      <c r="F125" s="1903"/>
      <c r="G125" s="1903"/>
      <c r="H125" s="1903"/>
      <c r="I125" s="1903"/>
      <c r="J125" s="1903"/>
      <c r="K125" s="1903"/>
      <c r="L125" s="1903"/>
      <c r="M125" s="1903"/>
      <c r="N125" s="1903"/>
      <c r="O125" s="778"/>
      <c r="P125" s="417"/>
      <c r="Q125" s="417"/>
      <c r="R125" s="417"/>
      <c r="S125" s="417"/>
      <c r="T125" s="417"/>
      <c r="U125" s="93"/>
    </row>
    <row r="126" spans="1:31" s="57" customFormat="1" ht="22.5" customHeight="1" x14ac:dyDescent="0.15">
      <c r="A126" s="81"/>
      <c r="B126" s="1101" t="s">
        <v>1064</v>
      </c>
      <c r="C126" s="1251"/>
      <c r="D126" s="1251"/>
      <c r="E126" s="1251"/>
      <c r="F126" s="1251"/>
      <c r="G126" s="1251"/>
      <c r="H126" s="1251"/>
      <c r="I126" s="1251"/>
      <c r="J126" s="1251"/>
      <c r="K126" s="1251"/>
      <c r="L126" s="1251"/>
      <c r="M126" s="1102"/>
      <c r="N126" s="411" t="s">
        <v>1017</v>
      </c>
      <c r="O126" s="411" t="s">
        <v>1018</v>
      </c>
      <c r="P126" s="1423" t="s">
        <v>1065</v>
      </c>
      <c r="Q126" s="1424"/>
      <c r="R126" s="1424"/>
      <c r="S126" s="1424"/>
      <c r="T126" s="1424"/>
      <c r="U126" s="1425"/>
      <c r="V126" s="13"/>
    </row>
    <row r="127" spans="1:31" s="57" customFormat="1" ht="15.75" customHeight="1" x14ac:dyDescent="0.15">
      <c r="A127" s="81"/>
      <c r="B127" s="1890" t="s">
        <v>1066</v>
      </c>
      <c r="C127" s="1891"/>
      <c r="D127" s="1891"/>
      <c r="E127" s="1891"/>
      <c r="F127" s="1891"/>
      <c r="G127" s="1891"/>
      <c r="H127" s="1891"/>
      <c r="I127" s="1891"/>
      <c r="J127" s="1891"/>
      <c r="K127" s="1891"/>
      <c r="L127" s="1891"/>
      <c r="M127" s="1892"/>
      <c r="N127" s="1847"/>
      <c r="O127" s="1847"/>
      <c r="P127" s="785" t="s">
        <v>1032</v>
      </c>
      <c r="Q127" s="1849"/>
      <c r="R127" s="1850"/>
      <c r="S127" s="1850"/>
      <c r="T127" s="1850"/>
      <c r="U127" s="1851"/>
      <c r="V127" s="13"/>
    </row>
    <row r="128" spans="1:31" s="57" customFormat="1" ht="30" customHeight="1" x14ac:dyDescent="0.15">
      <c r="A128" s="81"/>
      <c r="B128" s="1893"/>
      <c r="C128" s="1763"/>
      <c r="D128" s="1763"/>
      <c r="E128" s="1763"/>
      <c r="F128" s="1763"/>
      <c r="G128" s="1763"/>
      <c r="H128" s="1763"/>
      <c r="I128" s="1763"/>
      <c r="J128" s="1763"/>
      <c r="K128" s="1763"/>
      <c r="L128" s="1763"/>
      <c r="M128" s="1764"/>
      <c r="N128" s="1848"/>
      <c r="O128" s="1848"/>
      <c r="P128" s="786"/>
      <c r="Q128" s="1806"/>
      <c r="R128" s="1807"/>
      <c r="S128" s="1807"/>
      <c r="T128" s="1807"/>
      <c r="U128" s="1808"/>
      <c r="V128" s="13"/>
      <c r="Z128" s="415"/>
      <c r="AA128" s="415"/>
      <c r="AB128" s="415"/>
      <c r="AC128" s="415"/>
      <c r="AD128" s="415"/>
      <c r="AE128" s="415"/>
    </row>
    <row r="129" spans="1:31" s="57" customFormat="1" ht="16.5" customHeight="1" x14ac:dyDescent="0.15">
      <c r="B129" s="781"/>
      <c r="C129" s="782"/>
      <c r="D129" s="782"/>
      <c r="E129" s="783"/>
      <c r="F129" s="783"/>
      <c r="G129" s="783"/>
      <c r="H129" s="783"/>
      <c r="I129" s="783"/>
      <c r="J129" s="783"/>
      <c r="K129" s="783"/>
      <c r="L129" s="783"/>
      <c r="M129" s="783"/>
      <c r="N129" s="766"/>
      <c r="O129" s="766"/>
      <c r="P129" s="784"/>
      <c r="Q129" s="784"/>
      <c r="R129" s="784"/>
      <c r="S129" s="784"/>
      <c r="T129" s="784"/>
      <c r="U129" s="93"/>
    </row>
    <row r="130" spans="1:31" s="57" customFormat="1" ht="22.5" customHeight="1" x14ac:dyDescent="0.15">
      <c r="A130" s="81"/>
      <c r="B130" s="1101" t="s">
        <v>1064</v>
      </c>
      <c r="C130" s="1251"/>
      <c r="D130" s="1251"/>
      <c r="E130" s="1251"/>
      <c r="F130" s="1251"/>
      <c r="G130" s="1251"/>
      <c r="H130" s="1251"/>
      <c r="I130" s="1251"/>
      <c r="J130" s="1251"/>
      <c r="K130" s="1251"/>
      <c r="L130" s="1251"/>
      <c r="M130" s="1102"/>
      <c r="N130" s="411" t="s">
        <v>1017</v>
      </c>
      <c r="O130" s="411" t="s">
        <v>1018</v>
      </c>
      <c r="P130" s="1887" t="s">
        <v>1067</v>
      </c>
      <c r="Q130" s="1888"/>
      <c r="R130" s="1889"/>
      <c r="S130" s="1424" t="s">
        <v>1068</v>
      </c>
      <c r="T130" s="1424"/>
      <c r="U130" s="1425"/>
      <c r="V130" s="13"/>
    </row>
    <row r="131" spans="1:31" s="57" customFormat="1" ht="15.75" customHeight="1" x14ac:dyDescent="0.15">
      <c r="A131" s="81"/>
      <c r="B131" s="1890" t="s">
        <v>1069</v>
      </c>
      <c r="C131" s="1891"/>
      <c r="D131" s="1891"/>
      <c r="E131" s="1891"/>
      <c r="F131" s="1891"/>
      <c r="G131" s="1891"/>
      <c r="H131" s="1891"/>
      <c r="I131" s="1891"/>
      <c r="J131" s="1891"/>
      <c r="K131" s="1891"/>
      <c r="L131" s="1891"/>
      <c r="M131" s="1892"/>
      <c r="N131" s="1847"/>
      <c r="O131" s="1847"/>
      <c r="P131" s="1894" t="s">
        <v>1070</v>
      </c>
      <c r="Q131" s="1895"/>
      <c r="R131" s="1896"/>
      <c r="S131" s="1895" t="s">
        <v>1070</v>
      </c>
      <c r="T131" s="1895"/>
      <c r="U131" s="1896"/>
      <c r="V131" s="13"/>
    </row>
    <row r="132" spans="1:31" s="57" customFormat="1" ht="30" customHeight="1" x14ac:dyDescent="0.15">
      <c r="A132" s="81"/>
      <c r="B132" s="1893"/>
      <c r="C132" s="1763"/>
      <c r="D132" s="1763"/>
      <c r="E132" s="1763"/>
      <c r="F132" s="1763"/>
      <c r="G132" s="1763"/>
      <c r="H132" s="1763"/>
      <c r="I132" s="1763"/>
      <c r="J132" s="1763"/>
      <c r="K132" s="1763"/>
      <c r="L132" s="1763"/>
      <c r="M132" s="1764"/>
      <c r="N132" s="1848"/>
      <c r="O132" s="1848"/>
      <c r="P132" s="1897"/>
      <c r="Q132" s="1898"/>
      <c r="R132" s="1899"/>
      <c r="S132" s="1898"/>
      <c r="T132" s="1898"/>
      <c r="U132" s="1899"/>
      <c r="V132" s="13"/>
      <c r="Z132" s="415"/>
      <c r="AA132" s="415"/>
      <c r="AB132" s="415"/>
      <c r="AC132" s="415"/>
      <c r="AD132" s="415"/>
      <c r="AE132" s="415"/>
    </row>
    <row r="133" spans="1:31" s="737" customFormat="1" ht="31.5" customHeight="1" x14ac:dyDescent="0.45">
      <c r="A133" s="761" t="s">
        <v>495</v>
      </c>
      <c r="B133" s="8"/>
      <c r="C133" s="8"/>
      <c r="D133" s="8"/>
      <c r="E133" s="8"/>
      <c r="F133" s="8"/>
      <c r="G133" s="8"/>
      <c r="H133" s="8"/>
      <c r="I133" s="2"/>
      <c r="J133" s="8"/>
      <c r="K133" s="8"/>
      <c r="L133" s="8"/>
      <c r="M133" s="8"/>
      <c r="N133" s="8"/>
      <c r="O133" s="8"/>
      <c r="P133" s="8"/>
      <c r="Q133" s="8"/>
      <c r="R133" s="8"/>
      <c r="S133" s="8"/>
    </row>
    <row r="134" spans="1:31" s="737" customFormat="1" ht="26.25" customHeight="1" x14ac:dyDescent="0.45">
      <c r="A134" s="761"/>
      <c r="B134" s="1911" t="s">
        <v>1017</v>
      </c>
      <c r="C134" s="1911"/>
      <c r="D134" s="1911"/>
      <c r="E134" s="1911"/>
      <c r="F134" s="1911"/>
      <c r="G134" s="1911"/>
      <c r="H134" s="1911"/>
      <c r="I134" s="1911"/>
      <c r="J134" s="1911"/>
      <c r="K134" s="1911"/>
      <c r="L134" s="1911"/>
      <c r="M134" s="1911"/>
      <c r="N134" s="1912" t="s">
        <v>1071</v>
      </c>
      <c r="O134" s="1913"/>
      <c r="P134" s="1913"/>
      <c r="Q134" s="1913"/>
      <c r="R134" s="1913"/>
      <c r="S134" s="1913"/>
      <c r="T134" s="1913"/>
      <c r="U134" s="1914"/>
    </row>
    <row r="135" spans="1:31" s="57" customFormat="1" ht="30.75" customHeight="1" x14ac:dyDescent="0.15">
      <c r="B135" s="1915" t="s">
        <v>213</v>
      </c>
      <c r="C135" s="1916"/>
      <c r="D135" s="1237" t="s">
        <v>110</v>
      </c>
      <c r="E135" s="1238"/>
      <c r="F135" s="1045"/>
      <c r="G135" s="1915" t="s">
        <v>214</v>
      </c>
      <c r="H135" s="1919"/>
      <c r="I135" s="1919"/>
      <c r="J135" s="1919"/>
      <c r="K135" s="1916"/>
      <c r="L135" s="1921" t="s">
        <v>211</v>
      </c>
      <c r="M135" s="1921"/>
      <c r="N135" s="1912" t="s">
        <v>1072</v>
      </c>
      <c r="O135" s="1913"/>
      <c r="P135" s="1913"/>
      <c r="Q135" s="1913"/>
      <c r="R135" s="1913"/>
      <c r="S135" s="1914"/>
      <c r="T135" s="1922" t="s">
        <v>1073</v>
      </c>
      <c r="U135" s="1923"/>
    </row>
    <row r="136" spans="1:31" s="57" customFormat="1" ht="22.5" customHeight="1" x14ac:dyDescent="0.15">
      <c r="B136" s="1917"/>
      <c r="C136" s="1918"/>
      <c r="D136" s="1239"/>
      <c r="E136" s="1240"/>
      <c r="F136" s="1046"/>
      <c r="G136" s="1917"/>
      <c r="H136" s="1920"/>
      <c r="I136" s="1920"/>
      <c r="J136" s="1920"/>
      <c r="K136" s="1918"/>
      <c r="L136" s="1926" t="s">
        <v>1074</v>
      </c>
      <c r="M136" s="1926"/>
      <c r="N136" s="1904" t="s">
        <v>1075</v>
      </c>
      <c r="O136" s="1905"/>
      <c r="P136" s="1904" t="s">
        <v>1076</v>
      </c>
      <c r="Q136" s="1905"/>
      <c r="R136" s="1904" t="s">
        <v>75</v>
      </c>
      <c r="S136" s="1905"/>
      <c r="T136" s="1924"/>
      <c r="U136" s="1925"/>
    </row>
    <row r="137" spans="1:31" s="57" customFormat="1" ht="34.5" customHeight="1" x14ac:dyDescent="0.15">
      <c r="B137" s="1906"/>
      <c r="C137" s="1906"/>
      <c r="D137" s="1907"/>
      <c r="E137" s="1907"/>
      <c r="F137" s="1907"/>
      <c r="G137" s="1908"/>
      <c r="H137" s="1909"/>
      <c r="I137" s="1909"/>
      <c r="J137" s="1909"/>
      <c r="K137" s="1910"/>
      <c r="L137" s="787"/>
      <c r="M137" s="788"/>
      <c r="N137" s="789"/>
      <c r="O137" s="790">
        <f>M137</f>
        <v>0</v>
      </c>
      <c r="P137" s="791"/>
      <c r="Q137" s="790">
        <f>M137</f>
        <v>0</v>
      </c>
      <c r="R137" s="792" t="str">
        <f>IF(L137="","",N137+P137)</f>
        <v/>
      </c>
      <c r="S137" s="790">
        <f>M137</f>
        <v>0</v>
      </c>
      <c r="T137" s="1455"/>
      <c r="U137" s="1286"/>
      <c r="Y137" s="793"/>
    </row>
    <row r="138" spans="1:31" s="57" customFormat="1" ht="34.5" customHeight="1" x14ac:dyDescent="0.15">
      <c r="B138" s="1906"/>
      <c r="C138" s="1906"/>
      <c r="D138" s="1907"/>
      <c r="E138" s="1907"/>
      <c r="F138" s="1907"/>
      <c r="G138" s="1908"/>
      <c r="H138" s="1909"/>
      <c r="I138" s="1909"/>
      <c r="J138" s="1909"/>
      <c r="K138" s="1910"/>
      <c r="L138" s="787"/>
      <c r="M138" s="788"/>
      <c r="N138" s="789"/>
      <c r="O138" s="790">
        <f t="shared" ref="O138:O146" si="0">M138</f>
        <v>0</v>
      </c>
      <c r="P138" s="789"/>
      <c r="Q138" s="790">
        <f t="shared" ref="Q138:Q146" si="1">M138</f>
        <v>0</v>
      </c>
      <c r="R138" s="792" t="str">
        <f>IF(L138="","",N138+P138)</f>
        <v/>
      </c>
      <c r="S138" s="794">
        <f t="shared" ref="S138:S146" si="2">M138</f>
        <v>0</v>
      </c>
      <c r="T138" s="1455"/>
      <c r="U138" s="1286"/>
      <c r="Y138" s="793"/>
    </row>
    <row r="139" spans="1:31" s="57" customFormat="1" ht="34.5" customHeight="1" x14ac:dyDescent="0.15">
      <c r="B139" s="1906"/>
      <c r="C139" s="1906"/>
      <c r="D139" s="1907"/>
      <c r="E139" s="1907"/>
      <c r="F139" s="1907"/>
      <c r="G139" s="1908"/>
      <c r="H139" s="1909"/>
      <c r="I139" s="1909"/>
      <c r="J139" s="1909"/>
      <c r="K139" s="1910"/>
      <c r="L139" s="787"/>
      <c r="M139" s="788"/>
      <c r="N139" s="789"/>
      <c r="O139" s="790">
        <f t="shared" si="0"/>
        <v>0</v>
      </c>
      <c r="P139" s="789"/>
      <c r="Q139" s="790">
        <f t="shared" si="1"/>
        <v>0</v>
      </c>
      <c r="R139" s="792" t="str">
        <f>IF(L139="","",N139+P139)</f>
        <v/>
      </c>
      <c r="S139" s="794">
        <f t="shared" si="2"/>
        <v>0</v>
      </c>
      <c r="T139" s="1455"/>
      <c r="U139" s="1286"/>
      <c r="Y139" s="793"/>
    </row>
    <row r="140" spans="1:31" s="57" customFormat="1" ht="34.5" customHeight="1" x14ac:dyDescent="0.15">
      <c r="B140" s="1906"/>
      <c r="C140" s="1906"/>
      <c r="D140" s="1907"/>
      <c r="E140" s="1907"/>
      <c r="F140" s="1907"/>
      <c r="G140" s="1908"/>
      <c r="H140" s="1909"/>
      <c r="I140" s="1909"/>
      <c r="J140" s="1909"/>
      <c r="K140" s="1910"/>
      <c r="L140" s="787"/>
      <c r="M140" s="788"/>
      <c r="N140" s="789"/>
      <c r="O140" s="790">
        <f t="shared" si="0"/>
        <v>0</v>
      </c>
      <c r="P140" s="789"/>
      <c r="Q140" s="790">
        <f t="shared" si="1"/>
        <v>0</v>
      </c>
      <c r="R140" s="792" t="str">
        <f>IF(L140="","",N140+P140)</f>
        <v/>
      </c>
      <c r="S140" s="794">
        <f t="shared" si="2"/>
        <v>0</v>
      </c>
      <c r="T140" s="1455"/>
      <c r="U140" s="1286"/>
      <c r="Y140" s="793"/>
    </row>
    <row r="141" spans="1:31" s="57" customFormat="1" ht="34.5" customHeight="1" x14ac:dyDescent="0.15">
      <c r="B141" s="1906"/>
      <c r="C141" s="1906"/>
      <c r="D141" s="1927"/>
      <c r="E141" s="1927"/>
      <c r="F141" s="1927"/>
      <c r="G141" s="1908"/>
      <c r="H141" s="1909"/>
      <c r="I141" s="1909"/>
      <c r="J141" s="1909"/>
      <c r="K141" s="1910"/>
      <c r="L141" s="787"/>
      <c r="M141" s="788"/>
      <c r="N141" s="789"/>
      <c r="O141" s="790">
        <f t="shared" si="0"/>
        <v>0</v>
      </c>
      <c r="P141" s="789"/>
      <c r="Q141" s="790">
        <f t="shared" si="1"/>
        <v>0</v>
      </c>
      <c r="R141" s="792" t="str">
        <f t="shared" ref="R141:R146" si="3">IF(L141="","",N141+P141)</f>
        <v/>
      </c>
      <c r="S141" s="794">
        <f t="shared" si="2"/>
        <v>0</v>
      </c>
      <c r="T141" s="1455"/>
      <c r="U141" s="1286"/>
      <c r="Y141" s="793">
        <f t="shared" ref="Y141:Y142" si="4">D141</f>
        <v>0</v>
      </c>
    </row>
    <row r="142" spans="1:31" s="57" customFormat="1" ht="34.5" customHeight="1" x14ac:dyDescent="0.15">
      <c r="B142" s="1906"/>
      <c r="C142" s="1906"/>
      <c r="D142" s="1927"/>
      <c r="E142" s="1927"/>
      <c r="F142" s="1927"/>
      <c r="G142" s="1908"/>
      <c r="H142" s="1909"/>
      <c r="I142" s="1909"/>
      <c r="J142" s="1909"/>
      <c r="K142" s="1910"/>
      <c r="L142" s="787"/>
      <c r="M142" s="788"/>
      <c r="N142" s="789"/>
      <c r="O142" s="790">
        <f t="shared" si="0"/>
        <v>0</v>
      </c>
      <c r="P142" s="789"/>
      <c r="Q142" s="790">
        <f t="shared" si="1"/>
        <v>0</v>
      </c>
      <c r="R142" s="792" t="str">
        <f t="shared" si="3"/>
        <v/>
      </c>
      <c r="S142" s="790">
        <f t="shared" si="2"/>
        <v>0</v>
      </c>
      <c r="T142" s="1455"/>
      <c r="U142" s="1286"/>
      <c r="Y142" s="793">
        <f t="shared" si="4"/>
        <v>0</v>
      </c>
    </row>
    <row r="143" spans="1:31" s="57" customFormat="1" ht="34.5" customHeight="1" x14ac:dyDescent="0.15">
      <c r="B143" s="1906"/>
      <c r="C143" s="1906"/>
      <c r="D143" s="1927"/>
      <c r="E143" s="1927"/>
      <c r="F143" s="1927"/>
      <c r="G143" s="1908"/>
      <c r="H143" s="1909"/>
      <c r="I143" s="1909"/>
      <c r="J143" s="1909"/>
      <c r="K143" s="1910"/>
      <c r="L143" s="787"/>
      <c r="M143" s="788"/>
      <c r="N143" s="789"/>
      <c r="O143" s="790">
        <f t="shared" si="0"/>
        <v>0</v>
      </c>
      <c r="P143" s="789"/>
      <c r="Q143" s="790">
        <f t="shared" si="1"/>
        <v>0</v>
      </c>
      <c r="R143" s="792" t="str">
        <f t="shared" si="3"/>
        <v/>
      </c>
      <c r="S143" s="794">
        <f t="shared" si="2"/>
        <v>0</v>
      </c>
      <c r="T143" s="1455"/>
      <c r="U143" s="1286"/>
      <c r="Y143" s="793"/>
    </row>
    <row r="144" spans="1:31" s="57" customFormat="1" ht="34.5" customHeight="1" x14ac:dyDescent="0.15">
      <c r="B144" s="1906"/>
      <c r="C144" s="1906"/>
      <c r="D144" s="1927"/>
      <c r="E144" s="1927"/>
      <c r="F144" s="1927"/>
      <c r="G144" s="1908"/>
      <c r="H144" s="1909"/>
      <c r="I144" s="1909"/>
      <c r="J144" s="1909"/>
      <c r="K144" s="1910"/>
      <c r="L144" s="787"/>
      <c r="M144" s="788"/>
      <c r="N144" s="789"/>
      <c r="O144" s="790">
        <f t="shared" si="0"/>
        <v>0</v>
      </c>
      <c r="P144" s="789"/>
      <c r="Q144" s="790">
        <f t="shared" si="1"/>
        <v>0</v>
      </c>
      <c r="R144" s="792" t="str">
        <f t="shared" si="3"/>
        <v/>
      </c>
      <c r="S144" s="794">
        <f t="shared" si="2"/>
        <v>0</v>
      </c>
      <c r="T144" s="1455"/>
      <c r="U144" s="1286"/>
      <c r="Y144" s="793"/>
    </row>
    <row r="145" spans="1:25" s="57" customFormat="1" ht="34.5" customHeight="1" x14ac:dyDescent="0.15">
      <c r="B145" s="1906"/>
      <c r="C145" s="1906"/>
      <c r="D145" s="1927"/>
      <c r="E145" s="1927"/>
      <c r="F145" s="1927"/>
      <c r="G145" s="1908"/>
      <c r="H145" s="1909"/>
      <c r="I145" s="1909"/>
      <c r="J145" s="1909"/>
      <c r="K145" s="1910"/>
      <c r="L145" s="787"/>
      <c r="M145" s="788"/>
      <c r="N145" s="789"/>
      <c r="O145" s="790">
        <f t="shared" si="0"/>
        <v>0</v>
      </c>
      <c r="P145" s="789"/>
      <c r="Q145" s="790">
        <f t="shared" si="1"/>
        <v>0</v>
      </c>
      <c r="R145" s="792" t="str">
        <f t="shared" si="3"/>
        <v/>
      </c>
      <c r="S145" s="790">
        <f t="shared" si="2"/>
        <v>0</v>
      </c>
      <c r="T145" s="1455"/>
      <c r="U145" s="1286"/>
      <c r="Y145" s="793"/>
    </row>
    <row r="146" spans="1:25" s="57" customFormat="1" ht="34.5" customHeight="1" x14ac:dyDescent="0.15">
      <c r="B146" s="1906"/>
      <c r="C146" s="1906"/>
      <c r="D146" s="1927"/>
      <c r="E146" s="1927"/>
      <c r="F146" s="1927"/>
      <c r="G146" s="1908"/>
      <c r="H146" s="1909"/>
      <c r="I146" s="1909"/>
      <c r="J146" s="1909"/>
      <c r="K146" s="1910"/>
      <c r="L146" s="787"/>
      <c r="M146" s="788"/>
      <c r="N146" s="789"/>
      <c r="O146" s="790">
        <f t="shared" si="0"/>
        <v>0</v>
      </c>
      <c r="P146" s="789"/>
      <c r="Q146" s="790">
        <f t="shared" si="1"/>
        <v>0</v>
      </c>
      <c r="R146" s="792" t="str">
        <f t="shared" si="3"/>
        <v/>
      </c>
      <c r="S146" s="790">
        <f t="shared" si="2"/>
        <v>0</v>
      </c>
      <c r="T146" s="1455"/>
      <c r="U146" s="1286"/>
      <c r="Y146" s="793"/>
    </row>
    <row r="147" spans="1:25" s="57" customFormat="1" ht="34.5" customHeight="1" x14ac:dyDescent="0.15">
      <c r="B147" s="1906"/>
      <c r="C147" s="1906"/>
      <c r="D147" s="1927"/>
      <c r="E147" s="1927"/>
      <c r="F147" s="1927"/>
      <c r="G147" s="1908"/>
      <c r="H147" s="1909"/>
      <c r="I147" s="1909"/>
      <c r="J147" s="1909"/>
      <c r="K147" s="1910"/>
      <c r="L147" s="787"/>
      <c r="M147" s="788"/>
      <c r="N147" s="789"/>
      <c r="O147" s="790">
        <f>M147</f>
        <v>0</v>
      </c>
      <c r="P147" s="789"/>
      <c r="Q147" s="790">
        <f>M147</f>
        <v>0</v>
      </c>
      <c r="R147" s="792" t="str">
        <f>IF(L147="","",N147+P147)</f>
        <v/>
      </c>
      <c r="S147" s="794">
        <f>M147</f>
        <v>0</v>
      </c>
      <c r="T147" s="1455"/>
      <c r="U147" s="1286"/>
      <c r="Y147" s="793"/>
    </row>
    <row r="148" spans="1:25" ht="21" customHeight="1" x14ac:dyDescent="0.15">
      <c r="B148" s="1928"/>
      <c r="C148" s="1928"/>
      <c r="D148" s="795" t="s">
        <v>1051</v>
      </c>
      <c r="E148" s="795"/>
      <c r="F148" s="795"/>
      <c r="G148" s="796"/>
      <c r="H148" s="796"/>
      <c r="I148" s="796"/>
      <c r="J148" s="796"/>
      <c r="K148" s="796"/>
      <c r="L148" s="797"/>
      <c r="M148" s="798"/>
      <c r="N148" s="799"/>
      <c r="O148" s="800"/>
      <c r="P148" s="799"/>
      <c r="Q148" s="800"/>
      <c r="R148" s="799"/>
      <c r="S148" s="800"/>
      <c r="T148" s="801"/>
      <c r="U148" s="801"/>
      <c r="Y148" s="793"/>
    </row>
    <row r="149" spans="1:25" ht="21" customHeight="1" x14ac:dyDescent="0.15">
      <c r="B149" s="81" t="s">
        <v>1077</v>
      </c>
      <c r="C149" s="53"/>
      <c r="D149" s="802"/>
      <c r="E149" s="802"/>
      <c r="F149" s="802"/>
      <c r="G149" s="802"/>
      <c r="H149" s="802"/>
      <c r="I149" s="802"/>
      <c r="J149" s="802"/>
      <c r="K149" s="802"/>
      <c r="L149" s="802"/>
      <c r="M149" s="802"/>
      <c r="N149" s="53"/>
      <c r="O149" s="53"/>
      <c r="P149" s="53"/>
      <c r="Q149" s="53"/>
      <c r="R149" s="53"/>
      <c r="S149" s="53"/>
      <c r="T149" s="53"/>
      <c r="U149" s="53"/>
      <c r="Y149" s="793"/>
    </row>
    <row r="150" spans="1:25" ht="8.25" customHeight="1" x14ac:dyDescent="0.15"/>
    <row r="151" spans="1:25" s="57" customFormat="1" ht="20.25" customHeight="1" x14ac:dyDescent="0.15">
      <c r="A151" s="81"/>
      <c r="B151" s="116" t="s">
        <v>1008</v>
      </c>
      <c r="C151" s="117"/>
      <c r="D151" s="117"/>
      <c r="E151" s="117"/>
      <c r="F151" s="117"/>
      <c r="G151" s="118"/>
      <c r="H151" s="118"/>
      <c r="I151" s="119"/>
      <c r="J151" s="119"/>
      <c r="K151" s="119"/>
      <c r="L151" s="119"/>
      <c r="M151" s="120"/>
      <c r="N151" s="120"/>
      <c r="O151" s="120"/>
      <c r="P151" s="120"/>
      <c r="Q151" s="120"/>
      <c r="R151" s="120"/>
      <c r="S151" s="120"/>
      <c r="T151" s="120"/>
      <c r="U151" s="121"/>
      <c r="V151" s="81"/>
    </row>
    <row r="152" spans="1:25" s="57" customFormat="1" ht="18.75" customHeight="1" x14ac:dyDescent="0.15">
      <c r="A152" s="81"/>
      <c r="B152" s="803" t="s">
        <v>1078</v>
      </c>
      <c r="C152" s="53"/>
      <c r="D152" s="53"/>
      <c r="E152" s="53"/>
      <c r="F152" s="53"/>
      <c r="G152" s="53"/>
      <c r="H152" s="53"/>
      <c r="I152" s="53"/>
      <c r="J152" s="53"/>
      <c r="K152" s="53"/>
      <c r="L152" s="1929"/>
      <c r="M152" s="1930"/>
      <c r="N152" s="125"/>
      <c r="O152" s="125"/>
      <c r="P152" s="125"/>
      <c r="Q152" s="125"/>
      <c r="R152" s="125"/>
      <c r="S152" s="125"/>
      <c r="T152" s="125"/>
      <c r="U152" s="124"/>
      <c r="V152" s="125"/>
      <c r="W152" s="126"/>
      <c r="X152" s="126"/>
    </row>
    <row r="153" spans="1:25" s="57" customFormat="1" ht="7.5" customHeight="1" x14ac:dyDescent="0.15">
      <c r="A153" s="81"/>
      <c r="B153" s="803"/>
      <c r="C153" s="53"/>
      <c r="D153" s="53"/>
      <c r="E153" s="53"/>
      <c r="F153" s="53"/>
      <c r="G153" s="53"/>
      <c r="H153" s="53"/>
      <c r="I153" s="53"/>
      <c r="J153" s="53"/>
      <c r="K153" s="53"/>
      <c r="L153" s="804"/>
      <c r="M153" s="804"/>
      <c r="N153" s="125"/>
      <c r="O153" s="125"/>
      <c r="P153" s="125"/>
      <c r="Q153" s="125"/>
      <c r="R153" s="125"/>
      <c r="S153" s="125"/>
      <c r="T153" s="125"/>
      <c r="U153" s="124"/>
      <c r="V153" s="125"/>
      <c r="W153" s="126"/>
      <c r="X153" s="126"/>
    </row>
    <row r="154" spans="1:25" s="57" customFormat="1" ht="20.25" customHeight="1" x14ac:dyDescent="0.15">
      <c r="A154" s="81"/>
      <c r="B154" s="805" t="s">
        <v>1079</v>
      </c>
      <c r="C154" s="137"/>
      <c r="D154" s="137"/>
      <c r="E154" s="137"/>
      <c r="F154" s="137"/>
      <c r="G154" s="137"/>
      <c r="H154" s="137"/>
      <c r="I154" s="137"/>
      <c r="J154" s="137"/>
      <c r="K154" s="137"/>
      <c r="L154" s="1929"/>
      <c r="M154" s="1930"/>
      <c r="N154" s="806"/>
      <c r="O154" s="806"/>
      <c r="P154" s="806"/>
      <c r="Q154" s="806"/>
      <c r="R154" s="806"/>
      <c r="S154" s="806"/>
      <c r="T154" s="806"/>
      <c r="U154" s="807"/>
      <c r="V154" s="125"/>
      <c r="W154" s="126"/>
      <c r="X154" s="126"/>
    </row>
  </sheetData>
  <dataConsolidate/>
  <mergeCells count="313">
    <mergeCell ref="B148:C148"/>
    <mergeCell ref="L152:M152"/>
    <mergeCell ref="L154:M154"/>
    <mergeCell ref="B146:C146"/>
    <mergeCell ref="D146:F146"/>
    <mergeCell ref="G146:K146"/>
    <mergeCell ref="T146:U146"/>
    <mergeCell ref="B147:C147"/>
    <mergeCell ref="D147:F147"/>
    <mergeCell ref="G147:K147"/>
    <mergeCell ref="T147:U147"/>
    <mergeCell ref="B144:C144"/>
    <mergeCell ref="D144:F144"/>
    <mergeCell ref="G144:K144"/>
    <mergeCell ref="T144:U144"/>
    <mergeCell ref="B145:C145"/>
    <mergeCell ref="D145:F145"/>
    <mergeCell ref="G145:K145"/>
    <mergeCell ref="T145:U145"/>
    <mergeCell ref="B142:C142"/>
    <mergeCell ref="D142:F142"/>
    <mergeCell ref="G142:K142"/>
    <mergeCell ref="T142:U142"/>
    <mergeCell ref="B143:C143"/>
    <mergeCell ref="D143:F143"/>
    <mergeCell ref="G143:K143"/>
    <mergeCell ref="T143:U143"/>
    <mergeCell ref="B140:C140"/>
    <mergeCell ref="D140:F140"/>
    <mergeCell ref="G140:K140"/>
    <mergeCell ref="T140:U140"/>
    <mergeCell ref="B141:C141"/>
    <mergeCell ref="D141:F141"/>
    <mergeCell ref="G141:K141"/>
    <mergeCell ref="T141:U141"/>
    <mergeCell ref="B138:C138"/>
    <mergeCell ref="D138:F138"/>
    <mergeCell ref="G138:K138"/>
    <mergeCell ref="T138:U138"/>
    <mergeCell ref="B139:C139"/>
    <mergeCell ref="D139:F139"/>
    <mergeCell ref="G139:K139"/>
    <mergeCell ref="T139:U139"/>
    <mergeCell ref="P136:Q136"/>
    <mergeCell ref="R136:S136"/>
    <mergeCell ref="B137:C137"/>
    <mergeCell ref="D137:F137"/>
    <mergeCell ref="G137:K137"/>
    <mergeCell ref="T137:U137"/>
    <mergeCell ref="B134:M134"/>
    <mergeCell ref="N134:U134"/>
    <mergeCell ref="B135:C136"/>
    <mergeCell ref="D135:F136"/>
    <mergeCell ref="G135:K136"/>
    <mergeCell ref="L135:M135"/>
    <mergeCell ref="N135:S135"/>
    <mergeCell ref="T135:U136"/>
    <mergeCell ref="L136:M136"/>
    <mergeCell ref="N136:O136"/>
    <mergeCell ref="B130:M130"/>
    <mergeCell ref="P130:R130"/>
    <mergeCell ref="S130:U130"/>
    <mergeCell ref="B131:M132"/>
    <mergeCell ref="N131:N132"/>
    <mergeCell ref="O131:O132"/>
    <mergeCell ref="P131:R132"/>
    <mergeCell ref="S131:U132"/>
    <mergeCell ref="E123:M123"/>
    <mergeCell ref="P123:U123"/>
    <mergeCell ref="B125:N125"/>
    <mergeCell ref="B126:M126"/>
    <mergeCell ref="P126:U126"/>
    <mergeCell ref="B127:M128"/>
    <mergeCell ref="N127:N128"/>
    <mergeCell ref="O127:O128"/>
    <mergeCell ref="Q127:U128"/>
    <mergeCell ref="P119:U119"/>
    <mergeCell ref="E120:M120"/>
    <mergeCell ref="P120:U120"/>
    <mergeCell ref="E121:M121"/>
    <mergeCell ref="P121:U121"/>
    <mergeCell ref="E122:M122"/>
    <mergeCell ref="P122:U122"/>
    <mergeCell ref="B115:D123"/>
    <mergeCell ref="E115:M115"/>
    <mergeCell ref="P115:U115"/>
    <mergeCell ref="E116:M116"/>
    <mergeCell ref="P116:U116"/>
    <mergeCell ref="E117:M117"/>
    <mergeCell ref="P117:U117"/>
    <mergeCell ref="E118:M118"/>
    <mergeCell ref="P118:U118"/>
    <mergeCell ref="E119:M119"/>
    <mergeCell ref="P110:U110"/>
    <mergeCell ref="E111:U111"/>
    <mergeCell ref="C112:D112"/>
    <mergeCell ref="E112:M112"/>
    <mergeCell ref="P112:U112"/>
    <mergeCell ref="B114:D114"/>
    <mergeCell ref="E114:M114"/>
    <mergeCell ref="P114:U114"/>
    <mergeCell ref="C106:D111"/>
    <mergeCell ref="E106:M106"/>
    <mergeCell ref="P106:U106"/>
    <mergeCell ref="E107:M107"/>
    <mergeCell ref="P107:U107"/>
    <mergeCell ref="E108:M108"/>
    <mergeCell ref="P108:U108"/>
    <mergeCell ref="E109:M109"/>
    <mergeCell ref="P109:U109"/>
    <mergeCell ref="E110:M110"/>
    <mergeCell ref="B101:B112"/>
    <mergeCell ref="C101:D105"/>
    <mergeCell ref="P97:U97"/>
    <mergeCell ref="E98:M98"/>
    <mergeCell ref="P98:U98"/>
    <mergeCell ref="E103:M103"/>
    <mergeCell ref="P103:U103"/>
    <mergeCell ref="E104:M104"/>
    <mergeCell ref="P104:U104"/>
    <mergeCell ref="E105:M105"/>
    <mergeCell ref="P105:U105"/>
    <mergeCell ref="E99:M99"/>
    <mergeCell ref="P99:U99"/>
    <mergeCell ref="E100:M100"/>
    <mergeCell ref="P100:U100"/>
    <mergeCell ref="E101:M101"/>
    <mergeCell ref="P101:U101"/>
    <mergeCell ref="E102:M102"/>
    <mergeCell ref="P102:U102"/>
    <mergeCell ref="P91:U91"/>
    <mergeCell ref="E92:M92"/>
    <mergeCell ref="P92:U92"/>
    <mergeCell ref="E93:M94"/>
    <mergeCell ref="N93:N94"/>
    <mergeCell ref="O93:O94"/>
    <mergeCell ref="Q93:U94"/>
    <mergeCell ref="B88:D88"/>
    <mergeCell ref="E88:M88"/>
    <mergeCell ref="P88:U88"/>
    <mergeCell ref="B89:B100"/>
    <mergeCell ref="C89:D94"/>
    <mergeCell ref="E89:M89"/>
    <mergeCell ref="P89:U89"/>
    <mergeCell ref="E90:M90"/>
    <mergeCell ref="P90:U90"/>
    <mergeCell ref="E91:M91"/>
    <mergeCell ref="C95:D96"/>
    <mergeCell ref="E95:M96"/>
    <mergeCell ref="N95:N96"/>
    <mergeCell ref="O95:O96"/>
    <mergeCell ref="Q95:U96"/>
    <mergeCell ref="C97:D100"/>
    <mergeCell ref="E97:M97"/>
    <mergeCell ref="D85:F85"/>
    <mergeCell ref="G85:M85"/>
    <mergeCell ref="Q85:U85"/>
    <mergeCell ref="B79:C85"/>
    <mergeCell ref="D79:M79"/>
    <mergeCell ref="Q79:U79"/>
    <mergeCell ref="D80:M80"/>
    <mergeCell ref="Q80:U80"/>
    <mergeCell ref="D81:M81"/>
    <mergeCell ref="Q81:U81"/>
    <mergeCell ref="D82:M82"/>
    <mergeCell ref="Q82:U82"/>
    <mergeCell ref="D83:M83"/>
    <mergeCell ref="O58:O59"/>
    <mergeCell ref="Q58:U59"/>
    <mergeCell ref="D69:E71"/>
    <mergeCell ref="F69:M69"/>
    <mergeCell ref="P69:U69"/>
    <mergeCell ref="F70:M70"/>
    <mergeCell ref="Q83:U83"/>
    <mergeCell ref="D84:M84"/>
    <mergeCell ref="Q84:U84"/>
    <mergeCell ref="D75:E75"/>
    <mergeCell ref="F75:M75"/>
    <mergeCell ref="P75:U75"/>
    <mergeCell ref="N60:N61"/>
    <mergeCell ref="O60:O61"/>
    <mergeCell ref="Q60:U61"/>
    <mergeCell ref="B77:C78"/>
    <mergeCell ref="D77:M78"/>
    <mergeCell ref="N77:N78"/>
    <mergeCell ref="O77:O78"/>
    <mergeCell ref="Q77:U78"/>
    <mergeCell ref="D72:E74"/>
    <mergeCell ref="F72:M72"/>
    <mergeCell ref="P72:U72"/>
    <mergeCell ref="F73:M73"/>
    <mergeCell ref="P73:U73"/>
    <mergeCell ref="F74:M74"/>
    <mergeCell ref="P74:U74"/>
    <mergeCell ref="B57:B75"/>
    <mergeCell ref="C57:E59"/>
    <mergeCell ref="F57:M57"/>
    <mergeCell ref="P57:U57"/>
    <mergeCell ref="F58:M59"/>
    <mergeCell ref="N58:N59"/>
    <mergeCell ref="C62:C75"/>
    <mergeCell ref="D62:E65"/>
    <mergeCell ref="F62:M63"/>
    <mergeCell ref="N62:N63"/>
    <mergeCell ref="O62:O63"/>
    <mergeCell ref="P62:U62"/>
    <mergeCell ref="P63:S63"/>
    <mergeCell ref="C60:E61"/>
    <mergeCell ref="F60:M61"/>
    <mergeCell ref="T63:U63"/>
    <mergeCell ref="F64:M64"/>
    <mergeCell ref="P64:U64"/>
    <mergeCell ref="F65:M65"/>
    <mergeCell ref="P65:U65"/>
    <mergeCell ref="D66:E68"/>
    <mergeCell ref="F66:M66"/>
    <mergeCell ref="P66:U66"/>
    <mergeCell ref="F67:M67"/>
    <mergeCell ref="P67:U67"/>
    <mergeCell ref="F68:M68"/>
    <mergeCell ref="P68:U68"/>
    <mergeCell ref="P70:U70"/>
    <mergeCell ref="F71:M71"/>
    <mergeCell ref="P71:U71"/>
    <mergeCell ref="B49:E49"/>
    <mergeCell ref="F49:J49"/>
    <mergeCell ref="A50:V50"/>
    <mergeCell ref="B52:U52"/>
    <mergeCell ref="B53:V53"/>
    <mergeCell ref="B56:E56"/>
    <mergeCell ref="F56:M56"/>
    <mergeCell ref="P56:U56"/>
    <mergeCell ref="C41:K41"/>
    <mergeCell ref="L41:O41"/>
    <mergeCell ref="P41:U41"/>
    <mergeCell ref="B45:E45"/>
    <mergeCell ref="F45:K45"/>
    <mergeCell ref="B48:E48"/>
    <mergeCell ref="F48:J48"/>
    <mergeCell ref="B27:B41"/>
    <mergeCell ref="C27:K27"/>
    <mergeCell ref="L27:O27"/>
    <mergeCell ref="P27:U27"/>
    <mergeCell ref="D28:K28"/>
    <mergeCell ref="L28:O28"/>
    <mergeCell ref="P28:U28"/>
    <mergeCell ref="D31:K31"/>
    <mergeCell ref="L31:O31"/>
    <mergeCell ref="D40:K40"/>
    <mergeCell ref="L40:O40"/>
    <mergeCell ref="P40:U40"/>
    <mergeCell ref="D37:K37"/>
    <mergeCell ref="L37:O37"/>
    <mergeCell ref="P37:U37"/>
    <mergeCell ref="D38:K38"/>
    <mergeCell ref="L38:O38"/>
    <mergeCell ref="P38:U38"/>
    <mergeCell ref="P36:U36"/>
    <mergeCell ref="D33:K33"/>
    <mergeCell ref="L33:O33"/>
    <mergeCell ref="P33:U33"/>
    <mergeCell ref="D34:K34"/>
    <mergeCell ref="L34:O34"/>
    <mergeCell ref="P34:U34"/>
    <mergeCell ref="D39:K39"/>
    <mergeCell ref="L39:O39"/>
    <mergeCell ref="P39:U39"/>
    <mergeCell ref="D35:K35"/>
    <mergeCell ref="L35:O35"/>
    <mergeCell ref="P35:U35"/>
    <mergeCell ref="D36:K36"/>
    <mergeCell ref="L36:O36"/>
    <mergeCell ref="P31:U31"/>
    <mergeCell ref="D32:K32"/>
    <mergeCell ref="L32:O32"/>
    <mergeCell ref="P32:U32"/>
    <mergeCell ref="D29:K29"/>
    <mergeCell ref="L29:O29"/>
    <mergeCell ref="P29:U29"/>
    <mergeCell ref="D30:K30"/>
    <mergeCell ref="L30:O30"/>
    <mergeCell ref="P30:U30"/>
    <mergeCell ref="B19:B25"/>
    <mergeCell ref="C19:K19"/>
    <mergeCell ref="L19:O19"/>
    <mergeCell ref="P19:U19"/>
    <mergeCell ref="D20:K20"/>
    <mergeCell ref="L20:O20"/>
    <mergeCell ref="P20:U20"/>
    <mergeCell ref="D23:K23"/>
    <mergeCell ref="L23:O23"/>
    <mergeCell ref="P23:U23"/>
    <mergeCell ref="D24:K24"/>
    <mergeCell ref="L24:O24"/>
    <mergeCell ref="P24:U24"/>
    <mergeCell ref="D21:K21"/>
    <mergeCell ref="L21:O21"/>
    <mergeCell ref="P21:U21"/>
    <mergeCell ref="D22:K22"/>
    <mergeCell ref="L22:O22"/>
    <mergeCell ref="P22:U22"/>
    <mergeCell ref="C25:K25"/>
    <mergeCell ref="L25:O25"/>
    <mergeCell ref="P25:U25"/>
    <mergeCell ref="Q3:T3"/>
    <mergeCell ref="C4:D4"/>
    <mergeCell ref="P6:T6"/>
    <mergeCell ref="P7:T7"/>
    <mergeCell ref="B12:S12"/>
    <mergeCell ref="A15:V15"/>
    <mergeCell ref="M16:N16"/>
    <mergeCell ref="O16:U16"/>
    <mergeCell ref="B18:K18"/>
  </mergeCells>
  <phoneticPr fontId="4"/>
  <conditionalFormatting sqref="O16:U16">
    <cfRule type="expression" dxfId="0" priority="1">
      <formula>#REF!=""</formula>
    </cfRule>
  </conditionalFormatting>
  <dataValidations count="7">
    <dataValidation type="list" allowBlank="1" showInputMessage="1" showErrorMessage="1" sqref="L152:M152 L154:M154">
      <formula1>"○,　"</formula1>
    </dataValidation>
    <dataValidation type="list" allowBlank="1" showInputMessage="1" showErrorMessage="1" sqref="T137:U147 B49:J49">
      <formula1>B.○か空白</formula1>
    </dataValidation>
    <dataValidation type="list" allowBlank="1" showInputMessage="1" showErrorMessage="1" sqref="O79:O85 O131:O132 O115:O123 N112:O112 O89:O110 O127:O128 O57:O75">
      <formula1>Ｃ2.実施欄</formula1>
    </dataValidation>
    <dataValidation type="list" allowBlank="1" showInputMessage="1" showErrorMessage="1" sqref="N131:N132 N79:N85 N89:N110 N115:N123 N127:N128 N57:N75">
      <formula1>Ｃ1.計画欄</formula1>
    </dataValidation>
    <dataValidation type="list" allowBlank="1" showInputMessage="1" showErrorMessage="1" sqref="B137:C147">
      <formula1>F.施設</formula1>
    </dataValidation>
    <dataValidation type="list" allowBlank="1" showInputMessage="1" sqref="D137:F147">
      <formula1>M.長寿命化</formula1>
    </dataValidation>
    <dataValidation type="list" allowBlank="1" showInputMessage="1" showErrorMessage="1" sqref="O137:O147 M137:M147 Q137:Q147 S137:S147">
      <formula1>G.単位</formula1>
    </dataValidation>
  </dataValidations>
  <printOptions horizontalCentered="1"/>
  <pageMargins left="0.59055118110236227" right="0.31496062992125984" top="0.59055118110236227" bottom="0.39370078740157483" header="0.51181102362204722" footer="0.51181102362204722"/>
  <pageSetup paperSize="9" scale="98" fitToWidth="0" fitToHeight="0" orientation="portrait" cellComments="asDisplayed" r:id="rId1"/>
  <headerFooter alignWithMargins="0"/>
  <rowBreaks count="5" manualBreakCount="5">
    <brk id="13" max="16383" man="1"/>
    <brk id="42" max="16383" man="1"/>
    <brk id="76" max="16383" man="1"/>
    <brk id="105" max="21" man="1"/>
    <brk id="132" max="21"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51"/>
  <sheetViews>
    <sheetView showGridLines="0" view="pageBreakPreview" zoomScaleNormal="55" zoomScaleSheetLayoutView="100" workbookViewId="0">
      <selection activeCell="H17" sqref="H17"/>
    </sheetView>
  </sheetViews>
  <sheetFormatPr defaultColWidth="9" defaultRowHeight="19.5" x14ac:dyDescent="0.3"/>
  <cols>
    <col min="1" max="1" width="2.140625" style="808" customWidth="1"/>
    <col min="2" max="2" width="14.5703125" style="808" customWidth="1"/>
    <col min="3" max="3" width="35" style="808" customWidth="1"/>
    <col min="4" max="4" width="14.5703125" style="808" customWidth="1"/>
    <col min="5" max="5" width="4.42578125" style="808" customWidth="1"/>
    <col min="6" max="6" width="19.7109375" style="808" customWidth="1"/>
    <col min="7" max="7" width="2.140625" style="808" customWidth="1"/>
    <col min="8" max="16384" width="9" style="808"/>
  </cols>
  <sheetData>
    <row r="1" spans="2:6" x14ac:dyDescent="0.3">
      <c r="B1" s="808" t="s">
        <v>1080</v>
      </c>
    </row>
    <row r="3" spans="2:6" ht="28.5" x14ac:dyDescent="0.45">
      <c r="B3" s="1931" t="s">
        <v>1081</v>
      </c>
      <c r="C3" s="1931"/>
      <c r="D3" s="1931"/>
      <c r="E3" s="1931"/>
      <c r="F3" s="1931"/>
    </row>
    <row r="4" spans="2:6" x14ac:dyDescent="0.3">
      <c r="B4" s="1932" t="s">
        <v>1082</v>
      </c>
      <c r="C4" s="1932"/>
      <c r="D4" s="1932"/>
      <c r="E4" s="1932"/>
      <c r="F4" s="1932"/>
    </row>
    <row r="5" spans="2:6" x14ac:dyDescent="0.3">
      <c r="B5" s="809"/>
      <c r="C5" s="809"/>
      <c r="D5" s="809"/>
      <c r="E5" s="809"/>
      <c r="F5" s="809"/>
    </row>
    <row r="6" spans="2:6" x14ac:dyDescent="0.3">
      <c r="B6" s="810" t="s">
        <v>1083</v>
      </c>
    </row>
    <row r="7" spans="2:6" x14ac:dyDescent="0.3">
      <c r="B7" s="810" t="s">
        <v>1084</v>
      </c>
    </row>
    <row r="9" spans="2:6" s="809" customFormat="1" x14ac:dyDescent="0.3">
      <c r="B9" s="811" t="s">
        <v>1085</v>
      </c>
      <c r="C9" s="811" t="s">
        <v>1086</v>
      </c>
      <c r="D9" s="1933" t="s">
        <v>1087</v>
      </c>
      <c r="E9" s="1933"/>
      <c r="F9" s="811" t="s">
        <v>1088</v>
      </c>
    </row>
    <row r="10" spans="2:6" s="815" customFormat="1" ht="39.950000000000003" customHeight="1" x14ac:dyDescent="0.15">
      <c r="B10" s="812"/>
      <c r="C10" s="812"/>
      <c r="D10" s="813"/>
      <c r="E10" s="814" t="s">
        <v>1089</v>
      </c>
      <c r="F10" s="812"/>
    </row>
    <row r="11" spans="2:6" s="815" customFormat="1" ht="39.950000000000003" customHeight="1" x14ac:dyDescent="0.15">
      <c r="B11" s="812"/>
      <c r="C11" s="816"/>
      <c r="D11" s="813"/>
      <c r="E11" s="814" t="s">
        <v>1089</v>
      </c>
      <c r="F11" s="812"/>
    </row>
    <row r="12" spans="2:6" s="815" customFormat="1" ht="39.950000000000003" customHeight="1" x14ac:dyDescent="0.15">
      <c r="B12" s="812"/>
      <c r="C12" s="816"/>
      <c r="D12" s="813"/>
      <c r="E12" s="814" t="s">
        <v>1089</v>
      </c>
      <c r="F12" s="812"/>
    </row>
    <row r="13" spans="2:6" s="815" customFormat="1" ht="39.950000000000003" customHeight="1" x14ac:dyDescent="0.15">
      <c r="B13" s="812"/>
      <c r="C13" s="816"/>
      <c r="D13" s="813"/>
      <c r="E13" s="814" t="s">
        <v>1089</v>
      </c>
      <c r="F13" s="812"/>
    </row>
    <row r="14" spans="2:6" s="815" customFormat="1" ht="39.950000000000003" customHeight="1" x14ac:dyDescent="0.15">
      <c r="B14" s="812"/>
      <c r="C14" s="816"/>
      <c r="D14" s="813"/>
      <c r="E14" s="814" t="s">
        <v>1089</v>
      </c>
      <c r="F14" s="812"/>
    </row>
    <row r="15" spans="2:6" s="815" customFormat="1" ht="39.950000000000003" customHeight="1" x14ac:dyDescent="0.15">
      <c r="B15" s="812"/>
      <c r="C15" s="816"/>
      <c r="D15" s="813"/>
      <c r="E15" s="814" t="s">
        <v>1089</v>
      </c>
      <c r="F15" s="812"/>
    </row>
    <row r="16" spans="2:6" s="815" customFormat="1" ht="39.950000000000003" customHeight="1" x14ac:dyDescent="0.15">
      <c r="B16" s="812"/>
      <c r="C16" s="816"/>
      <c r="D16" s="813"/>
      <c r="E16" s="814" t="s">
        <v>1089</v>
      </c>
      <c r="F16" s="812"/>
    </row>
    <row r="17" spans="2:6" s="815" customFormat="1" ht="39.950000000000003" customHeight="1" x14ac:dyDescent="0.15">
      <c r="B17" s="812"/>
      <c r="C17" s="816"/>
      <c r="D17" s="813"/>
      <c r="E17" s="814" t="s">
        <v>1089</v>
      </c>
      <c r="F17" s="812"/>
    </row>
    <row r="18" spans="2:6" s="815" customFormat="1" ht="39.950000000000003" customHeight="1" x14ac:dyDescent="0.15">
      <c r="B18" s="812"/>
      <c r="C18" s="816"/>
      <c r="D18" s="813"/>
      <c r="E18" s="814" t="s">
        <v>1089</v>
      </c>
      <c r="F18" s="812"/>
    </row>
    <row r="19" spans="2:6" s="815" customFormat="1" ht="39.950000000000003" customHeight="1" x14ac:dyDescent="0.15">
      <c r="B19" s="812"/>
      <c r="C19" s="816"/>
      <c r="D19" s="813"/>
      <c r="E19" s="814" t="s">
        <v>1089</v>
      </c>
      <c r="F19" s="812"/>
    </row>
    <row r="20" spans="2:6" s="815" customFormat="1" ht="39.950000000000003" customHeight="1" thickBot="1" x14ac:dyDescent="0.2">
      <c r="B20" s="817"/>
      <c r="C20" s="818"/>
      <c r="D20" s="819"/>
      <c r="E20" s="820" t="s">
        <v>1089</v>
      </c>
      <c r="F20" s="817"/>
    </row>
    <row r="21" spans="2:6" s="815" customFormat="1" ht="39.950000000000003" customHeight="1" thickTop="1" x14ac:dyDescent="0.15">
      <c r="B21" s="1934" t="s">
        <v>1090</v>
      </c>
      <c r="C21" s="1934"/>
      <c r="D21" s="821" t="str">
        <f>IF(SUM(D10:D20)=0,"",SUM(D10:D20))</f>
        <v/>
      </c>
      <c r="E21" s="822" t="s">
        <v>1089</v>
      </c>
      <c r="F21" s="822"/>
    </row>
    <row r="22" spans="2:6" s="823" customFormat="1" x14ac:dyDescent="0.15"/>
    <row r="23" spans="2:6" s="823" customFormat="1" x14ac:dyDescent="0.15">
      <c r="B23" s="823" t="s">
        <v>1091</v>
      </c>
    </row>
    <row r="24" spans="2:6" s="823" customFormat="1" x14ac:dyDescent="0.15">
      <c r="B24" s="1935" t="s">
        <v>1092</v>
      </c>
      <c r="C24" s="1935"/>
      <c r="D24" s="1935" t="s">
        <v>1093</v>
      </c>
      <c r="E24" s="1935"/>
      <c r="F24" s="1935"/>
    </row>
    <row r="25" spans="2:6" s="823" customFormat="1" ht="48.75" customHeight="1" x14ac:dyDescent="0.15">
      <c r="B25" s="1936" t="s">
        <v>1094</v>
      </c>
      <c r="C25" s="1936"/>
      <c r="D25" s="1936"/>
      <c r="E25" s="1936"/>
      <c r="F25" s="1936"/>
    </row>
    <row r="26" spans="2:6" s="823" customFormat="1" x14ac:dyDescent="0.15"/>
    <row r="27" spans="2:6" x14ac:dyDescent="0.3">
      <c r="B27" s="808" t="s">
        <v>1080</v>
      </c>
    </row>
    <row r="29" spans="2:6" ht="28.5" x14ac:dyDescent="0.45">
      <c r="B29" s="1931" t="s">
        <v>1081</v>
      </c>
      <c r="C29" s="1931"/>
      <c r="D29" s="1931"/>
      <c r="E29" s="1931"/>
      <c r="F29" s="1931"/>
    </row>
    <row r="30" spans="2:6" x14ac:dyDescent="0.3">
      <c r="B30" s="1932" t="s">
        <v>1095</v>
      </c>
      <c r="C30" s="1932"/>
      <c r="D30" s="1932"/>
      <c r="E30" s="1932"/>
      <c r="F30" s="1932"/>
    </row>
    <row r="31" spans="2:6" x14ac:dyDescent="0.3">
      <c r="B31" s="809"/>
      <c r="C31" s="809"/>
      <c r="D31" s="809"/>
      <c r="E31" s="809"/>
      <c r="F31" s="809"/>
    </row>
    <row r="32" spans="2:6" x14ac:dyDescent="0.3">
      <c r="B32" s="810" t="s">
        <v>1083</v>
      </c>
    </row>
    <row r="33" spans="2:6" x14ac:dyDescent="0.3">
      <c r="B33" s="810" t="s">
        <v>1084</v>
      </c>
    </row>
    <row r="35" spans="2:6" s="809" customFormat="1" x14ac:dyDescent="0.3">
      <c r="B35" s="811" t="s">
        <v>1085</v>
      </c>
      <c r="C35" s="811" t="s">
        <v>1086</v>
      </c>
      <c r="D35" s="1933" t="s">
        <v>1087</v>
      </c>
      <c r="E35" s="1933"/>
      <c r="F35" s="811" t="s">
        <v>1088</v>
      </c>
    </row>
    <row r="36" spans="2:6" s="815" customFormat="1" ht="39.950000000000003" customHeight="1" x14ac:dyDescent="0.15">
      <c r="B36" s="812"/>
      <c r="C36" s="816"/>
      <c r="D36" s="813"/>
      <c r="E36" s="814" t="s">
        <v>1089</v>
      </c>
      <c r="F36" s="816"/>
    </row>
    <row r="37" spans="2:6" s="815" customFormat="1" ht="39.950000000000003" customHeight="1" x14ac:dyDescent="0.15">
      <c r="B37" s="812"/>
      <c r="C37" s="816"/>
      <c r="D37" s="813"/>
      <c r="E37" s="814" t="s">
        <v>1089</v>
      </c>
      <c r="F37" s="812"/>
    </row>
    <row r="38" spans="2:6" s="815" customFormat="1" ht="39.950000000000003" customHeight="1" x14ac:dyDescent="0.15">
      <c r="B38" s="812"/>
      <c r="C38" s="816"/>
      <c r="D38" s="813"/>
      <c r="E38" s="814" t="s">
        <v>1089</v>
      </c>
      <c r="F38" s="812"/>
    </row>
    <row r="39" spans="2:6" s="815" customFormat="1" ht="39.950000000000003" customHeight="1" x14ac:dyDescent="0.15">
      <c r="B39" s="812"/>
      <c r="C39" s="816"/>
      <c r="D39" s="813"/>
      <c r="E39" s="814" t="s">
        <v>1089</v>
      </c>
      <c r="F39" s="812"/>
    </row>
    <row r="40" spans="2:6" s="815" customFormat="1" ht="39.950000000000003" customHeight="1" x14ac:dyDescent="0.15">
      <c r="B40" s="812"/>
      <c r="C40" s="816"/>
      <c r="D40" s="813"/>
      <c r="E40" s="814" t="s">
        <v>1089</v>
      </c>
      <c r="F40" s="812"/>
    </row>
    <row r="41" spans="2:6" s="815" customFormat="1" ht="39.950000000000003" customHeight="1" x14ac:dyDescent="0.15">
      <c r="B41" s="812"/>
      <c r="C41" s="816"/>
      <c r="D41" s="813"/>
      <c r="E41" s="814" t="s">
        <v>1089</v>
      </c>
      <c r="F41" s="812"/>
    </row>
    <row r="42" spans="2:6" s="815" customFormat="1" ht="39.950000000000003" customHeight="1" x14ac:dyDescent="0.15">
      <c r="B42" s="812"/>
      <c r="C42" s="816"/>
      <c r="D42" s="813"/>
      <c r="E42" s="814" t="s">
        <v>1089</v>
      </c>
      <c r="F42" s="812"/>
    </row>
    <row r="43" spans="2:6" s="815" customFormat="1" ht="39.950000000000003" customHeight="1" x14ac:dyDescent="0.15">
      <c r="B43" s="812"/>
      <c r="C43" s="816"/>
      <c r="D43" s="813"/>
      <c r="E43" s="814" t="s">
        <v>1089</v>
      </c>
      <c r="F43" s="812"/>
    </row>
    <row r="44" spans="2:6" s="815" customFormat="1" ht="39.950000000000003" customHeight="1" x14ac:dyDescent="0.15">
      <c r="B44" s="812"/>
      <c r="C44" s="816"/>
      <c r="D44" s="813"/>
      <c r="E44" s="814" t="s">
        <v>1089</v>
      </c>
      <c r="F44" s="812"/>
    </row>
    <row r="45" spans="2:6" s="815" customFormat="1" ht="39.950000000000003" customHeight="1" x14ac:dyDescent="0.15">
      <c r="B45" s="812"/>
      <c r="C45" s="816"/>
      <c r="D45" s="813"/>
      <c r="E45" s="814" t="s">
        <v>1089</v>
      </c>
      <c r="F45" s="812"/>
    </row>
    <row r="46" spans="2:6" s="815" customFormat="1" ht="39.950000000000003" customHeight="1" thickBot="1" x14ac:dyDescent="0.2">
      <c r="B46" s="817"/>
      <c r="C46" s="818"/>
      <c r="D46" s="819"/>
      <c r="E46" s="820" t="s">
        <v>1089</v>
      </c>
      <c r="F46" s="817"/>
    </row>
    <row r="47" spans="2:6" s="815" customFormat="1" ht="39.950000000000003" customHeight="1" thickTop="1" x14ac:dyDescent="0.15">
      <c r="B47" s="1934" t="s">
        <v>1090</v>
      </c>
      <c r="C47" s="1934"/>
      <c r="D47" s="821" t="str">
        <f>IF(SUM(D36:D46)=0,"",SUM(D36:D46))</f>
        <v/>
      </c>
      <c r="E47" s="822" t="s">
        <v>1089</v>
      </c>
      <c r="F47" s="822"/>
    </row>
    <row r="48" spans="2:6" s="823" customFormat="1" x14ac:dyDescent="0.15"/>
    <row r="49" spans="2:6" s="823" customFormat="1" x14ac:dyDescent="0.15">
      <c r="B49" s="823" t="s">
        <v>1091</v>
      </c>
    </row>
    <row r="50" spans="2:6" s="823" customFormat="1" x14ac:dyDescent="0.15">
      <c r="B50" s="1935" t="s">
        <v>1092</v>
      </c>
      <c r="C50" s="1935"/>
      <c r="D50" s="1935" t="s">
        <v>1093</v>
      </c>
      <c r="E50" s="1935"/>
      <c r="F50" s="1935"/>
    </row>
    <row r="51" spans="2:6" s="823" customFormat="1" ht="48.75" customHeight="1" x14ac:dyDescent="0.15">
      <c r="B51" s="1936" t="s">
        <v>1094</v>
      </c>
      <c r="C51" s="1936"/>
      <c r="D51" s="1936"/>
      <c r="E51" s="1936"/>
      <c r="F51" s="1936"/>
    </row>
  </sheetData>
  <mergeCells count="16">
    <mergeCell ref="B50:C50"/>
    <mergeCell ref="D50:F50"/>
    <mergeCell ref="B51:C51"/>
    <mergeCell ref="D51:F51"/>
    <mergeCell ref="B25:C25"/>
    <mergeCell ref="D25:F25"/>
    <mergeCell ref="B29:F29"/>
    <mergeCell ref="B30:F30"/>
    <mergeCell ref="D35:E35"/>
    <mergeCell ref="B47:C47"/>
    <mergeCell ref="B3:F3"/>
    <mergeCell ref="B4:F4"/>
    <mergeCell ref="D9:E9"/>
    <mergeCell ref="B21:C21"/>
    <mergeCell ref="B24:C24"/>
    <mergeCell ref="D24:F24"/>
  </mergeCells>
  <phoneticPr fontId="4"/>
  <pageMargins left="0.7" right="0.7" top="0.75" bottom="0.75" header="0.3" footer="0.3"/>
  <pageSetup paperSize="9" scale="96" orientation="portrait" r:id="rId1"/>
  <rowBreaks count="1" manualBreakCount="1">
    <brk id="26"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D94"/>
  <sheetViews>
    <sheetView view="pageBreakPreview" topLeftCell="A58" zoomScaleNormal="100" zoomScaleSheetLayoutView="100" workbookViewId="0">
      <selection activeCell="C79" sqref="C79"/>
    </sheetView>
  </sheetViews>
  <sheetFormatPr defaultColWidth="9" defaultRowHeight="18.75" x14ac:dyDescent="0.15"/>
  <cols>
    <col min="1" max="1" width="10.42578125" style="891" customWidth="1"/>
    <col min="2" max="2" width="15.28515625" style="891" customWidth="1"/>
    <col min="3" max="3" width="54.28515625" style="909" customWidth="1"/>
    <col min="4" max="16384" width="9" style="891"/>
  </cols>
  <sheetData>
    <row r="1" spans="1:4" ht="21.75" customHeight="1" x14ac:dyDescent="0.15">
      <c r="A1" s="1960" t="s">
        <v>1174</v>
      </c>
      <c r="B1" s="1960"/>
      <c r="C1" s="1960"/>
      <c r="D1" s="1960"/>
    </row>
    <row r="2" spans="1:4" ht="15.75" customHeight="1" x14ac:dyDescent="0.15">
      <c r="A2" s="892"/>
      <c r="C2" s="893"/>
      <c r="D2" s="894" t="s">
        <v>1175</v>
      </c>
    </row>
    <row r="3" spans="1:4" ht="15.75" customHeight="1" x14ac:dyDescent="0.15">
      <c r="A3" s="895"/>
      <c r="C3" s="896" t="s">
        <v>319</v>
      </c>
      <c r="D3" s="897">
        <v>200</v>
      </c>
    </row>
    <row r="4" spans="1:4" ht="15.75" customHeight="1" x14ac:dyDescent="0.15">
      <c r="A4" s="895"/>
      <c r="C4" s="896" t="s">
        <v>681</v>
      </c>
      <c r="D4" s="897">
        <v>300</v>
      </c>
    </row>
    <row r="5" spans="1:4" ht="24" customHeight="1" x14ac:dyDescent="0.15">
      <c r="A5" s="895" t="s">
        <v>682</v>
      </c>
      <c r="B5" s="892"/>
      <c r="C5" s="898"/>
      <c r="D5" s="899"/>
    </row>
    <row r="6" spans="1:4" ht="6.75" customHeight="1" x14ac:dyDescent="0.15">
      <c r="A6" s="895"/>
      <c r="B6" s="892"/>
      <c r="C6" s="898"/>
      <c r="D6" s="899"/>
    </row>
    <row r="7" spans="1:4" ht="21" customHeight="1" x14ac:dyDescent="0.15">
      <c r="A7" s="900" t="s">
        <v>1176</v>
      </c>
      <c r="B7" s="892"/>
      <c r="C7" s="898"/>
      <c r="D7" s="899"/>
    </row>
    <row r="8" spans="1:4" ht="15.75" customHeight="1" x14ac:dyDescent="0.15">
      <c r="A8" s="1945" t="s">
        <v>1177</v>
      </c>
      <c r="B8" s="1946"/>
      <c r="C8" s="901" t="s">
        <v>110</v>
      </c>
      <c r="D8" s="902" t="s">
        <v>1175</v>
      </c>
    </row>
    <row r="9" spans="1:4" ht="15.75" customHeight="1" x14ac:dyDescent="0.15">
      <c r="A9" s="1961" t="s">
        <v>345</v>
      </c>
      <c r="B9" s="903" t="s">
        <v>689</v>
      </c>
      <c r="C9" s="903" t="s">
        <v>346</v>
      </c>
      <c r="D9" s="902">
        <v>1</v>
      </c>
    </row>
    <row r="10" spans="1:4" ht="15.75" customHeight="1" x14ac:dyDescent="0.15">
      <c r="A10" s="1962"/>
      <c r="B10" s="903" t="s">
        <v>190</v>
      </c>
      <c r="C10" s="903" t="s">
        <v>692</v>
      </c>
      <c r="D10" s="902">
        <v>2</v>
      </c>
    </row>
    <row r="11" spans="1:4" ht="15.75" customHeight="1" x14ac:dyDescent="0.15">
      <c r="A11" s="1963" t="s">
        <v>128</v>
      </c>
      <c r="B11" s="1964"/>
      <c r="C11" s="904" t="s">
        <v>1178</v>
      </c>
      <c r="D11" s="902">
        <v>3</v>
      </c>
    </row>
    <row r="12" spans="1:4" ht="15.75" customHeight="1" x14ac:dyDescent="0.15">
      <c r="A12" s="1965" t="s">
        <v>196</v>
      </c>
      <c r="B12" s="1947" t="s">
        <v>695</v>
      </c>
      <c r="C12" s="903" t="s">
        <v>1179</v>
      </c>
      <c r="D12" s="902">
        <v>4</v>
      </c>
    </row>
    <row r="13" spans="1:4" ht="15.75" customHeight="1" x14ac:dyDescent="0.15">
      <c r="A13" s="1965"/>
      <c r="B13" s="1947"/>
      <c r="C13" s="905" t="s">
        <v>1180</v>
      </c>
      <c r="D13" s="902">
        <v>5</v>
      </c>
    </row>
    <row r="14" spans="1:4" ht="15.75" customHeight="1" x14ac:dyDescent="0.15">
      <c r="A14" s="1965"/>
      <c r="B14" s="1947"/>
      <c r="C14" s="906" t="s">
        <v>1181</v>
      </c>
      <c r="D14" s="902">
        <v>6</v>
      </c>
    </row>
    <row r="15" spans="1:4" ht="15.75" customHeight="1" x14ac:dyDescent="0.15">
      <c r="A15" s="1965"/>
      <c r="B15" s="1947" t="s">
        <v>704</v>
      </c>
      <c r="C15" s="903" t="s">
        <v>705</v>
      </c>
      <c r="D15" s="902">
        <v>7</v>
      </c>
    </row>
    <row r="16" spans="1:4" ht="15.75" customHeight="1" x14ac:dyDescent="0.15">
      <c r="A16" s="1965"/>
      <c r="B16" s="1947"/>
      <c r="C16" s="903" t="s">
        <v>708</v>
      </c>
      <c r="D16" s="902">
        <v>8</v>
      </c>
    </row>
    <row r="17" spans="1:4" ht="15.75" customHeight="1" x14ac:dyDescent="0.15">
      <c r="A17" s="1965"/>
      <c r="B17" s="1947"/>
      <c r="C17" s="903" t="s">
        <v>1182</v>
      </c>
      <c r="D17" s="902">
        <v>9</v>
      </c>
    </row>
    <row r="18" spans="1:4" ht="15.75" customHeight="1" x14ac:dyDescent="0.15">
      <c r="A18" s="1965"/>
      <c r="B18" s="1947" t="s">
        <v>715</v>
      </c>
      <c r="C18" s="906" t="s">
        <v>716</v>
      </c>
      <c r="D18" s="902">
        <v>10</v>
      </c>
    </row>
    <row r="19" spans="1:4" ht="15.75" customHeight="1" x14ac:dyDescent="0.15">
      <c r="A19" s="1965"/>
      <c r="B19" s="1947"/>
      <c r="C19" s="906" t="s">
        <v>718</v>
      </c>
      <c r="D19" s="902">
        <v>11</v>
      </c>
    </row>
    <row r="20" spans="1:4" ht="15.75" customHeight="1" x14ac:dyDescent="0.15">
      <c r="A20" s="1965"/>
      <c r="B20" s="1947"/>
      <c r="C20" s="906" t="s">
        <v>720</v>
      </c>
      <c r="D20" s="902">
        <v>12</v>
      </c>
    </row>
    <row r="21" spans="1:4" ht="15.75" customHeight="1" x14ac:dyDescent="0.15">
      <c r="A21" s="1965"/>
      <c r="B21" s="1947" t="s">
        <v>47</v>
      </c>
      <c r="C21" s="906" t="s">
        <v>721</v>
      </c>
      <c r="D21" s="902">
        <v>13</v>
      </c>
    </row>
    <row r="22" spans="1:4" ht="15.75" customHeight="1" x14ac:dyDescent="0.15">
      <c r="A22" s="1965"/>
      <c r="B22" s="1947"/>
      <c r="C22" s="906" t="s">
        <v>723</v>
      </c>
      <c r="D22" s="902">
        <v>14</v>
      </c>
    </row>
    <row r="23" spans="1:4" ht="15.75" customHeight="1" x14ac:dyDescent="0.15">
      <c r="A23" s="1961"/>
      <c r="B23" s="1947"/>
      <c r="C23" s="906" t="s">
        <v>1183</v>
      </c>
      <c r="D23" s="902">
        <v>15</v>
      </c>
    </row>
    <row r="24" spans="1:4" ht="15.75" customHeight="1" x14ac:dyDescent="0.15">
      <c r="A24" s="907"/>
      <c r="B24" s="896" t="s">
        <v>145</v>
      </c>
      <c r="C24" s="896" t="s">
        <v>729</v>
      </c>
      <c r="D24" s="902">
        <v>16</v>
      </c>
    </row>
    <row r="25" spans="1:4" ht="15.75" customHeight="1" x14ac:dyDescent="0.15">
      <c r="A25" s="908"/>
      <c r="D25" s="910"/>
    </row>
    <row r="26" spans="1:4" ht="21.75" customHeight="1" x14ac:dyDescent="0.15">
      <c r="A26" s="900" t="s">
        <v>1184</v>
      </c>
      <c r="B26" s="908"/>
      <c r="D26" s="910"/>
    </row>
    <row r="27" spans="1:4" ht="15.75" customHeight="1" x14ac:dyDescent="0.15">
      <c r="A27" s="1945" t="s">
        <v>1177</v>
      </c>
      <c r="B27" s="1946"/>
      <c r="C27" s="901" t="s">
        <v>110</v>
      </c>
      <c r="D27" s="902" t="s">
        <v>1175</v>
      </c>
    </row>
    <row r="28" spans="1:4" ht="15.75" customHeight="1" x14ac:dyDescent="0.15">
      <c r="A28" s="1963" t="s">
        <v>1185</v>
      </c>
      <c r="B28" s="1964"/>
      <c r="C28" s="911" t="s">
        <v>735</v>
      </c>
      <c r="D28" s="894">
        <v>17</v>
      </c>
    </row>
    <row r="29" spans="1:4" ht="15.75" customHeight="1" x14ac:dyDescent="0.15">
      <c r="A29" s="1963"/>
      <c r="B29" s="1964"/>
      <c r="C29" s="911" t="s">
        <v>737</v>
      </c>
      <c r="D29" s="894">
        <v>18</v>
      </c>
    </row>
    <row r="30" spans="1:4" ht="15.75" customHeight="1" x14ac:dyDescent="0.15">
      <c r="A30" s="1963"/>
      <c r="B30" s="1964"/>
      <c r="C30" s="911" t="s">
        <v>739</v>
      </c>
      <c r="D30" s="894">
        <v>19</v>
      </c>
    </row>
    <row r="31" spans="1:4" ht="15.75" customHeight="1" x14ac:dyDescent="0.15">
      <c r="A31" s="1963"/>
      <c r="B31" s="1964"/>
      <c r="C31" s="911" t="s">
        <v>741</v>
      </c>
      <c r="D31" s="894">
        <v>20</v>
      </c>
    </row>
    <row r="32" spans="1:4" ht="15.75" customHeight="1" x14ac:dyDescent="0.15">
      <c r="A32" s="1963"/>
      <c r="B32" s="1964"/>
      <c r="C32" s="911" t="s">
        <v>743</v>
      </c>
      <c r="D32" s="894">
        <v>21</v>
      </c>
    </row>
    <row r="33" spans="1:4" ht="15.75" customHeight="1" x14ac:dyDescent="0.15">
      <c r="A33" s="1963"/>
      <c r="B33" s="1964"/>
      <c r="C33" s="911" t="s">
        <v>745</v>
      </c>
      <c r="D33" s="894">
        <v>22</v>
      </c>
    </row>
    <row r="34" spans="1:4" ht="15.75" customHeight="1" x14ac:dyDescent="0.15">
      <c r="A34" s="1963"/>
      <c r="B34" s="1964"/>
      <c r="C34" s="911" t="s">
        <v>747</v>
      </c>
      <c r="D34" s="894">
        <v>23</v>
      </c>
    </row>
    <row r="35" spans="1:4" ht="7.5" customHeight="1" x14ac:dyDescent="0.15">
      <c r="A35" s="892"/>
      <c r="B35" s="892"/>
      <c r="C35" s="898"/>
      <c r="D35" s="899"/>
    </row>
    <row r="36" spans="1:4" ht="24" customHeight="1" x14ac:dyDescent="0.15">
      <c r="A36" s="895" t="s">
        <v>748</v>
      </c>
      <c r="B36" s="892"/>
      <c r="C36" s="898"/>
      <c r="D36" s="899"/>
    </row>
    <row r="37" spans="1:4" ht="9" customHeight="1" x14ac:dyDescent="0.15">
      <c r="A37" s="895"/>
      <c r="B37" s="892"/>
      <c r="C37" s="898"/>
      <c r="D37" s="899"/>
    </row>
    <row r="38" spans="1:4" ht="18.75" customHeight="1" x14ac:dyDescent="0.15">
      <c r="A38" s="912" t="s">
        <v>1186</v>
      </c>
      <c r="B38" s="892"/>
      <c r="C38" s="898"/>
      <c r="D38" s="899"/>
    </row>
    <row r="39" spans="1:4" ht="15.75" customHeight="1" x14ac:dyDescent="0.15">
      <c r="A39" s="1945" t="s">
        <v>1177</v>
      </c>
      <c r="B39" s="1946"/>
      <c r="C39" s="901" t="s">
        <v>110</v>
      </c>
      <c r="D39" s="894" t="s">
        <v>1175</v>
      </c>
    </row>
    <row r="40" spans="1:4" ht="15.75" customHeight="1" x14ac:dyDescent="0.15">
      <c r="A40" s="1940" t="s">
        <v>411</v>
      </c>
      <c r="B40" s="1937" t="s">
        <v>751</v>
      </c>
      <c r="C40" s="906" t="s">
        <v>752</v>
      </c>
      <c r="D40" s="894">
        <v>24</v>
      </c>
    </row>
    <row r="41" spans="1:4" ht="15.75" customHeight="1" x14ac:dyDescent="0.15">
      <c r="A41" s="1941"/>
      <c r="B41" s="1938"/>
      <c r="C41" s="913" t="s">
        <v>755</v>
      </c>
      <c r="D41" s="894">
        <v>25</v>
      </c>
    </row>
    <row r="42" spans="1:4" ht="15.75" customHeight="1" x14ac:dyDescent="0.15">
      <c r="A42" s="1941"/>
      <c r="B42" s="1938"/>
      <c r="C42" s="906" t="s">
        <v>758</v>
      </c>
      <c r="D42" s="894">
        <v>26</v>
      </c>
    </row>
    <row r="43" spans="1:4" ht="15.75" customHeight="1" x14ac:dyDescent="0.15">
      <c r="A43" s="1941"/>
      <c r="B43" s="1938"/>
      <c r="C43" s="906" t="s">
        <v>761</v>
      </c>
      <c r="D43" s="894">
        <v>27</v>
      </c>
    </row>
    <row r="44" spans="1:4" ht="15.75" customHeight="1" x14ac:dyDescent="0.15">
      <c r="A44" s="1942"/>
      <c r="B44" s="914" t="s">
        <v>190</v>
      </c>
      <c r="C44" s="915" t="s">
        <v>692</v>
      </c>
      <c r="D44" s="894">
        <v>28</v>
      </c>
    </row>
    <row r="45" spans="1:4" ht="15.75" customHeight="1" x14ac:dyDescent="0.15">
      <c r="A45" s="1958" t="s">
        <v>128</v>
      </c>
      <c r="B45" s="1959"/>
      <c r="C45" s="915" t="s">
        <v>764</v>
      </c>
      <c r="D45" s="894">
        <v>29</v>
      </c>
    </row>
    <row r="46" spans="1:4" ht="15.75" customHeight="1" x14ac:dyDescent="0.15">
      <c r="A46" s="1947" t="s">
        <v>196</v>
      </c>
      <c r="B46" s="906" t="s">
        <v>361</v>
      </c>
      <c r="C46" s="916" t="s">
        <v>768</v>
      </c>
      <c r="D46" s="894">
        <v>30</v>
      </c>
    </row>
    <row r="47" spans="1:4" ht="15.75" customHeight="1" x14ac:dyDescent="0.15">
      <c r="A47" s="1947"/>
      <c r="B47" s="906" t="s">
        <v>45</v>
      </c>
      <c r="C47" s="903" t="s">
        <v>776</v>
      </c>
      <c r="D47" s="894">
        <v>31</v>
      </c>
    </row>
    <row r="48" spans="1:4" ht="15.75" customHeight="1" x14ac:dyDescent="0.15">
      <c r="A48" s="1947"/>
      <c r="B48" s="906" t="s">
        <v>46</v>
      </c>
      <c r="C48" s="903" t="s">
        <v>793</v>
      </c>
      <c r="D48" s="894">
        <v>32</v>
      </c>
    </row>
    <row r="49" spans="1:4" ht="15.75" customHeight="1" x14ac:dyDescent="0.15">
      <c r="A49" s="1947"/>
      <c r="B49" s="906" t="s">
        <v>47</v>
      </c>
      <c r="C49" s="903" t="s">
        <v>802</v>
      </c>
      <c r="D49" s="894">
        <v>33</v>
      </c>
    </row>
    <row r="50" spans="1:4" ht="15.75" customHeight="1" x14ac:dyDescent="0.15">
      <c r="A50" s="892"/>
      <c r="B50" s="892"/>
      <c r="C50" s="898"/>
      <c r="D50" s="917"/>
    </row>
    <row r="51" spans="1:4" ht="25.5" customHeight="1" x14ac:dyDescent="0.15">
      <c r="A51" s="900" t="s">
        <v>1187</v>
      </c>
      <c r="B51" s="892"/>
      <c r="C51" s="918"/>
      <c r="D51" s="899"/>
    </row>
    <row r="52" spans="1:4" ht="17.25" customHeight="1" x14ac:dyDescent="0.15">
      <c r="A52" s="1950" t="s">
        <v>1177</v>
      </c>
      <c r="B52" s="1954"/>
      <c r="C52" s="1948" t="s">
        <v>110</v>
      </c>
      <c r="D52" s="1952" t="s">
        <v>1188</v>
      </c>
    </row>
    <row r="53" spans="1:4" ht="17.25" customHeight="1" x14ac:dyDescent="0.15">
      <c r="A53" s="919"/>
      <c r="B53" s="901" t="s">
        <v>812</v>
      </c>
      <c r="C53" s="1955"/>
      <c r="D53" s="1953"/>
    </row>
    <row r="54" spans="1:4" ht="17.25" customHeight="1" x14ac:dyDescent="0.15">
      <c r="A54" s="1947" t="s">
        <v>190</v>
      </c>
      <c r="B54" s="896" t="s">
        <v>813</v>
      </c>
      <c r="C54" s="914" t="s">
        <v>814</v>
      </c>
      <c r="D54" s="894">
        <v>34</v>
      </c>
    </row>
    <row r="55" spans="1:4" ht="17.25" customHeight="1" x14ac:dyDescent="0.15">
      <c r="A55" s="1947"/>
      <c r="B55" s="896" t="s">
        <v>816</v>
      </c>
      <c r="C55" s="914" t="s">
        <v>817</v>
      </c>
      <c r="D55" s="894">
        <v>35</v>
      </c>
    </row>
    <row r="56" spans="1:4" ht="34.5" customHeight="1" x14ac:dyDescent="0.15">
      <c r="A56" s="1947"/>
      <c r="B56" s="893" t="s">
        <v>1189</v>
      </c>
      <c r="C56" s="914" t="s">
        <v>1190</v>
      </c>
      <c r="D56" s="894">
        <v>36</v>
      </c>
    </row>
    <row r="57" spans="1:4" ht="32.25" customHeight="1" x14ac:dyDescent="0.15">
      <c r="A57" s="1947"/>
      <c r="B57" s="920" t="s">
        <v>1191</v>
      </c>
      <c r="C57" s="914" t="s">
        <v>1192</v>
      </c>
      <c r="D57" s="894">
        <v>37</v>
      </c>
    </row>
    <row r="58" spans="1:4" ht="17.25" customHeight="1" x14ac:dyDescent="0.15">
      <c r="A58" s="1947"/>
      <c r="B58" s="896" t="s">
        <v>827</v>
      </c>
      <c r="C58" s="914" t="s">
        <v>828</v>
      </c>
      <c r="D58" s="894">
        <v>38</v>
      </c>
    </row>
    <row r="59" spans="1:4" ht="17.25" customHeight="1" x14ac:dyDescent="0.15">
      <c r="A59" s="1947" t="s">
        <v>196</v>
      </c>
      <c r="B59" s="1956" t="s">
        <v>813</v>
      </c>
      <c r="C59" s="914" t="s">
        <v>830</v>
      </c>
      <c r="D59" s="894">
        <v>39</v>
      </c>
    </row>
    <row r="60" spans="1:4" ht="17.25" customHeight="1" x14ac:dyDescent="0.15">
      <c r="A60" s="1947"/>
      <c r="B60" s="1956"/>
      <c r="C60" s="914" t="s">
        <v>832</v>
      </c>
      <c r="D60" s="894">
        <v>40</v>
      </c>
    </row>
    <row r="61" spans="1:4" ht="17.25" customHeight="1" x14ac:dyDescent="0.15">
      <c r="A61" s="1947"/>
      <c r="B61" s="1956"/>
      <c r="C61" s="914" t="s">
        <v>834</v>
      </c>
      <c r="D61" s="894">
        <v>41</v>
      </c>
    </row>
    <row r="62" spans="1:4" ht="17.25" customHeight="1" x14ac:dyDescent="0.15">
      <c r="A62" s="1947"/>
      <c r="B62" s="1956" t="s">
        <v>430</v>
      </c>
      <c r="C62" s="914" t="s">
        <v>840</v>
      </c>
      <c r="D62" s="894">
        <v>42</v>
      </c>
    </row>
    <row r="63" spans="1:4" ht="17.25" customHeight="1" x14ac:dyDescent="0.15">
      <c r="A63" s="1947"/>
      <c r="B63" s="1956"/>
      <c r="C63" s="914" t="s">
        <v>842</v>
      </c>
      <c r="D63" s="894">
        <v>43</v>
      </c>
    </row>
    <row r="64" spans="1:4" ht="17.25" customHeight="1" x14ac:dyDescent="0.15">
      <c r="A64" s="1947"/>
      <c r="B64" s="1956"/>
      <c r="C64" s="914" t="s">
        <v>846</v>
      </c>
      <c r="D64" s="894">
        <v>44</v>
      </c>
    </row>
    <row r="65" spans="1:4" ht="17.25" customHeight="1" x14ac:dyDescent="0.15">
      <c r="A65" s="1947"/>
      <c r="B65" s="1947" t="s">
        <v>1189</v>
      </c>
      <c r="C65" s="914" t="s">
        <v>852</v>
      </c>
      <c r="D65" s="894">
        <v>45</v>
      </c>
    </row>
    <row r="66" spans="1:4" ht="17.25" customHeight="1" x14ac:dyDescent="0.15">
      <c r="A66" s="1947"/>
      <c r="B66" s="1947"/>
      <c r="C66" s="914" t="s">
        <v>855</v>
      </c>
      <c r="D66" s="894">
        <v>46</v>
      </c>
    </row>
    <row r="67" spans="1:4" ht="17.25" customHeight="1" x14ac:dyDescent="0.15">
      <c r="A67" s="1947"/>
      <c r="B67" s="1947"/>
      <c r="C67" s="914" t="s">
        <v>857</v>
      </c>
      <c r="D67" s="894">
        <v>47</v>
      </c>
    </row>
    <row r="68" spans="1:4" ht="17.25" customHeight="1" x14ac:dyDescent="0.15">
      <c r="A68" s="1947"/>
      <c r="B68" s="1957" t="s">
        <v>1191</v>
      </c>
      <c r="C68" s="914" t="s">
        <v>861</v>
      </c>
      <c r="D68" s="894">
        <v>48</v>
      </c>
    </row>
    <row r="69" spans="1:4" ht="17.25" customHeight="1" x14ac:dyDescent="0.15">
      <c r="A69" s="1947"/>
      <c r="B69" s="1957"/>
      <c r="C69" s="914" t="s">
        <v>1193</v>
      </c>
      <c r="D69" s="894">
        <v>49</v>
      </c>
    </row>
    <row r="70" spans="1:4" ht="17.25" customHeight="1" x14ac:dyDescent="0.15">
      <c r="A70" s="1947"/>
      <c r="B70" s="903" t="s">
        <v>827</v>
      </c>
      <c r="C70" s="914" t="s">
        <v>866</v>
      </c>
      <c r="D70" s="894">
        <v>50</v>
      </c>
    </row>
    <row r="71" spans="1:4" ht="17.25" customHeight="1" x14ac:dyDescent="0.15">
      <c r="A71" s="1943" t="s">
        <v>199</v>
      </c>
      <c r="B71" s="1944"/>
      <c r="C71" s="896" t="s">
        <v>868</v>
      </c>
      <c r="D71" s="894">
        <v>51</v>
      </c>
    </row>
    <row r="72" spans="1:4" ht="17.25" customHeight="1" x14ac:dyDescent="0.15">
      <c r="A72" s="892"/>
      <c r="B72" s="892"/>
      <c r="C72" s="898"/>
      <c r="D72" s="917"/>
    </row>
    <row r="73" spans="1:4" ht="17.25" customHeight="1" x14ac:dyDescent="0.15">
      <c r="A73" s="900" t="s">
        <v>1194</v>
      </c>
      <c r="B73" s="921"/>
      <c r="C73" s="898"/>
      <c r="D73" s="917"/>
    </row>
    <row r="74" spans="1:4" ht="17.25" customHeight="1" x14ac:dyDescent="0.15">
      <c r="A74" s="1945" t="s">
        <v>1177</v>
      </c>
      <c r="B74" s="1946"/>
      <c r="C74" s="901" t="s">
        <v>110</v>
      </c>
      <c r="D74" s="894" t="s">
        <v>1175</v>
      </c>
    </row>
    <row r="75" spans="1:4" ht="17.25" customHeight="1" x14ac:dyDescent="0.15">
      <c r="A75" s="1947" t="s">
        <v>1195</v>
      </c>
      <c r="B75" s="1947"/>
      <c r="C75" s="896" t="s">
        <v>877</v>
      </c>
      <c r="D75" s="894">
        <v>52</v>
      </c>
    </row>
    <row r="76" spans="1:4" ht="17.25" customHeight="1" x14ac:dyDescent="0.15">
      <c r="A76" s="1947"/>
      <c r="B76" s="1947"/>
      <c r="C76" s="896" t="s">
        <v>879</v>
      </c>
      <c r="D76" s="894">
        <v>53</v>
      </c>
    </row>
    <row r="77" spans="1:4" ht="17.25" customHeight="1" x14ac:dyDescent="0.15">
      <c r="A77" s="1947"/>
      <c r="B77" s="1947"/>
      <c r="C77" s="896" t="s">
        <v>881</v>
      </c>
      <c r="D77" s="894">
        <v>54</v>
      </c>
    </row>
    <row r="78" spans="1:4" ht="17.25" customHeight="1" x14ac:dyDescent="0.15">
      <c r="A78" s="1947"/>
      <c r="B78" s="1947"/>
      <c r="C78" s="896" t="s">
        <v>883</v>
      </c>
      <c r="D78" s="894">
        <v>55</v>
      </c>
    </row>
    <row r="79" spans="1:4" ht="17.25" customHeight="1" x14ac:dyDescent="0.15">
      <c r="A79" s="1947"/>
      <c r="B79" s="1947"/>
      <c r="C79" s="896" t="s">
        <v>885</v>
      </c>
      <c r="D79" s="894">
        <v>56</v>
      </c>
    </row>
    <row r="80" spans="1:4" ht="17.25" customHeight="1" x14ac:dyDescent="0.15">
      <c r="A80" s="1947"/>
      <c r="B80" s="1947"/>
      <c r="C80" s="896" t="s">
        <v>1196</v>
      </c>
      <c r="D80" s="894">
        <v>57</v>
      </c>
    </row>
    <row r="81" spans="1:4" ht="17.25" customHeight="1" x14ac:dyDescent="0.15">
      <c r="A81" s="1947"/>
      <c r="B81" s="1947"/>
      <c r="C81" s="896" t="s">
        <v>1197</v>
      </c>
      <c r="D81" s="894">
        <v>58</v>
      </c>
    </row>
    <row r="82" spans="1:4" ht="17.25" customHeight="1" x14ac:dyDescent="0.15">
      <c r="A82" s="1947"/>
      <c r="B82" s="1947"/>
      <c r="C82" s="896" t="s">
        <v>240</v>
      </c>
      <c r="D82" s="894">
        <v>59</v>
      </c>
    </row>
    <row r="83" spans="1:4" ht="17.25" customHeight="1" x14ac:dyDescent="0.15">
      <c r="A83" s="1947"/>
      <c r="B83" s="1947"/>
      <c r="C83" s="924" t="s">
        <v>1198</v>
      </c>
      <c r="D83" s="894">
        <v>60</v>
      </c>
    </row>
    <row r="84" spans="1:4" ht="17.25" customHeight="1" x14ac:dyDescent="0.15">
      <c r="A84" s="892"/>
      <c r="B84" s="892"/>
      <c r="C84" s="898"/>
      <c r="D84" s="899"/>
    </row>
    <row r="85" spans="1:4" ht="30.75" customHeight="1" x14ac:dyDescent="0.15">
      <c r="A85" s="895" t="s">
        <v>892</v>
      </c>
      <c r="B85" s="892"/>
      <c r="C85" s="898"/>
      <c r="D85" s="899"/>
    </row>
    <row r="86" spans="1:4" ht="7.5" customHeight="1" x14ac:dyDescent="0.15">
      <c r="A86" s="892"/>
      <c r="B86" s="892"/>
      <c r="C86" s="898"/>
      <c r="D86" s="899"/>
    </row>
    <row r="87" spans="1:4" ht="17.25" customHeight="1" x14ac:dyDescent="0.15">
      <c r="A87" s="1948" t="s">
        <v>536</v>
      </c>
      <c r="B87" s="1949"/>
      <c r="C87" s="1950" t="s">
        <v>110</v>
      </c>
      <c r="D87" s="1952" t="s">
        <v>1175</v>
      </c>
    </row>
    <row r="88" spans="1:4" ht="17.25" customHeight="1" x14ac:dyDescent="0.15">
      <c r="A88" s="922"/>
      <c r="B88" s="901" t="s">
        <v>213</v>
      </c>
      <c r="C88" s="1951"/>
      <c r="D88" s="1953"/>
    </row>
    <row r="89" spans="1:4" ht="17.25" customHeight="1" x14ac:dyDescent="0.15">
      <c r="A89" s="1937" t="s">
        <v>196</v>
      </c>
      <c r="B89" s="1940" t="s">
        <v>45</v>
      </c>
      <c r="C89" s="903" t="s">
        <v>894</v>
      </c>
      <c r="D89" s="902">
        <v>61</v>
      </c>
    </row>
    <row r="90" spans="1:4" ht="17.25" customHeight="1" x14ac:dyDescent="0.15">
      <c r="A90" s="1938"/>
      <c r="B90" s="1941"/>
      <c r="C90" s="923" t="s">
        <v>902</v>
      </c>
      <c r="D90" s="902">
        <v>62</v>
      </c>
    </row>
    <row r="91" spans="1:4" ht="17.25" customHeight="1" x14ac:dyDescent="0.15">
      <c r="A91" s="1938"/>
      <c r="B91" s="1940" t="s">
        <v>46</v>
      </c>
      <c r="C91" s="923" t="s">
        <v>907</v>
      </c>
      <c r="D91" s="902">
        <v>63</v>
      </c>
    </row>
    <row r="92" spans="1:4" ht="17.25" customHeight="1" x14ac:dyDescent="0.15">
      <c r="A92" s="1938"/>
      <c r="B92" s="1941"/>
      <c r="C92" s="896" t="s">
        <v>911</v>
      </c>
      <c r="D92" s="902">
        <v>64</v>
      </c>
    </row>
    <row r="93" spans="1:4" ht="17.25" customHeight="1" x14ac:dyDescent="0.15">
      <c r="A93" s="1938"/>
      <c r="B93" s="1940" t="s">
        <v>47</v>
      </c>
      <c r="C93" s="905" t="s">
        <v>915</v>
      </c>
      <c r="D93" s="902">
        <v>65</v>
      </c>
    </row>
    <row r="94" spans="1:4" ht="17.25" customHeight="1" x14ac:dyDescent="0.15">
      <c r="A94" s="1939"/>
      <c r="B94" s="1942"/>
      <c r="C94" s="896" t="s">
        <v>920</v>
      </c>
      <c r="D94" s="902">
        <v>66</v>
      </c>
    </row>
  </sheetData>
  <mergeCells count="35">
    <mergeCell ref="A45:B45"/>
    <mergeCell ref="A1:D1"/>
    <mergeCell ref="A8:B8"/>
    <mergeCell ref="A9:A10"/>
    <mergeCell ref="A11:B11"/>
    <mergeCell ref="A12:A23"/>
    <mergeCell ref="B12:B14"/>
    <mergeCell ref="B15:B17"/>
    <mergeCell ref="B18:B20"/>
    <mergeCell ref="B21:B23"/>
    <mergeCell ref="A27:B27"/>
    <mergeCell ref="A28:B34"/>
    <mergeCell ref="A39:B39"/>
    <mergeCell ref="A40:A44"/>
    <mergeCell ref="B40:B43"/>
    <mergeCell ref="C87:C88"/>
    <mergeCell ref="D87:D88"/>
    <mergeCell ref="A46:A49"/>
    <mergeCell ref="A52:B52"/>
    <mergeCell ref="C52:C53"/>
    <mergeCell ref="D52:D53"/>
    <mergeCell ref="A54:A58"/>
    <mergeCell ref="A59:A70"/>
    <mergeCell ref="B59:B61"/>
    <mergeCell ref="B62:B64"/>
    <mergeCell ref="B65:B67"/>
    <mergeCell ref="B68:B69"/>
    <mergeCell ref="A89:A94"/>
    <mergeCell ref="B89:B90"/>
    <mergeCell ref="B91:B92"/>
    <mergeCell ref="B93:B94"/>
    <mergeCell ref="A71:B71"/>
    <mergeCell ref="A74:B74"/>
    <mergeCell ref="A75:B83"/>
    <mergeCell ref="A87:B87"/>
  </mergeCells>
  <phoneticPr fontId="4"/>
  <pageMargins left="0.7" right="0.7" top="0.75" bottom="0.75" header="0.3" footer="0.3"/>
  <pageSetup paperSize="9" orientation="portrait" r:id="rId1"/>
  <rowBreaks count="1" manualBreakCount="1">
    <brk id="50"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F187"/>
  <sheetViews>
    <sheetView view="pageBreakPreview" topLeftCell="A130" zoomScale="70" zoomScaleNormal="100" zoomScaleSheetLayoutView="70" workbookViewId="0">
      <selection activeCell="D155" sqref="D155"/>
    </sheetView>
  </sheetViews>
  <sheetFormatPr defaultColWidth="9" defaultRowHeight="13.5" x14ac:dyDescent="0.15"/>
  <cols>
    <col min="1" max="1" width="17.42578125" style="560" customWidth="1"/>
    <col min="2" max="2" width="20.85546875" style="560" customWidth="1"/>
    <col min="3" max="3" width="27.140625" style="560" customWidth="1"/>
    <col min="4" max="4" width="51.7109375" style="561" customWidth="1"/>
    <col min="5" max="5" width="17.140625" style="560" bestFit="1" customWidth="1"/>
    <col min="6" max="6" width="95.42578125" style="560" customWidth="1"/>
    <col min="7" max="16384" width="9" style="560"/>
  </cols>
  <sheetData>
    <row r="1" spans="1:6" ht="31.5" customHeight="1" x14ac:dyDescent="0.15">
      <c r="A1" s="1966" t="s">
        <v>679</v>
      </c>
      <c r="B1" s="1966"/>
      <c r="C1" s="1966"/>
      <c r="D1" s="1966"/>
      <c r="E1" s="1966"/>
      <c r="F1" s="1966"/>
    </row>
    <row r="2" spans="1:6" ht="22.5" customHeight="1" x14ac:dyDescent="0.15"/>
    <row r="3" spans="1:6" ht="19.5" customHeight="1" x14ac:dyDescent="0.15">
      <c r="B3" s="562"/>
      <c r="D3" s="563"/>
      <c r="E3" s="564" t="s">
        <v>680</v>
      </c>
    </row>
    <row r="4" spans="1:6" ht="19.5" customHeight="1" x14ac:dyDescent="0.15">
      <c r="B4" s="565"/>
      <c r="D4" s="563" t="s">
        <v>319</v>
      </c>
      <c r="E4" s="566">
        <v>200</v>
      </c>
    </row>
    <row r="5" spans="1:6" ht="19.5" customHeight="1" x14ac:dyDescent="0.15">
      <c r="B5" s="565"/>
      <c r="D5" s="563" t="s">
        <v>681</v>
      </c>
      <c r="E5" s="566">
        <v>300</v>
      </c>
    </row>
    <row r="6" spans="1:6" ht="19.5" customHeight="1" x14ac:dyDescent="0.15">
      <c r="A6" s="567" t="s">
        <v>682</v>
      </c>
      <c r="B6" s="568"/>
      <c r="C6" s="569"/>
      <c r="D6" s="570"/>
      <c r="E6" s="571"/>
      <c r="F6" s="568"/>
    </row>
    <row r="7" spans="1:6" ht="19.5" customHeight="1" x14ac:dyDescent="0.15">
      <c r="A7" s="572" t="s">
        <v>683</v>
      </c>
      <c r="B7" s="568"/>
      <c r="C7" s="569"/>
      <c r="D7" s="570"/>
      <c r="E7" s="571"/>
      <c r="F7" s="568"/>
    </row>
    <row r="8" spans="1:6" ht="19.5" customHeight="1" x14ac:dyDescent="0.15">
      <c r="A8" s="573" t="s">
        <v>307</v>
      </c>
      <c r="B8" s="1967" t="s">
        <v>684</v>
      </c>
      <c r="C8" s="1968"/>
      <c r="D8" s="574" t="s">
        <v>110</v>
      </c>
      <c r="E8" s="575" t="s">
        <v>685</v>
      </c>
      <c r="F8" s="573" t="s">
        <v>686</v>
      </c>
    </row>
    <row r="9" spans="1:6" ht="19.5" customHeight="1" x14ac:dyDescent="0.15">
      <c r="A9" s="1969" t="s">
        <v>687</v>
      </c>
      <c r="B9" s="1970" t="s">
        <v>688</v>
      </c>
      <c r="C9" s="1972" t="s">
        <v>689</v>
      </c>
      <c r="D9" s="1974" t="s">
        <v>346</v>
      </c>
      <c r="E9" s="1976">
        <v>1</v>
      </c>
      <c r="F9" s="576" t="s">
        <v>690</v>
      </c>
    </row>
    <row r="10" spans="1:6" ht="19.5" customHeight="1" x14ac:dyDescent="0.15">
      <c r="A10" s="1969"/>
      <c r="B10" s="1971"/>
      <c r="C10" s="1973"/>
      <c r="D10" s="1975"/>
      <c r="E10" s="1977"/>
      <c r="F10" s="577" t="s">
        <v>691</v>
      </c>
    </row>
    <row r="11" spans="1:6" ht="19.5" customHeight="1" x14ac:dyDescent="0.15">
      <c r="A11" s="1969"/>
      <c r="B11" s="1971"/>
      <c r="C11" s="578" t="s">
        <v>190</v>
      </c>
      <c r="D11" s="579" t="s">
        <v>692</v>
      </c>
      <c r="E11" s="580">
        <v>2</v>
      </c>
      <c r="F11" s="581" t="s">
        <v>692</v>
      </c>
    </row>
    <row r="12" spans="1:6" ht="40.5" customHeight="1" x14ac:dyDescent="0.15">
      <c r="A12" s="1969"/>
      <c r="B12" s="1978" t="s">
        <v>128</v>
      </c>
      <c r="C12" s="1979"/>
      <c r="D12" s="578" t="s">
        <v>693</v>
      </c>
      <c r="E12" s="580">
        <v>3</v>
      </c>
      <c r="F12" s="582" t="s">
        <v>694</v>
      </c>
    </row>
    <row r="13" spans="1:6" ht="19.5" customHeight="1" x14ac:dyDescent="0.15">
      <c r="A13" s="1969"/>
      <c r="B13" s="1980" t="s">
        <v>196</v>
      </c>
      <c r="C13" s="1982" t="s">
        <v>695</v>
      </c>
      <c r="D13" s="579" t="s">
        <v>696</v>
      </c>
      <c r="E13" s="580">
        <v>4</v>
      </c>
      <c r="F13" s="581" t="s">
        <v>697</v>
      </c>
    </row>
    <row r="14" spans="1:6" ht="19.5" customHeight="1" x14ac:dyDescent="0.15">
      <c r="A14" s="1969"/>
      <c r="B14" s="1971"/>
      <c r="C14" s="1983"/>
      <c r="D14" s="1989" t="s">
        <v>698</v>
      </c>
      <c r="E14" s="1976">
        <v>5</v>
      </c>
      <c r="F14" s="576" t="s">
        <v>699</v>
      </c>
    </row>
    <row r="15" spans="1:6" ht="19.5" customHeight="1" x14ac:dyDescent="0.15">
      <c r="A15" s="1969"/>
      <c r="B15" s="1971"/>
      <c r="C15" s="1983"/>
      <c r="D15" s="1990"/>
      <c r="E15" s="1977"/>
      <c r="F15" s="577" t="s">
        <v>700</v>
      </c>
    </row>
    <row r="16" spans="1:6" ht="19.5" customHeight="1" x14ac:dyDescent="0.15">
      <c r="A16" s="1969"/>
      <c r="B16" s="1971"/>
      <c r="C16" s="1983"/>
      <c r="D16" s="1974" t="s">
        <v>701</v>
      </c>
      <c r="E16" s="1976">
        <v>6</v>
      </c>
      <c r="F16" s="583" t="s">
        <v>702</v>
      </c>
    </row>
    <row r="17" spans="1:6" ht="19.5" customHeight="1" x14ac:dyDescent="0.15">
      <c r="A17" s="1969"/>
      <c r="B17" s="1971"/>
      <c r="C17" s="1984"/>
      <c r="D17" s="1975"/>
      <c r="E17" s="1977"/>
      <c r="F17" s="584" t="s">
        <v>703</v>
      </c>
    </row>
    <row r="18" spans="1:6" ht="19.5" customHeight="1" x14ac:dyDescent="0.15">
      <c r="A18" s="1969"/>
      <c r="B18" s="1971"/>
      <c r="C18" s="1982" t="s">
        <v>704</v>
      </c>
      <c r="D18" s="1989" t="s">
        <v>705</v>
      </c>
      <c r="E18" s="1976">
        <v>7</v>
      </c>
      <c r="F18" s="576" t="s">
        <v>706</v>
      </c>
    </row>
    <row r="19" spans="1:6" ht="19.5" customHeight="1" x14ac:dyDescent="0.15">
      <c r="A19" s="1969"/>
      <c r="B19" s="1971"/>
      <c r="C19" s="1983"/>
      <c r="D19" s="1990"/>
      <c r="E19" s="1977"/>
      <c r="F19" s="577" t="s">
        <v>707</v>
      </c>
    </row>
    <row r="20" spans="1:6" ht="19.5" customHeight="1" x14ac:dyDescent="0.15">
      <c r="A20" s="1969"/>
      <c r="B20" s="1971"/>
      <c r="C20" s="1983"/>
      <c r="D20" s="1974" t="s">
        <v>708</v>
      </c>
      <c r="E20" s="1976">
        <v>8</v>
      </c>
      <c r="F20" s="583" t="s">
        <v>709</v>
      </c>
    </row>
    <row r="21" spans="1:6" ht="19.5" customHeight="1" x14ac:dyDescent="0.15">
      <c r="A21" s="1969"/>
      <c r="B21" s="1971"/>
      <c r="C21" s="1983"/>
      <c r="D21" s="1975"/>
      <c r="E21" s="1977"/>
      <c r="F21" s="584" t="s">
        <v>710</v>
      </c>
    </row>
    <row r="22" spans="1:6" ht="19.5" customHeight="1" x14ac:dyDescent="0.15">
      <c r="A22" s="1969"/>
      <c r="B22" s="1971"/>
      <c r="C22" s="1983"/>
      <c r="D22" s="1974" t="s">
        <v>711</v>
      </c>
      <c r="E22" s="1976">
        <v>9</v>
      </c>
      <c r="F22" s="576" t="s">
        <v>712</v>
      </c>
    </row>
    <row r="23" spans="1:6" ht="19.5" customHeight="1" x14ac:dyDescent="0.15">
      <c r="A23" s="1969"/>
      <c r="B23" s="1971"/>
      <c r="C23" s="1983"/>
      <c r="D23" s="1986"/>
      <c r="E23" s="1985"/>
      <c r="F23" s="585" t="s">
        <v>713</v>
      </c>
    </row>
    <row r="24" spans="1:6" ht="19.5" customHeight="1" x14ac:dyDescent="0.15">
      <c r="A24" s="1969"/>
      <c r="B24" s="1971"/>
      <c r="C24" s="1984"/>
      <c r="D24" s="1975"/>
      <c r="E24" s="1977"/>
      <c r="F24" s="577" t="s">
        <v>714</v>
      </c>
    </row>
    <row r="25" spans="1:6" ht="19.5" customHeight="1" x14ac:dyDescent="0.15">
      <c r="A25" s="1969"/>
      <c r="B25" s="1971"/>
      <c r="C25" s="1979" t="s">
        <v>715</v>
      </c>
      <c r="D25" s="586" t="s">
        <v>716</v>
      </c>
      <c r="E25" s="580">
        <v>10</v>
      </c>
      <c r="F25" s="581" t="s">
        <v>717</v>
      </c>
    </row>
    <row r="26" spans="1:6" ht="19.5" customHeight="1" x14ac:dyDescent="0.15">
      <c r="A26" s="1969"/>
      <c r="B26" s="1971"/>
      <c r="C26" s="1979"/>
      <c r="D26" s="586" t="s">
        <v>718</v>
      </c>
      <c r="E26" s="580">
        <v>11</v>
      </c>
      <c r="F26" s="587" t="s">
        <v>719</v>
      </c>
    </row>
    <row r="27" spans="1:6" ht="19.5" customHeight="1" x14ac:dyDescent="0.15">
      <c r="A27" s="1969"/>
      <c r="B27" s="1971"/>
      <c r="C27" s="1979"/>
      <c r="D27" s="586" t="s">
        <v>720</v>
      </c>
      <c r="E27" s="580">
        <v>12</v>
      </c>
      <c r="F27" s="581" t="s">
        <v>720</v>
      </c>
    </row>
    <row r="28" spans="1:6" ht="19.5" customHeight="1" x14ac:dyDescent="0.15">
      <c r="A28" s="1969"/>
      <c r="B28" s="1971"/>
      <c r="C28" s="1982" t="s">
        <v>47</v>
      </c>
      <c r="D28" s="586" t="s">
        <v>721</v>
      </c>
      <c r="E28" s="580">
        <v>13</v>
      </c>
      <c r="F28" s="587" t="s">
        <v>722</v>
      </c>
    </row>
    <row r="29" spans="1:6" ht="19.5" customHeight="1" x14ac:dyDescent="0.15">
      <c r="A29" s="1969"/>
      <c r="B29" s="1971"/>
      <c r="C29" s="1983"/>
      <c r="D29" s="586" t="s">
        <v>723</v>
      </c>
      <c r="E29" s="580">
        <v>14</v>
      </c>
      <c r="F29" s="581" t="s">
        <v>724</v>
      </c>
    </row>
    <row r="30" spans="1:6" ht="19.5" customHeight="1" x14ac:dyDescent="0.15">
      <c r="A30" s="1969"/>
      <c r="B30" s="1971"/>
      <c r="C30" s="1983"/>
      <c r="D30" s="1974" t="s">
        <v>725</v>
      </c>
      <c r="E30" s="1976">
        <v>15</v>
      </c>
      <c r="F30" s="576" t="s">
        <v>726</v>
      </c>
    </row>
    <row r="31" spans="1:6" ht="19.5" customHeight="1" x14ac:dyDescent="0.15">
      <c r="A31" s="1969"/>
      <c r="B31" s="1971"/>
      <c r="C31" s="1983"/>
      <c r="D31" s="1986"/>
      <c r="E31" s="1985"/>
      <c r="F31" s="585" t="s">
        <v>727</v>
      </c>
    </row>
    <row r="32" spans="1:6" ht="19.5" customHeight="1" x14ac:dyDescent="0.15">
      <c r="A32" s="1969"/>
      <c r="B32" s="1971"/>
      <c r="C32" s="1983"/>
      <c r="D32" s="1986"/>
      <c r="E32" s="1985"/>
      <c r="F32" s="585" t="s">
        <v>714</v>
      </c>
    </row>
    <row r="33" spans="1:6" ht="19.5" customHeight="1" x14ac:dyDescent="0.15">
      <c r="A33" s="1969"/>
      <c r="B33" s="1971"/>
      <c r="C33" s="1984"/>
      <c r="D33" s="1975"/>
      <c r="E33" s="1977"/>
      <c r="F33" s="577" t="s">
        <v>728</v>
      </c>
    </row>
    <row r="34" spans="1:6" ht="19.5" customHeight="1" x14ac:dyDescent="0.15">
      <c r="A34" s="1969"/>
      <c r="B34" s="1971"/>
      <c r="C34" s="1987" t="s">
        <v>145</v>
      </c>
      <c r="D34" s="1989" t="s">
        <v>729</v>
      </c>
      <c r="E34" s="1991">
        <v>16</v>
      </c>
      <c r="F34" s="583" t="s">
        <v>730</v>
      </c>
    </row>
    <row r="35" spans="1:6" ht="19.5" customHeight="1" x14ac:dyDescent="0.15">
      <c r="A35" s="1969"/>
      <c r="B35" s="1981"/>
      <c r="C35" s="1988"/>
      <c r="D35" s="1990"/>
      <c r="E35" s="1992"/>
      <c r="F35" s="584" t="s">
        <v>731</v>
      </c>
    </row>
    <row r="36" spans="1:6" ht="15" customHeight="1" x14ac:dyDescent="0.15">
      <c r="B36" s="588"/>
      <c r="C36" s="588"/>
      <c r="D36" s="589"/>
      <c r="E36" s="590"/>
    </row>
    <row r="37" spans="1:6" ht="15" customHeight="1" x14ac:dyDescent="0.15">
      <c r="A37" s="572" t="s">
        <v>732</v>
      </c>
      <c r="B37" s="568"/>
      <c r="C37" s="591"/>
      <c r="D37" s="570"/>
      <c r="E37" s="571"/>
      <c r="F37" s="568"/>
    </row>
    <row r="38" spans="1:6" ht="19.5" customHeight="1" x14ac:dyDescent="0.15">
      <c r="A38" s="573" t="s">
        <v>307</v>
      </c>
      <c r="B38" s="1967" t="s">
        <v>684</v>
      </c>
      <c r="C38" s="1968"/>
      <c r="D38" s="574" t="s">
        <v>110</v>
      </c>
      <c r="E38" s="575" t="s">
        <v>685</v>
      </c>
      <c r="F38" s="573" t="s">
        <v>686</v>
      </c>
    </row>
    <row r="39" spans="1:6" ht="19.5" customHeight="1" x14ac:dyDescent="0.15">
      <c r="A39" s="1997" t="s">
        <v>733</v>
      </c>
      <c r="B39" s="1978" t="s">
        <v>734</v>
      </c>
      <c r="C39" s="1979"/>
      <c r="D39" s="592" t="s">
        <v>735</v>
      </c>
      <c r="E39" s="593">
        <v>17</v>
      </c>
      <c r="F39" s="581" t="s">
        <v>736</v>
      </c>
    </row>
    <row r="40" spans="1:6" ht="19.5" customHeight="1" x14ac:dyDescent="0.15">
      <c r="A40" s="1997"/>
      <c r="B40" s="1978"/>
      <c r="C40" s="1979"/>
      <c r="D40" s="592" t="s">
        <v>737</v>
      </c>
      <c r="E40" s="593">
        <v>18</v>
      </c>
      <c r="F40" s="581" t="s">
        <v>738</v>
      </c>
    </row>
    <row r="41" spans="1:6" ht="19.5" customHeight="1" x14ac:dyDescent="0.15">
      <c r="A41" s="1997"/>
      <c r="B41" s="1978"/>
      <c r="C41" s="1979"/>
      <c r="D41" s="592" t="s">
        <v>739</v>
      </c>
      <c r="E41" s="593">
        <v>19</v>
      </c>
      <c r="F41" s="581" t="s">
        <v>740</v>
      </c>
    </row>
    <row r="42" spans="1:6" ht="19.5" customHeight="1" x14ac:dyDescent="0.15">
      <c r="A42" s="1997"/>
      <c r="B42" s="1978"/>
      <c r="C42" s="1979"/>
      <c r="D42" s="592" t="s">
        <v>741</v>
      </c>
      <c r="E42" s="593">
        <v>20</v>
      </c>
      <c r="F42" s="594" t="s">
        <v>742</v>
      </c>
    </row>
    <row r="43" spans="1:6" ht="19.5" customHeight="1" x14ac:dyDescent="0.15">
      <c r="A43" s="1997"/>
      <c r="B43" s="1978"/>
      <c r="C43" s="1979"/>
      <c r="D43" s="592" t="s">
        <v>743</v>
      </c>
      <c r="E43" s="593">
        <v>21</v>
      </c>
      <c r="F43" s="581" t="s">
        <v>744</v>
      </c>
    </row>
    <row r="44" spans="1:6" ht="19.5" customHeight="1" x14ac:dyDescent="0.15">
      <c r="A44" s="1997"/>
      <c r="B44" s="1978"/>
      <c r="C44" s="1979"/>
      <c r="D44" s="592" t="s">
        <v>745</v>
      </c>
      <c r="E44" s="593">
        <v>22</v>
      </c>
      <c r="F44" s="581" t="s">
        <v>746</v>
      </c>
    </row>
    <row r="45" spans="1:6" ht="19.5" customHeight="1" x14ac:dyDescent="0.15">
      <c r="A45" s="1997"/>
      <c r="B45" s="1978"/>
      <c r="C45" s="1979"/>
      <c r="D45" s="592" t="s">
        <v>747</v>
      </c>
      <c r="E45" s="593">
        <v>23</v>
      </c>
      <c r="F45" s="595" t="s">
        <v>318</v>
      </c>
    </row>
    <row r="46" spans="1:6" ht="15" customHeight="1" x14ac:dyDescent="0.15">
      <c r="B46" s="562"/>
      <c r="C46" s="562"/>
      <c r="D46" s="596"/>
      <c r="E46" s="597"/>
    </row>
    <row r="47" spans="1:6" ht="19.5" customHeight="1" x14ac:dyDescent="0.15">
      <c r="A47" s="567" t="s">
        <v>748</v>
      </c>
      <c r="C47" s="562"/>
      <c r="D47" s="596"/>
      <c r="E47" s="597"/>
    </row>
    <row r="48" spans="1:6" ht="19.5" customHeight="1" x14ac:dyDescent="0.15">
      <c r="A48" s="569" t="s">
        <v>749</v>
      </c>
      <c r="C48" s="562"/>
      <c r="D48" s="596"/>
      <c r="E48" s="597"/>
    </row>
    <row r="49" spans="1:6" ht="34.5" x14ac:dyDescent="0.15">
      <c r="A49" s="573" t="s">
        <v>307</v>
      </c>
      <c r="B49" s="1967" t="s">
        <v>684</v>
      </c>
      <c r="C49" s="1968"/>
      <c r="D49" s="574" t="s">
        <v>110</v>
      </c>
      <c r="E49" s="575" t="s">
        <v>685</v>
      </c>
      <c r="F49" s="573" t="s">
        <v>686</v>
      </c>
    </row>
    <row r="50" spans="1:6" ht="18.75" customHeight="1" x14ac:dyDescent="0.15">
      <c r="A50" s="1997" t="s">
        <v>750</v>
      </c>
      <c r="B50" s="1980" t="s">
        <v>176</v>
      </c>
      <c r="C50" s="1980" t="s">
        <v>751</v>
      </c>
      <c r="D50" s="1972" t="s">
        <v>752</v>
      </c>
      <c r="E50" s="1993">
        <v>24</v>
      </c>
      <c r="F50" s="587" t="s">
        <v>753</v>
      </c>
    </row>
    <row r="51" spans="1:6" ht="18.75" customHeight="1" x14ac:dyDescent="0.15">
      <c r="A51" s="1997"/>
      <c r="B51" s="1998"/>
      <c r="C51" s="1998"/>
      <c r="D51" s="1973"/>
      <c r="E51" s="1994"/>
      <c r="F51" s="584" t="s">
        <v>754</v>
      </c>
    </row>
    <row r="52" spans="1:6" ht="18.75" customHeight="1" x14ac:dyDescent="0.15">
      <c r="A52" s="1997"/>
      <c r="B52" s="1998"/>
      <c r="C52" s="1998"/>
      <c r="D52" s="1995" t="s">
        <v>755</v>
      </c>
      <c r="E52" s="1993">
        <v>25</v>
      </c>
      <c r="F52" s="587" t="s">
        <v>756</v>
      </c>
    </row>
    <row r="53" spans="1:6" ht="18.75" customHeight="1" x14ac:dyDescent="0.15">
      <c r="A53" s="1997"/>
      <c r="B53" s="1998"/>
      <c r="C53" s="1998"/>
      <c r="D53" s="1996"/>
      <c r="E53" s="1994"/>
      <c r="F53" s="584" t="s">
        <v>757</v>
      </c>
    </row>
    <row r="54" spans="1:6" ht="18.75" customHeight="1" x14ac:dyDescent="0.15">
      <c r="A54" s="1997"/>
      <c r="B54" s="1998"/>
      <c r="C54" s="1998"/>
      <c r="D54" s="1972" t="s">
        <v>758</v>
      </c>
      <c r="E54" s="1993">
        <v>26</v>
      </c>
      <c r="F54" s="587" t="s">
        <v>759</v>
      </c>
    </row>
    <row r="55" spans="1:6" ht="18.75" customHeight="1" x14ac:dyDescent="0.15">
      <c r="A55" s="1997"/>
      <c r="B55" s="1998"/>
      <c r="C55" s="1998"/>
      <c r="D55" s="1973"/>
      <c r="E55" s="1994"/>
      <c r="F55" s="584" t="s">
        <v>760</v>
      </c>
    </row>
    <row r="56" spans="1:6" ht="18.75" customHeight="1" x14ac:dyDescent="0.15">
      <c r="A56" s="1997"/>
      <c r="B56" s="1998"/>
      <c r="C56" s="1998"/>
      <c r="D56" s="1972" t="s">
        <v>761</v>
      </c>
      <c r="E56" s="1993">
        <v>27</v>
      </c>
      <c r="F56" s="587" t="s">
        <v>762</v>
      </c>
    </row>
    <row r="57" spans="1:6" ht="18.75" customHeight="1" x14ac:dyDescent="0.15">
      <c r="A57" s="1997"/>
      <c r="B57" s="1998"/>
      <c r="C57" s="1999"/>
      <c r="D57" s="1973"/>
      <c r="E57" s="1994"/>
      <c r="F57" s="584" t="s">
        <v>763</v>
      </c>
    </row>
    <row r="58" spans="1:6" ht="18.75" customHeight="1" x14ac:dyDescent="0.15">
      <c r="A58" s="1997"/>
      <c r="B58" s="1998"/>
      <c r="C58" s="598" t="s">
        <v>190</v>
      </c>
      <c r="D58" s="599" t="s">
        <v>692</v>
      </c>
      <c r="E58" s="593">
        <v>28</v>
      </c>
      <c r="F58" s="581" t="s">
        <v>692</v>
      </c>
    </row>
    <row r="59" spans="1:6" ht="18.75" customHeight="1" x14ac:dyDescent="0.15">
      <c r="A59" s="1997"/>
      <c r="B59" s="2005" t="s">
        <v>128</v>
      </c>
      <c r="C59" s="1982"/>
      <c r="D59" s="1972" t="s">
        <v>764</v>
      </c>
      <c r="E59" s="1993">
        <v>29</v>
      </c>
      <c r="F59" s="583" t="s">
        <v>765</v>
      </c>
    </row>
    <row r="60" spans="1:6" ht="18.75" customHeight="1" x14ac:dyDescent="0.15">
      <c r="A60" s="1997"/>
      <c r="B60" s="2006"/>
      <c r="C60" s="1983"/>
      <c r="D60" s="2000"/>
      <c r="E60" s="2001"/>
      <c r="F60" s="585" t="s">
        <v>766</v>
      </c>
    </row>
    <row r="61" spans="1:6" ht="37.5" x14ac:dyDescent="0.15">
      <c r="A61" s="1997"/>
      <c r="B61" s="2007"/>
      <c r="C61" s="1984"/>
      <c r="D61" s="1973"/>
      <c r="E61" s="1994"/>
      <c r="F61" s="584" t="s">
        <v>767</v>
      </c>
    </row>
    <row r="62" spans="1:6" ht="18.75" customHeight="1" x14ac:dyDescent="0.15">
      <c r="A62" s="1997"/>
      <c r="B62" s="1980" t="s">
        <v>196</v>
      </c>
      <c r="C62" s="1982" t="s">
        <v>361</v>
      </c>
      <c r="D62" s="1972" t="s">
        <v>768</v>
      </c>
      <c r="E62" s="1993">
        <v>30</v>
      </c>
      <c r="F62" s="583" t="s">
        <v>769</v>
      </c>
    </row>
    <row r="63" spans="1:6" ht="18.75" customHeight="1" x14ac:dyDescent="0.15">
      <c r="A63" s="1997"/>
      <c r="B63" s="1998"/>
      <c r="C63" s="1983"/>
      <c r="D63" s="2000"/>
      <c r="E63" s="2001"/>
      <c r="F63" s="585" t="s">
        <v>770</v>
      </c>
    </row>
    <row r="64" spans="1:6" ht="18.75" customHeight="1" x14ac:dyDescent="0.15">
      <c r="A64" s="1997"/>
      <c r="B64" s="1998"/>
      <c r="C64" s="1983"/>
      <c r="D64" s="2000"/>
      <c r="E64" s="2001"/>
      <c r="F64" s="576" t="s">
        <v>771</v>
      </c>
    </row>
    <row r="65" spans="1:6" ht="18.75" customHeight="1" x14ac:dyDescent="0.15">
      <c r="A65" s="1997"/>
      <c r="B65" s="1998"/>
      <c r="C65" s="1983"/>
      <c r="D65" s="2000"/>
      <c r="E65" s="2001"/>
      <c r="F65" s="585" t="s">
        <v>772</v>
      </c>
    </row>
    <row r="66" spans="1:6" ht="18.75" customHeight="1" x14ac:dyDescent="0.15">
      <c r="A66" s="1997"/>
      <c r="B66" s="1998"/>
      <c r="C66" s="1983"/>
      <c r="D66" s="2000"/>
      <c r="E66" s="2001"/>
      <c r="F66" s="585" t="s">
        <v>773</v>
      </c>
    </row>
    <row r="67" spans="1:6" ht="18.75" customHeight="1" x14ac:dyDescent="0.15">
      <c r="A67" s="1997"/>
      <c r="B67" s="1998"/>
      <c r="C67" s="1983"/>
      <c r="D67" s="2000"/>
      <c r="E67" s="2001"/>
      <c r="F67" s="585" t="s">
        <v>774</v>
      </c>
    </row>
    <row r="68" spans="1:6" ht="18.75" customHeight="1" x14ac:dyDescent="0.15">
      <c r="A68" s="1997"/>
      <c r="B68" s="1998"/>
      <c r="C68" s="1984"/>
      <c r="D68" s="1973"/>
      <c r="E68" s="1994"/>
      <c r="F68" s="584" t="s">
        <v>775</v>
      </c>
    </row>
    <row r="69" spans="1:6" ht="18.75" customHeight="1" x14ac:dyDescent="0.15">
      <c r="A69" s="1997"/>
      <c r="B69" s="1998"/>
      <c r="C69" s="1982" t="s">
        <v>45</v>
      </c>
      <c r="D69" s="1972" t="s">
        <v>776</v>
      </c>
      <c r="E69" s="1993">
        <v>31</v>
      </c>
      <c r="F69" s="583" t="s">
        <v>777</v>
      </c>
    </row>
    <row r="70" spans="1:6" ht="18.75" customHeight="1" x14ac:dyDescent="0.15">
      <c r="A70" s="1997"/>
      <c r="B70" s="1998"/>
      <c r="C70" s="1983"/>
      <c r="D70" s="2000"/>
      <c r="E70" s="2001"/>
      <c r="F70" s="585" t="s">
        <v>778</v>
      </c>
    </row>
    <row r="71" spans="1:6" ht="18.75" customHeight="1" x14ac:dyDescent="0.15">
      <c r="A71" s="1997"/>
      <c r="B71" s="1998"/>
      <c r="C71" s="1983"/>
      <c r="D71" s="2000"/>
      <c r="E71" s="2001"/>
      <c r="F71" s="585" t="s">
        <v>779</v>
      </c>
    </row>
    <row r="72" spans="1:6" ht="18.75" customHeight="1" x14ac:dyDescent="0.15">
      <c r="A72" s="1997"/>
      <c r="B72" s="1998"/>
      <c r="C72" s="1983"/>
      <c r="D72" s="2000"/>
      <c r="E72" s="2001"/>
      <c r="F72" s="585" t="s">
        <v>780</v>
      </c>
    </row>
    <row r="73" spans="1:6" ht="18.75" customHeight="1" x14ac:dyDescent="0.15">
      <c r="A73" s="1997"/>
      <c r="B73" s="1998"/>
      <c r="C73" s="1983"/>
      <c r="D73" s="2000"/>
      <c r="E73" s="2001"/>
      <c r="F73" s="585" t="s">
        <v>781</v>
      </c>
    </row>
    <row r="74" spans="1:6" ht="18.75" customHeight="1" x14ac:dyDescent="0.15">
      <c r="A74" s="1997"/>
      <c r="B74" s="1998"/>
      <c r="C74" s="1983"/>
      <c r="D74" s="2000"/>
      <c r="E74" s="2001"/>
      <c r="F74" s="585" t="s">
        <v>782</v>
      </c>
    </row>
    <row r="75" spans="1:6" ht="18.75" customHeight="1" x14ac:dyDescent="0.15">
      <c r="A75" s="1997"/>
      <c r="B75" s="1998"/>
      <c r="C75" s="1983"/>
      <c r="D75" s="2000"/>
      <c r="E75" s="2001"/>
      <c r="F75" s="585" t="s">
        <v>783</v>
      </c>
    </row>
    <row r="76" spans="1:6" ht="18.75" customHeight="1" x14ac:dyDescent="0.15">
      <c r="A76" s="1997"/>
      <c r="B76" s="1998"/>
      <c r="C76" s="1983"/>
      <c r="D76" s="2000"/>
      <c r="E76" s="2001"/>
      <c r="F76" s="585" t="s">
        <v>784</v>
      </c>
    </row>
    <row r="77" spans="1:6" ht="18.75" customHeight="1" x14ac:dyDescent="0.15">
      <c r="A77" s="1997"/>
      <c r="B77" s="1998"/>
      <c r="C77" s="1983"/>
      <c r="D77" s="2000"/>
      <c r="E77" s="2001"/>
      <c r="F77" s="585" t="s">
        <v>785</v>
      </c>
    </row>
    <row r="78" spans="1:6" ht="18.75" customHeight="1" x14ac:dyDescent="0.15">
      <c r="A78" s="1997"/>
      <c r="B78" s="1998"/>
      <c r="C78" s="1983"/>
      <c r="D78" s="2000"/>
      <c r="E78" s="2001"/>
      <c r="F78" s="585" t="s">
        <v>786</v>
      </c>
    </row>
    <row r="79" spans="1:6" ht="18.75" customHeight="1" x14ac:dyDescent="0.15">
      <c r="A79" s="1997"/>
      <c r="B79" s="1998"/>
      <c r="C79" s="1983"/>
      <c r="D79" s="2000"/>
      <c r="E79" s="2001"/>
      <c r="F79" s="585" t="s">
        <v>787</v>
      </c>
    </row>
    <row r="80" spans="1:6" ht="18.75" customHeight="1" x14ac:dyDescent="0.15">
      <c r="A80" s="1997"/>
      <c r="B80" s="1998"/>
      <c r="C80" s="1983"/>
      <c r="D80" s="2000"/>
      <c r="E80" s="2001"/>
      <c r="F80" s="576" t="s">
        <v>788</v>
      </c>
    </row>
    <row r="81" spans="1:6" ht="18.75" customHeight="1" x14ac:dyDescent="0.15">
      <c r="A81" s="1997"/>
      <c r="B81" s="1998"/>
      <c r="C81" s="1983"/>
      <c r="D81" s="2000"/>
      <c r="E81" s="2001"/>
      <c r="F81" s="585" t="s">
        <v>789</v>
      </c>
    </row>
    <row r="82" spans="1:6" ht="18.75" customHeight="1" x14ac:dyDescent="0.15">
      <c r="A82" s="1997"/>
      <c r="B82" s="1998"/>
      <c r="C82" s="1983"/>
      <c r="D82" s="2000"/>
      <c r="E82" s="2001"/>
      <c r="F82" s="585" t="s">
        <v>790</v>
      </c>
    </row>
    <row r="83" spans="1:6" ht="18.75" customHeight="1" x14ac:dyDescent="0.15">
      <c r="A83" s="1997"/>
      <c r="B83" s="1998"/>
      <c r="C83" s="1983"/>
      <c r="D83" s="2000"/>
      <c r="E83" s="2001"/>
      <c r="F83" s="585" t="s">
        <v>791</v>
      </c>
    </row>
    <row r="84" spans="1:6" ht="18.75" customHeight="1" x14ac:dyDescent="0.15">
      <c r="A84" s="1997"/>
      <c r="B84" s="1998"/>
      <c r="C84" s="1984"/>
      <c r="D84" s="1973"/>
      <c r="E84" s="1994"/>
      <c r="F84" s="584" t="s">
        <v>792</v>
      </c>
    </row>
    <row r="85" spans="1:6" ht="18.75" customHeight="1" x14ac:dyDescent="0.15">
      <c r="A85" s="1997"/>
      <c r="B85" s="1998"/>
      <c r="C85" s="1982" t="s">
        <v>46</v>
      </c>
      <c r="D85" s="2002" t="s">
        <v>793</v>
      </c>
      <c r="E85" s="1993">
        <v>32</v>
      </c>
      <c r="F85" s="583" t="s">
        <v>794</v>
      </c>
    </row>
    <row r="86" spans="1:6" ht="18.75" customHeight="1" x14ac:dyDescent="0.15">
      <c r="A86" s="1997"/>
      <c r="B86" s="1998"/>
      <c r="C86" s="1983"/>
      <c r="D86" s="2003"/>
      <c r="E86" s="2001"/>
      <c r="F86" s="585" t="s">
        <v>795</v>
      </c>
    </row>
    <row r="87" spans="1:6" ht="18.75" customHeight="1" x14ac:dyDescent="0.15">
      <c r="A87" s="1997"/>
      <c r="B87" s="1998"/>
      <c r="C87" s="1983"/>
      <c r="D87" s="2003"/>
      <c r="E87" s="2001"/>
      <c r="F87" s="585" t="s">
        <v>796</v>
      </c>
    </row>
    <row r="88" spans="1:6" ht="18.75" customHeight="1" x14ac:dyDescent="0.15">
      <c r="A88" s="1997"/>
      <c r="B88" s="1998"/>
      <c r="C88" s="1983"/>
      <c r="D88" s="2003"/>
      <c r="E88" s="2001"/>
      <c r="F88" s="585" t="s">
        <v>797</v>
      </c>
    </row>
    <row r="89" spans="1:6" ht="18.75" customHeight="1" x14ac:dyDescent="0.15">
      <c r="A89" s="1997"/>
      <c r="B89" s="1998"/>
      <c r="C89" s="1983"/>
      <c r="D89" s="2003"/>
      <c r="E89" s="2001"/>
      <c r="F89" s="576" t="s">
        <v>798</v>
      </c>
    </row>
    <row r="90" spans="1:6" ht="18.75" customHeight="1" x14ac:dyDescent="0.15">
      <c r="A90" s="1997"/>
      <c r="B90" s="1998"/>
      <c r="C90" s="1983"/>
      <c r="D90" s="2003"/>
      <c r="E90" s="2001"/>
      <c r="F90" s="585" t="s">
        <v>799</v>
      </c>
    </row>
    <row r="91" spans="1:6" ht="18.75" customHeight="1" x14ac:dyDescent="0.15">
      <c r="A91" s="1997"/>
      <c r="B91" s="1998"/>
      <c r="C91" s="1983"/>
      <c r="D91" s="2003"/>
      <c r="E91" s="2001"/>
      <c r="F91" s="585" t="s">
        <v>800</v>
      </c>
    </row>
    <row r="92" spans="1:6" ht="18.75" customHeight="1" x14ac:dyDescent="0.15">
      <c r="A92" s="1997"/>
      <c r="B92" s="1998"/>
      <c r="C92" s="1984"/>
      <c r="D92" s="2004"/>
      <c r="E92" s="1994"/>
      <c r="F92" s="584" t="s">
        <v>801</v>
      </c>
    </row>
    <row r="93" spans="1:6" ht="18.75" customHeight="1" x14ac:dyDescent="0.15">
      <c r="A93" s="1997"/>
      <c r="B93" s="1998"/>
      <c r="C93" s="1980" t="s">
        <v>47</v>
      </c>
      <c r="D93" s="2002" t="s">
        <v>802</v>
      </c>
      <c r="E93" s="1993">
        <v>33</v>
      </c>
      <c r="F93" s="583" t="s">
        <v>803</v>
      </c>
    </row>
    <row r="94" spans="1:6" ht="18.75" customHeight="1" x14ac:dyDescent="0.15">
      <c r="A94" s="1997"/>
      <c r="B94" s="1998"/>
      <c r="C94" s="1998"/>
      <c r="D94" s="2003"/>
      <c r="E94" s="2001"/>
      <c r="F94" s="585" t="s">
        <v>804</v>
      </c>
    </row>
    <row r="95" spans="1:6" ht="18.75" customHeight="1" x14ac:dyDescent="0.15">
      <c r="A95" s="1997"/>
      <c r="B95" s="1998"/>
      <c r="C95" s="1998"/>
      <c r="D95" s="2003"/>
      <c r="E95" s="2001"/>
      <c r="F95" s="585" t="s">
        <v>805</v>
      </c>
    </row>
    <row r="96" spans="1:6" ht="18.75" customHeight="1" x14ac:dyDescent="0.15">
      <c r="A96" s="1997"/>
      <c r="B96" s="1998"/>
      <c r="C96" s="1998"/>
      <c r="D96" s="2003"/>
      <c r="E96" s="2001"/>
      <c r="F96" s="585" t="s">
        <v>806</v>
      </c>
    </row>
    <row r="97" spans="1:6" ht="18.75" customHeight="1" x14ac:dyDescent="0.15">
      <c r="A97" s="1997"/>
      <c r="B97" s="1998"/>
      <c r="C97" s="1998"/>
      <c r="D97" s="2003"/>
      <c r="E97" s="2001"/>
      <c r="F97" s="585" t="s">
        <v>807</v>
      </c>
    </row>
    <row r="98" spans="1:6" ht="18.75" customHeight="1" x14ac:dyDescent="0.15">
      <c r="A98" s="1997"/>
      <c r="B98" s="1998"/>
      <c r="C98" s="1998"/>
      <c r="D98" s="2003"/>
      <c r="E98" s="2001"/>
      <c r="F98" s="585" t="s">
        <v>808</v>
      </c>
    </row>
    <row r="99" spans="1:6" ht="18.75" customHeight="1" x14ac:dyDescent="0.15">
      <c r="A99" s="1997"/>
      <c r="B99" s="1998"/>
      <c r="C99" s="1998"/>
      <c r="D99" s="2003"/>
      <c r="E99" s="2001"/>
      <c r="F99" s="576" t="s">
        <v>809</v>
      </c>
    </row>
    <row r="100" spans="1:6" ht="18.75" customHeight="1" x14ac:dyDescent="0.15">
      <c r="A100" s="1997"/>
      <c r="B100" s="1999"/>
      <c r="C100" s="1999"/>
      <c r="D100" s="2004"/>
      <c r="E100" s="1994"/>
      <c r="F100" s="584" t="s">
        <v>792</v>
      </c>
    </row>
    <row r="101" spans="1:6" ht="15" customHeight="1" x14ac:dyDescent="0.15">
      <c r="B101" s="562"/>
      <c r="C101" s="562"/>
      <c r="D101" s="596"/>
      <c r="E101" s="600"/>
    </row>
    <row r="102" spans="1:6" ht="19.5" customHeight="1" x14ac:dyDescent="0.15">
      <c r="A102" s="572" t="s">
        <v>810</v>
      </c>
      <c r="C102" s="562"/>
      <c r="D102" s="601"/>
      <c r="E102" s="597"/>
    </row>
    <row r="103" spans="1:6" ht="19.5" customHeight="1" x14ac:dyDescent="0.15">
      <c r="A103" s="2008" t="s">
        <v>307</v>
      </c>
      <c r="B103" s="2009" t="s">
        <v>684</v>
      </c>
      <c r="C103" s="2010"/>
      <c r="D103" s="2011" t="s">
        <v>811</v>
      </c>
      <c r="E103" s="2013" t="s">
        <v>685</v>
      </c>
      <c r="F103" s="2008" t="s">
        <v>686</v>
      </c>
    </row>
    <row r="104" spans="1:6" ht="19.5" customHeight="1" x14ac:dyDescent="0.15">
      <c r="A104" s="2008"/>
      <c r="B104" s="602"/>
      <c r="C104" s="574" t="s">
        <v>812</v>
      </c>
      <c r="D104" s="2012"/>
      <c r="E104" s="2014"/>
      <c r="F104" s="2008"/>
    </row>
    <row r="105" spans="1:6" ht="18.75" customHeight="1" x14ac:dyDescent="0.15">
      <c r="A105" s="1997" t="s">
        <v>750</v>
      </c>
      <c r="B105" s="2015" t="s">
        <v>190</v>
      </c>
      <c r="C105" s="563" t="s">
        <v>813</v>
      </c>
      <c r="D105" s="598" t="s">
        <v>814</v>
      </c>
      <c r="E105" s="593">
        <v>34</v>
      </c>
      <c r="F105" s="595" t="s">
        <v>815</v>
      </c>
    </row>
    <row r="106" spans="1:6" ht="18.75" customHeight="1" x14ac:dyDescent="0.15">
      <c r="A106" s="1997"/>
      <c r="B106" s="2015"/>
      <c r="C106" s="1980" t="s">
        <v>816</v>
      </c>
      <c r="D106" s="1972" t="s">
        <v>817</v>
      </c>
      <c r="E106" s="1993">
        <v>35</v>
      </c>
      <c r="F106" s="603" t="s">
        <v>818</v>
      </c>
    </row>
    <row r="107" spans="1:6" ht="18.75" customHeight="1" x14ac:dyDescent="0.15">
      <c r="A107" s="1997"/>
      <c r="B107" s="2015"/>
      <c r="C107" s="1999"/>
      <c r="D107" s="1973"/>
      <c r="E107" s="1994"/>
      <c r="F107" s="604" t="s">
        <v>819</v>
      </c>
    </row>
    <row r="108" spans="1:6" ht="38.25" customHeight="1" x14ac:dyDescent="0.15">
      <c r="A108" s="1997"/>
      <c r="B108" s="2015"/>
      <c r="C108" s="563" t="s">
        <v>820</v>
      </c>
      <c r="D108" s="598" t="s">
        <v>821</v>
      </c>
      <c r="E108" s="593">
        <v>36</v>
      </c>
      <c r="F108" s="581" t="s">
        <v>822</v>
      </c>
    </row>
    <row r="109" spans="1:6" ht="18.75" customHeight="1" x14ac:dyDescent="0.15">
      <c r="A109" s="1997"/>
      <c r="B109" s="2015"/>
      <c r="C109" s="1980" t="s">
        <v>823</v>
      </c>
      <c r="D109" s="1972" t="s">
        <v>824</v>
      </c>
      <c r="E109" s="1993">
        <v>37</v>
      </c>
      <c r="F109" s="603" t="s">
        <v>825</v>
      </c>
    </row>
    <row r="110" spans="1:6" ht="18.75" customHeight="1" x14ac:dyDescent="0.15">
      <c r="A110" s="1997"/>
      <c r="B110" s="2015"/>
      <c r="C110" s="1999"/>
      <c r="D110" s="1973"/>
      <c r="E110" s="1994"/>
      <c r="F110" s="604" t="s">
        <v>826</v>
      </c>
    </row>
    <row r="111" spans="1:6" ht="18" customHeight="1" x14ac:dyDescent="0.15">
      <c r="A111" s="1997"/>
      <c r="B111" s="2015"/>
      <c r="C111" s="563" t="s">
        <v>827</v>
      </c>
      <c r="D111" s="598" t="s">
        <v>828</v>
      </c>
      <c r="E111" s="593">
        <v>38</v>
      </c>
      <c r="F111" s="605" t="s">
        <v>829</v>
      </c>
    </row>
    <row r="112" spans="1:6" ht="18" customHeight="1" x14ac:dyDescent="0.15">
      <c r="A112" s="1997"/>
      <c r="B112" s="2015" t="s">
        <v>196</v>
      </c>
      <c r="C112" s="1987" t="s">
        <v>813</v>
      </c>
      <c r="D112" s="598" t="s">
        <v>830</v>
      </c>
      <c r="E112" s="593">
        <v>39</v>
      </c>
      <c r="F112" s="595" t="s">
        <v>831</v>
      </c>
    </row>
    <row r="113" spans="1:6" ht="18" customHeight="1" x14ac:dyDescent="0.15">
      <c r="A113" s="1997"/>
      <c r="B113" s="2015"/>
      <c r="C113" s="2016"/>
      <c r="D113" s="598" t="s">
        <v>832</v>
      </c>
      <c r="E113" s="593">
        <v>40</v>
      </c>
      <c r="F113" s="606" t="s">
        <v>833</v>
      </c>
    </row>
    <row r="114" spans="1:6" ht="18" customHeight="1" x14ac:dyDescent="0.15">
      <c r="A114" s="1997"/>
      <c r="B114" s="2015"/>
      <c r="C114" s="2016"/>
      <c r="D114" s="1972" t="s">
        <v>834</v>
      </c>
      <c r="E114" s="1993">
        <v>41</v>
      </c>
      <c r="F114" s="603" t="s">
        <v>835</v>
      </c>
    </row>
    <row r="115" spans="1:6" ht="18" customHeight="1" x14ac:dyDescent="0.15">
      <c r="A115" s="1997"/>
      <c r="B115" s="2015"/>
      <c r="C115" s="2016"/>
      <c r="D115" s="2000"/>
      <c r="E115" s="2001"/>
      <c r="F115" s="607" t="s">
        <v>836</v>
      </c>
    </row>
    <row r="116" spans="1:6" ht="18" customHeight="1" x14ac:dyDescent="0.15">
      <c r="A116" s="1997"/>
      <c r="B116" s="2015"/>
      <c r="C116" s="2016"/>
      <c r="D116" s="2000"/>
      <c r="E116" s="2001"/>
      <c r="F116" s="607" t="s">
        <v>837</v>
      </c>
    </row>
    <row r="117" spans="1:6" ht="18" customHeight="1" x14ac:dyDescent="0.15">
      <c r="A117" s="1997"/>
      <c r="B117" s="2015"/>
      <c r="C117" s="2016"/>
      <c r="D117" s="2000"/>
      <c r="E117" s="2001"/>
      <c r="F117" s="607" t="s">
        <v>838</v>
      </c>
    </row>
    <row r="118" spans="1:6" ht="18" customHeight="1" x14ac:dyDescent="0.15">
      <c r="A118" s="1997"/>
      <c r="B118" s="2015"/>
      <c r="C118" s="1988"/>
      <c r="D118" s="1973"/>
      <c r="E118" s="1994"/>
      <c r="F118" s="604" t="s">
        <v>839</v>
      </c>
    </row>
    <row r="119" spans="1:6" ht="18" customHeight="1" x14ac:dyDescent="0.15">
      <c r="A119" s="1997"/>
      <c r="B119" s="2015"/>
      <c r="C119" s="1987" t="s">
        <v>430</v>
      </c>
      <c r="D119" s="598" t="s">
        <v>840</v>
      </c>
      <c r="E119" s="593">
        <v>42</v>
      </c>
      <c r="F119" s="595" t="s">
        <v>841</v>
      </c>
    </row>
    <row r="120" spans="1:6" ht="18" customHeight="1" x14ac:dyDescent="0.15">
      <c r="A120" s="1997"/>
      <c r="B120" s="2015"/>
      <c r="C120" s="2016"/>
      <c r="D120" s="1972" t="s">
        <v>842</v>
      </c>
      <c r="E120" s="1993">
        <v>43</v>
      </c>
      <c r="F120" s="603" t="s">
        <v>843</v>
      </c>
    </row>
    <row r="121" spans="1:6" ht="18" customHeight="1" x14ac:dyDescent="0.15">
      <c r="A121" s="1997"/>
      <c r="B121" s="2015"/>
      <c r="C121" s="2016"/>
      <c r="D121" s="2000"/>
      <c r="E121" s="2001"/>
      <c r="F121" s="608" t="s">
        <v>844</v>
      </c>
    </row>
    <row r="122" spans="1:6" ht="18" customHeight="1" x14ac:dyDescent="0.15">
      <c r="A122" s="1997"/>
      <c r="B122" s="2015"/>
      <c r="C122" s="2016"/>
      <c r="D122" s="1973"/>
      <c r="E122" s="1994"/>
      <c r="F122" s="604" t="s">
        <v>845</v>
      </c>
    </row>
    <row r="123" spans="1:6" ht="18" customHeight="1" x14ac:dyDescent="0.15">
      <c r="A123" s="1997"/>
      <c r="B123" s="2015"/>
      <c r="C123" s="2016"/>
      <c r="D123" s="1972" t="s">
        <v>846</v>
      </c>
      <c r="E123" s="1993">
        <v>44</v>
      </c>
      <c r="F123" s="603" t="s">
        <v>847</v>
      </c>
    </row>
    <row r="124" spans="1:6" ht="18" customHeight="1" x14ac:dyDescent="0.15">
      <c r="A124" s="1997"/>
      <c r="B124" s="2015"/>
      <c r="C124" s="2016"/>
      <c r="D124" s="2000"/>
      <c r="E124" s="2001"/>
      <c r="F124" s="607" t="s">
        <v>848</v>
      </c>
    </row>
    <row r="125" spans="1:6" ht="18" customHeight="1" x14ac:dyDescent="0.15">
      <c r="A125" s="1997"/>
      <c r="B125" s="2015"/>
      <c r="C125" s="2016"/>
      <c r="D125" s="2000"/>
      <c r="E125" s="2001"/>
      <c r="F125" s="607" t="s">
        <v>849</v>
      </c>
    </row>
    <row r="126" spans="1:6" ht="18" customHeight="1" x14ac:dyDescent="0.15">
      <c r="A126" s="1997"/>
      <c r="B126" s="2015"/>
      <c r="C126" s="2016"/>
      <c r="D126" s="2000"/>
      <c r="E126" s="2001"/>
      <c r="F126" s="607" t="s">
        <v>850</v>
      </c>
    </row>
    <row r="127" spans="1:6" ht="18" customHeight="1" x14ac:dyDescent="0.15">
      <c r="A127" s="1997"/>
      <c r="B127" s="2015"/>
      <c r="C127" s="1988"/>
      <c r="D127" s="1973"/>
      <c r="E127" s="1994"/>
      <c r="F127" s="604" t="s">
        <v>851</v>
      </c>
    </row>
    <row r="128" spans="1:6" ht="18" customHeight="1" x14ac:dyDescent="0.15">
      <c r="A128" s="1997"/>
      <c r="B128" s="2015"/>
      <c r="C128" s="1987" t="s">
        <v>820</v>
      </c>
      <c r="D128" s="1972" t="s">
        <v>852</v>
      </c>
      <c r="E128" s="1993">
        <v>45</v>
      </c>
      <c r="F128" s="603" t="s">
        <v>853</v>
      </c>
    </row>
    <row r="129" spans="1:6" ht="18" customHeight="1" x14ac:dyDescent="0.15">
      <c r="A129" s="1997"/>
      <c r="B129" s="2015"/>
      <c r="C129" s="2016"/>
      <c r="D129" s="1973"/>
      <c r="E129" s="1994"/>
      <c r="F129" s="606" t="s">
        <v>854</v>
      </c>
    </row>
    <row r="130" spans="1:6" ht="18" customHeight="1" x14ac:dyDescent="0.15">
      <c r="A130" s="1997"/>
      <c r="B130" s="2015"/>
      <c r="C130" s="2016"/>
      <c r="D130" s="598" t="s">
        <v>855</v>
      </c>
      <c r="E130" s="593">
        <v>46</v>
      </c>
      <c r="F130" s="595" t="s">
        <v>856</v>
      </c>
    </row>
    <row r="131" spans="1:6" ht="18" customHeight="1" x14ac:dyDescent="0.15">
      <c r="A131" s="1997"/>
      <c r="B131" s="2015"/>
      <c r="C131" s="2016"/>
      <c r="D131" s="1972" t="s">
        <v>857</v>
      </c>
      <c r="E131" s="1993">
        <v>47</v>
      </c>
      <c r="F131" s="603" t="s">
        <v>858</v>
      </c>
    </row>
    <row r="132" spans="1:6" ht="18" customHeight="1" x14ac:dyDescent="0.15">
      <c r="A132" s="1997"/>
      <c r="B132" s="2015"/>
      <c r="C132" s="2016"/>
      <c r="D132" s="2000"/>
      <c r="E132" s="2001"/>
      <c r="F132" s="607" t="s">
        <v>859</v>
      </c>
    </row>
    <row r="133" spans="1:6" ht="18" customHeight="1" x14ac:dyDescent="0.15">
      <c r="A133" s="1997"/>
      <c r="B133" s="2015"/>
      <c r="C133" s="1988"/>
      <c r="D133" s="1973"/>
      <c r="E133" s="1994"/>
      <c r="F133" s="604" t="s">
        <v>860</v>
      </c>
    </row>
    <row r="134" spans="1:6" ht="18" customHeight="1" x14ac:dyDescent="0.15">
      <c r="A134" s="1997"/>
      <c r="B134" s="2015"/>
      <c r="C134" s="1987" t="s">
        <v>823</v>
      </c>
      <c r="D134" s="598" t="s">
        <v>861</v>
      </c>
      <c r="E134" s="609">
        <v>48</v>
      </c>
      <c r="F134" s="595" t="s">
        <v>862</v>
      </c>
    </row>
    <row r="135" spans="1:6" ht="18" customHeight="1" x14ac:dyDescent="0.15">
      <c r="A135" s="1997"/>
      <c r="B135" s="2015"/>
      <c r="C135" s="2016"/>
      <c r="D135" s="1972" t="s">
        <v>863</v>
      </c>
      <c r="E135" s="2017">
        <v>49</v>
      </c>
      <c r="F135" s="603" t="s">
        <v>864</v>
      </c>
    </row>
    <row r="136" spans="1:6" ht="18" customHeight="1" x14ac:dyDescent="0.15">
      <c r="A136" s="1997"/>
      <c r="B136" s="2015"/>
      <c r="C136" s="1988"/>
      <c r="D136" s="1973"/>
      <c r="E136" s="2018"/>
      <c r="F136" s="604" t="s">
        <v>865</v>
      </c>
    </row>
    <row r="137" spans="1:6" ht="18" customHeight="1" x14ac:dyDescent="0.15">
      <c r="A137" s="1997"/>
      <c r="B137" s="2015"/>
      <c r="C137" s="578" t="s">
        <v>827</v>
      </c>
      <c r="D137" s="598" t="s">
        <v>866</v>
      </c>
      <c r="E137" s="609">
        <v>50</v>
      </c>
      <c r="F137" s="595" t="s">
        <v>867</v>
      </c>
    </row>
    <row r="138" spans="1:6" ht="18" customHeight="1" x14ac:dyDescent="0.15">
      <c r="A138" s="1997"/>
      <c r="B138" s="2019" t="s">
        <v>199</v>
      </c>
      <c r="C138" s="2020"/>
      <c r="D138" s="2002" t="s">
        <v>868</v>
      </c>
      <c r="E138" s="2017">
        <v>51</v>
      </c>
      <c r="F138" s="603" t="s">
        <v>869</v>
      </c>
    </row>
    <row r="139" spans="1:6" ht="18" customHeight="1" x14ac:dyDescent="0.15">
      <c r="A139" s="1997"/>
      <c r="B139" s="2021"/>
      <c r="C139" s="2022"/>
      <c r="D139" s="2003"/>
      <c r="E139" s="2025"/>
      <c r="F139" s="607" t="s">
        <v>870</v>
      </c>
    </row>
    <row r="140" spans="1:6" ht="18" customHeight="1" x14ac:dyDescent="0.15">
      <c r="A140" s="1997"/>
      <c r="B140" s="2021"/>
      <c r="C140" s="2022"/>
      <c r="D140" s="2003"/>
      <c r="E140" s="2025"/>
      <c r="F140" s="607" t="s">
        <v>871</v>
      </c>
    </row>
    <row r="141" spans="1:6" ht="18" customHeight="1" x14ac:dyDescent="0.15">
      <c r="A141" s="1997"/>
      <c r="B141" s="2021"/>
      <c r="C141" s="2022"/>
      <c r="D141" s="2003"/>
      <c r="E141" s="2025"/>
      <c r="F141" s="607" t="s">
        <v>872</v>
      </c>
    </row>
    <row r="142" spans="1:6" ht="18" customHeight="1" x14ac:dyDescent="0.15">
      <c r="A142" s="1997"/>
      <c r="B142" s="2021"/>
      <c r="C142" s="2022"/>
      <c r="D142" s="2003"/>
      <c r="E142" s="2025"/>
      <c r="F142" s="607" t="s">
        <v>873</v>
      </c>
    </row>
    <row r="143" spans="1:6" ht="18" customHeight="1" x14ac:dyDescent="0.15">
      <c r="A143" s="1997"/>
      <c r="B143" s="2023"/>
      <c r="C143" s="2024"/>
      <c r="D143" s="2004"/>
      <c r="E143" s="2018"/>
      <c r="F143" s="604" t="s">
        <v>874</v>
      </c>
    </row>
    <row r="144" spans="1:6" ht="15" customHeight="1" x14ac:dyDescent="0.15">
      <c r="B144" s="562"/>
      <c r="C144" s="562"/>
      <c r="D144" s="596"/>
      <c r="E144" s="600"/>
    </row>
    <row r="145" spans="1:6" ht="19.5" customHeight="1" x14ac:dyDescent="0.15">
      <c r="A145" s="572" t="s">
        <v>875</v>
      </c>
      <c r="C145" s="610"/>
      <c r="D145" s="596"/>
      <c r="E145" s="600"/>
    </row>
    <row r="146" spans="1:6" s="612" customFormat="1" ht="19.5" customHeight="1" x14ac:dyDescent="0.15">
      <c r="A146" s="611" t="s">
        <v>307</v>
      </c>
      <c r="B146" s="1967" t="s">
        <v>684</v>
      </c>
      <c r="C146" s="1968"/>
      <c r="D146" s="574" t="s">
        <v>110</v>
      </c>
      <c r="E146" s="575" t="s">
        <v>685</v>
      </c>
      <c r="F146" s="611" t="s">
        <v>686</v>
      </c>
    </row>
    <row r="147" spans="1:6" s="612" customFormat="1" ht="18" customHeight="1" x14ac:dyDescent="0.15">
      <c r="A147" s="1997" t="s">
        <v>750</v>
      </c>
      <c r="B147" s="2015" t="s">
        <v>876</v>
      </c>
      <c r="C147" s="2015"/>
      <c r="D147" s="563" t="s">
        <v>877</v>
      </c>
      <c r="E147" s="593">
        <v>52</v>
      </c>
      <c r="F147" s="595" t="s">
        <v>878</v>
      </c>
    </row>
    <row r="148" spans="1:6" s="612" customFormat="1" ht="18" customHeight="1" x14ac:dyDescent="0.15">
      <c r="A148" s="1997"/>
      <c r="B148" s="2015"/>
      <c r="C148" s="2015"/>
      <c r="D148" s="563" t="s">
        <v>879</v>
      </c>
      <c r="E148" s="593">
        <v>53</v>
      </c>
      <c r="F148" s="595" t="s">
        <v>880</v>
      </c>
    </row>
    <row r="149" spans="1:6" s="612" customFormat="1" ht="18" customHeight="1" x14ac:dyDescent="0.15">
      <c r="A149" s="1997"/>
      <c r="B149" s="2015"/>
      <c r="C149" s="2015"/>
      <c r="D149" s="563" t="s">
        <v>881</v>
      </c>
      <c r="E149" s="593">
        <v>54</v>
      </c>
      <c r="F149" s="595" t="s">
        <v>882</v>
      </c>
    </row>
    <row r="150" spans="1:6" s="612" customFormat="1" ht="18" customHeight="1" x14ac:dyDescent="0.15">
      <c r="A150" s="1997"/>
      <c r="B150" s="2015"/>
      <c r="C150" s="2015"/>
      <c r="D150" s="563" t="s">
        <v>883</v>
      </c>
      <c r="E150" s="593">
        <v>55</v>
      </c>
      <c r="F150" s="595" t="s">
        <v>884</v>
      </c>
    </row>
    <row r="151" spans="1:6" s="612" customFormat="1" ht="18" customHeight="1" x14ac:dyDescent="0.15">
      <c r="A151" s="1997"/>
      <c r="B151" s="2015"/>
      <c r="C151" s="2015"/>
      <c r="D151" s="563" t="s">
        <v>885</v>
      </c>
      <c r="E151" s="593">
        <v>56</v>
      </c>
      <c r="F151" s="595" t="s">
        <v>886</v>
      </c>
    </row>
    <row r="152" spans="1:6" s="612" customFormat="1" ht="18" customHeight="1" x14ac:dyDescent="0.15">
      <c r="A152" s="1997"/>
      <c r="B152" s="2015"/>
      <c r="C152" s="2015"/>
      <c r="D152" s="563" t="s">
        <v>887</v>
      </c>
      <c r="E152" s="593">
        <v>57</v>
      </c>
      <c r="F152" s="595" t="s">
        <v>888</v>
      </c>
    </row>
    <row r="153" spans="1:6" s="612" customFormat="1" ht="38.25" customHeight="1" x14ac:dyDescent="0.15">
      <c r="A153" s="1997"/>
      <c r="B153" s="2015"/>
      <c r="C153" s="2015"/>
      <c r="D153" s="563" t="s">
        <v>889</v>
      </c>
      <c r="E153" s="593">
        <v>58</v>
      </c>
      <c r="F153" s="595" t="s">
        <v>890</v>
      </c>
    </row>
    <row r="154" spans="1:6" s="612" customFormat="1" ht="18" customHeight="1" x14ac:dyDescent="0.15">
      <c r="A154" s="1997"/>
      <c r="B154" s="2015"/>
      <c r="C154" s="2015"/>
      <c r="D154" s="563" t="s">
        <v>240</v>
      </c>
      <c r="E154" s="593">
        <v>59</v>
      </c>
      <c r="F154" s="595" t="s">
        <v>240</v>
      </c>
    </row>
    <row r="155" spans="1:6" s="612" customFormat="1" ht="18" customHeight="1" x14ac:dyDescent="0.15">
      <c r="A155" s="1997"/>
      <c r="B155" s="2015"/>
      <c r="C155" s="2015"/>
      <c r="D155" s="563" t="s">
        <v>891</v>
      </c>
      <c r="E155" s="593">
        <v>60</v>
      </c>
      <c r="F155" s="595" t="s">
        <v>869</v>
      </c>
    </row>
    <row r="156" spans="1:6" ht="15" customHeight="1" x14ac:dyDescent="0.15">
      <c r="B156" s="562"/>
      <c r="C156" s="562"/>
      <c r="D156" s="596"/>
      <c r="E156" s="597"/>
    </row>
    <row r="157" spans="1:6" ht="19.5" customHeight="1" x14ac:dyDescent="0.15">
      <c r="A157" s="567" t="s">
        <v>892</v>
      </c>
      <c r="C157" s="562"/>
      <c r="D157" s="596"/>
      <c r="E157" s="597"/>
    </row>
    <row r="158" spans="1:6" ht="8.25" customHeight="1" x14ac:dyDescent="0.15">
      <c r="B158" s="562"/>
      <c r="C158" s="562"/>
      <c r="D158" s="596"/>
      <c r="E158" s="597"/>
    </row>
    <row r="159" spans="1:6" ht="19.5" customHeight="1" x14ac:dyDescent="0.15">
      <c r="A159" s="2008" t="s">
        <v>307</v>
      </c>
      <c r="B159" s="2009" t="s">
        <v>684</v>
      </c>
      <c r="C159" s="2010"/>
      <c r="D159" s="2011" t="s">
        <v>811</v>
      </c>
      <c r="E159" s="2013" t="s">
        <v>685</v>
      </c>
      <c r="F159" s="2026" t="s">
        <v>686</v>
      </c>
    </row>
    <row r="160" spans="1:6" ht="19.5" customHeight="1" x14ac:dyDescent="0.15">
      <c r="A160" s="2008"/>
      <c r="B160" s="602"/>
      <c r="C160" s="574" t="s">
        <v>812</v>
      </c>
      <c r="D160" s="2012"/>
      <c r="E160" s="2014"/>
      <c r="F160" s="2027"/>
    </row>
    <row r="161" spans="1:6" ht="19.5" customHeight="1" x14ac:dyDescent="0.15">
      <c r="A161" s="2028" t="s">
        <v>893</v>
      </c>
      <c r="B161" s="1980" t="s">
        <v>196</v>
      </c>
      <c r="C161" s="1987" t="s">
        <v>45</v>
      </c>
      <c r="D161" s="2002" t="s">
        <v>894</v>
      </c>
      <c r="E161" s="1991">
        <v>61</v>
      </c>
      <c r="F161" s="603" t="s">
        <v>895</v>
      </c>
    </row>
    <row r="162" spans="1:6" ht="19.5" customHeight="1" x14ac:dyDescent="0.15">
      <c r="A162" s="2028"/>
      <c r="B162" s="1998"/>
      <c r="C162" s="2016"/>
      <c r="D162" s="2003"/>
      <c r="E162" s="2029"/>
      <c r="F162" s="607" t="s">
        <v>896</v>
      </c>
    </row>
    <row r="163" spans="1:6" ht="19.5" customHeight="1" x14ac:dyDescent="0.15">
      <c r="A163" s="2028"/>
      <c r="B163" s="1998"/>
      <c r="C163" s="2016"/>
      <c r="D163" s="2003"/>
      <c r="E163" s="2029"/>
      <c r="F163" s="607" t="s">
        <v>897</v>
      </c>
    </row>
    <row r="164" spans="1:6" ht="19.5" customHeight="1" x14ac:dyDescent="0.15">
      <c r="A164" s="2028"/>
      <c r="B164" s="1998"/>
      <c r="C164" s="2016"/>
      <c r="D164" s="2003"/>
      <c r="E164" s="2029"/>
      <c r="F164" s="607" t="s">
        <v>898</v>
      </c>
    </row>
    <row r="165" spans="1:6" ht="19.5" customHeight="1" x14ac:dyDescent="0.15">
      <c r="A165" s="2028"/>
      <c r="B165" s="1998"/>
      <c r="C165" s="2016"/>
      <c r="D165" s="2003"/>
      <c r="E165" s="2029"/>
      <c r="F165" s="608" t="s">
        <v>899</v>
      </c>
    </row>
    <row r="166" spans="1:6" ht="19.5" customHeight="1" x14ac:dyDescent="0.15">
      <c r="A166" s="2028"/>
      <c r="B166" s="1998"/>
      <c r="C166" s="2016"/>
      <c r="D166" s="2003"/>
      <c r="E166" s="2029"/>
      <c r="F166" s="607" t="s">
        <v>900</v>
      </c>
    </row>
    <row r="167" spans="1:6" ht="19.5" customHeight="1" x14ac:dyDescent="0.15">
      <c r="A167" s="2028"/>
      <c r="B167" s="1998"/>
      <c r="C167" s="2016"/>
      <c r="D167" s="2004"/>
      <c r="E167" s="1992"/>
      <c r="F167" s="604" t="s">
        <v>901</v>
      </c>
    </row>
    <row r="168" spans="1:6" ht="19.5" customHeight="1" x14ac:dyDescent="0.15">
      <c r="A168" s="2028"/>
      <c r="B168" s="1998"/>
      <c r="C168" s="2016"/>
      <c r="D168" s="1972" t="s">
        <v>902</v>
      </c>
      <c r="E168" s="1991">
        <v>62</v>
      </c>
      <c r="F168" s="603" t="s">
        <v>903</v>
      </c>
    </row>
    <row r="169" spans="1:6" ht="19.5" customHeight="1" x14ac:dyDescent="0.15">
      <c r="A169" s="2028"/>
      <c r="B169" s="1998"/>
      <c r="C169" s="2016"/>
      <c r="D169" s="2000"/>
      <c r="E169" s="2029"/>
      <c r="F169" s="613" t="s">
        <v>904</v>
      </c>
    </row>
    <row r="170" spans="1:6" ht="19.5" customHeight="1" x14ac:dyDescent="0.15">
      <c r="A170" s="2028"/>
      <c r="B170" s="1998"/>
      <c r="C170" s="2016"/>
      <c r="D170" s="2000"/>
      <c r="E170" s="2029"/>
      <c r="F170" s="607" t="s">
        <v>905</v>
      </c>
    </row>
    <row r="171" spans="1:6" ht="19.5" customHeight="1" x14ac:dyDescent="0.15">
      <c r="A171" s="2028"/>
      <c r="B171" s="1998"/>
      <c r="C171" s="1988"/>
      <c r="D171" s="1973"/>
      <c r="E171" s="1992"/>
      <c r="F171" s="604" t="s">
        <v>906</v>
      </c>
    </row>
    <row r="172" spans="1:6" ht="19.5" customHeight="1" x14ac:dyDescent="0.15">
      <c r="A172" s="2028"/>
      <c r="B172" s="1998"/>
      <c r="C172" s="1987" t="s">
        <v>46</v>
      </c>
      <c r="D172" s="2002" t="s">
        <v>907</v>
      </c>
      <c r="E172" s="1991">
        <v>63</v>
      </c>
      <c r="F172" s="603" t="s">
        <v>908</v>
      </c>
    </row>
    <row r="173" spans="1:6" ht="19.5" customHeight="1" x14ac:dyDescent="0.15">
      <c r="A173" s="2028"/>
      <c r="B173" s="1998"/>
      <c r="C173" s="2016"/>
      <c r="D173" s="2003"/>
      <c r="E173" s="2029"/>
      <c r="F173" s="607" t="s">
        <v>909</v>
      </c>
    </row>
    <row r="174" spans="1:6" ht="19.5" customHeight="1" x14ac:dyDescent="0.15">
      <c r="A174" s="2028"/>
      <c r="B174" s="1998"/>
      <c r="C174" s="2016"/>
      <c r="D174" s="2004"/>
      <c r="E174" s="1992"/>
      <c r="F174" s="606" t="s">
        <v>910</v>
      </c>
    </row>
    <row r="175" spans="1:6" ht="19.5" customHeight="1" x14ac:dyDescent="0.15">
      <c r="A175" s="2028"/>
      <c r="B175" s="1998"/>
      <c r="C175" s="2016"/>
      <c r="D175" s="2002" t="s">
        <v>911</v>
      </c>
      <c r="E175" s="1991">
        <v>64</v>
      </c>
      <c r="F175" s="605" t="s">
        <v>912</v>
      </c>
    </row>
    <row r="176" spans="1:6" ht="19.5" customHeight="1" x14ac:dyDescent="0.15">
      <c r="A176" s="2028"/>
      <c r="B176" s="1998"/>
      <c r="C176" s="2016"/>
      <c r="D176" s="2003"/>
      <c r="E176" s="2029"/>
      <c r="F176" s="607" t="s">
        <v>913</v>
      </c>
    </row>
    <row r="177" spans="1:6" ht="19.5" customHeight="1" x14ac:dyDescent="0.15">
      <c r="A177" s="2028"/>
      <c r="B177" s="1998"/>
      <c r="C177" s="1988"/>
      <c r="D177" s="2004"/>
      <c r="E177" s="1992"/>
      <c r="F177" s="604" t="s">
        <v>914</v>
      </c>
    </row>
    <row r="178" spans="1:6" ht="19.5" customHeight="1" x14ac:dyDescent="0.15">
      <c r="A178" s="2028"/>
      <c r="B178" s="1998"/>
      <c r="C178" s="1987" t="s">
        <v>47</v>
      </c>
      <c r="D178" s="2002" t="s">
        <v>915</v>
      </c>
      <c r="E178" s="1991">
        <v>65</v>
      </c>
      <c r="F178" s="603" t="s">
        <v>916</v>
      </c>
    </row>
    <row r="179" spans="1:6" ht="19.5" customHeight="1" x14ac:dyDescent="0.15">
      <c r="A179" s="2028"/>
      <c r="B179" s="1998"/>
      <c r="C179" s="2016"/>
      <c r="D179" s="2003"/>
      <c r="E179" s="2029"/>
      <c r="F179" s="613" t="s">
        <v>917</v>
      </c>
    </row>
    <row r="180" spans="1:6" ht="19.5" customHeight="1" x14ac:dyDescent="0.15">
      <c r="A180" s="2028"/>
      <c r="B180" s="1998"/>
      <c r="C180" s="2016"/>
      <c r="D180" s="2003"/>
      <c r="E180" s="2029"/>
      <c r="F180" s="607" t="s">
        <v>918</v>
      </c>
    </row>
    <row r="181" spans="1:6" ht="19.5" customHeight="1" x14ac:dyDescent="0.15">
      <c r="A181" s="2028"/>
      <c r="B181" s="1998"/>
      <c r="C181" s="2016"/>
      <c r="D181" s="2003"/>
      <c r="E181" s="2029"/>
      <c r="F181" s="607" t="s">
        <v>919</v>
      </c>
    </row>
    <row r="182" spans="1:6" ht="19.5" customHeight="1" x14ac:dyDescent="0.15">
      <c r="A182" s="2028"/>
      <c r="B182" s="1998"/>
      <c r="C182" s="2016"/>
      <c r="D182" s="2004"/>
      <c r="E182" s="1992"/>
      <c r="F182" s="604" t="s">
        <v>901</v>
      </c>
    </row>
    <row r="183" spans="1:6" ht="19.5" customHeight="1" x14ac:dyDescent="0.15">
      <c r="A183" s="2028"/>
      <c r="B183" s="1998"/>
      <c r="C183" s="2016"/>
      <c r="D183" s="2002" t="s">
        <v>920</v>
      </c>
      <c r="E183" s="1991">
        <v>66</v>
      </c>
      <c r="F183" s="603" t="s">
        <v>921</v>
      </c>
    </row>
    <row r="184" spans="1:6" ht="19.5" customHeight="1" x14ac:dyDescent="0.15">
      <c r="A184" s="2028"/>
      <c r="B184" s="1999"/>
      <c r="C184" s="1988"/>
      <c r="D184" s="2004"/>
      <c r="E184" s="1992"/>
      <c r="F184" s="604" t="s">
        <v>906</v>
      </c>
    </row>
    <row r="187" spans="1:6" ht="18.75" x14ac:dyDescent="0.15">
      <c r="A187" s="568" t="s">
        <v>922</v>
      </c>
    </row>
  </sheetData>
  <mergeCells count="117">
    <mergeCell ref="F159:F160"/>
    <mergeCell ref="A161:A184"/>
    <mergeCell ref="B161:B184"/>
    <mergeCell ref="C161:C171"/>
    <mergeCell ref="D161:D167"/>
    <mergeCell ref="E161:E167"/>
    <mergeCell ref="D168:D171"/>
    <mergeCell ref="E168:E171"/>
    <mergeCell ref="C172:C177"/>
    <mergeCell ref="D172:D174"/>
    <mergeCell ref="E172:E174"/>
    <mergeCell ref="D175:D177"/>
    <mergeCell ref="E175:E177"/>
    <mergeCell ref="C178:C184"/>
    <mergeCell ref="D178:D182"/>
    <mergeCell ref="E178:E182"/>
    <mergeCell ref="D183:D184"/>
    <mergeCell ref="E183:E184"/>
    <mergeCell ref="C119:C127"/>
    <mergeCell ref="D120:D122"/>
    <mergeCell ref="E120:E122"/>
    <mergeCell ref="B146:C146"/>
    <mergeCell ref="A147:A155"/>
    <mergeCell ref="B147:C155"/>
    <mergeCell ref="A159:A160"/>
    <mergeCell ref="B159:C159"/>
    <mergeCell ref="D159:D160"/>
    <mergeCell ref="C134:C136"/>
    <mergeCell ref="D135:D136"/>
    <mergeCell ref="E135:E136"/>
    <mergeCell ref="B138:C143"/>
    <mergeCell ref="D138:D143"/>
    <mergeCell ref="E138:E143"/>
    <mergeCell ref="B112:B137"/>
    <mergeCell ref="E159:E160"/>
    <mergeCell ref="C69:C84"/>
    <mergeCell ref="A103:A104"/>
    <mergeCell ref="B103:C103"/>
    <mergeCell ref="D103:D104"/>
    <mergeCell ref="E103:E104"/>
    <mergeCell ref="F103:F104"/>
    <mergeCell ref="A105:A143"/>
    <mergeCell ref="B105:B111"/>
    <mergeCell ref="C106:C107"/>
    <mergeCell ref="D106:D107"/>
    <mergeCell ref="E106:E107"/>
    <mergeCell ref="D123:D127"/>
    <mergeCell ref="E123:E127"/>
    <mergeCell ref="C128:C133"/>
    <mergeCell ref="D128:D129"/>
    <mergeCell ref="E128:E129"/>
    <mergeCell ref="D131:D133"/>
    <mergeCell ref="E131:E133"/>
    <mergeCell ref="C109:C110"/>
    <mergeCell ref="D109:D110"/>
    <mergeCell ref="E109:E110"/>
    <mergeCell ref="C112:C118"/>
    <mergeCell ref="D114:D118"/>
    <mergeCell ref="E114:E118"/>
    <mergeCell ref="B38:C38"/>
    <mergeCell ref="A39:A45"/>
    <mergeCell ref="B39:C45"/>
    <mergeCell ref="B49:C49"/>
    <mergeCell ref="A50:A100"/>
    <mergeCell ref="B50:B58"/>
    <mergeCell ref="C50:C57"/>
    <mergeCell ref="D69:D84"/>
    <mergeCell ref="E69:E84"/>
    <mergeCell ref="C85:C92"/>
    <mergeCell ref="D85:D92"/>
    <mergeCell ref="E85:E92"/>
    <mergeCell ref="C93:C100"/>
    <mergeCell ref="D93:D100"/>
    <mergeCell ref="E93:E100"/>
    <mergeCell ref="D56:D57"/>
    <mergeCell ref="E56:E57"/>
    <mergeCell ref="B59:C61"/>
    <mergeCell ref="D59:D61"/>
    <mergeCell ref="E59:E61"/>
    <mergeCell ref="B62:B100"/>
    <mergeCell ref="C62:C68"/>
    <mergeCell ref="D62:D68"/>
    <mergeCell ref="E62:E68"/>
    <mergeCell ref="E18:E19"/>
    <mergeCell ref="D20:D21"/>
    <mergeCell ref="E20:E21"/>
    <mergeCell ref="D22:D24"/>
    <mergeCell ref="D50:D51"/>
    <mergeCell ref="E50:E51"/>
    <mergeCell ref="D52:D53"/>
    <mergeCell ref="E52:E53"/>
    <mergeCell ref="D54:D55"/>
    <mergeCell ref="E54:E55"/>
    <mergeCell ref="A1:F1"/>
    <mergeCell ref="B8:C8"/>
    <mergeCell ref="A9:A35"/>
    <mergeCell ref="B9:B11"/>
    <mergeCell ref="C9:C10"/>
    <mergeCell ref="D9:D10"/>
    <mergeCell ref="E9:E10"/>
    <mergeCell ref="B12:C12"/>
    <mergeCell ref="B13:B35"/>
    <mergeCell ref="C13:C17"/>
    <mergeCell ref="E22:E24"/>
    <mergeCell ref="C25:C27"/>
    <mergeCell ref="C28:C33"/>
    <mergeCell ref="D30:D33"/>
    <mergeCell ref="E30:E33"/>
    <mergeCell ref="C34:C35"/>
    <mergeCell ref="D34:D35"/>
    <mergeCell ref="E34:E35"/>
    <mergeCell ref="D14:D15"/>
    <mergeCell ref="E14:E15"/>
    <mergeCell ref="D16:D17"/>
    <mergeCell ref="E16:E17"/>
    <mergeCell ref="C18:C24"/>
    <mergeCell ref="D18:D19"/>
  </mergeCells>
  <phoneticPr fontId="4"/>
  <printOptions horizontalCentered="1"/>
  <pageMargins left="0.70866141732283472" right="0.70866141732283472" top="0.74803149606299213" bottom="0.74803149606299213" header="0.31496062992125984" footer="0.31496062992125984"/>
  <pageSetup paperSize="9" scale="50" fitToWidth="0" fitToHeight="0" orientation="landscape" r:id="rId1"/>
  <rowBreaks count="3" manualBreakCount="3">
    <brk id="46" max="5" man="1"/>
    <brk id="101" max="5" man="1"/>
    <brk id="155" max="5"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V74"/>
  <sheetViews>
    <sheetView view="pageBreakPreview" zoomScale="69" zoomScaleNormal="98" zoomScaleSheetLayoutView="69" workbookViewId="0">
      <selection activeCell="Q65" sqref="Q65"/>
    </sheetView>
  </sheetViews>
  <sheetFormatPr defaultColWidth="9" defaultRowHeight="16.5" x14ac:dyDescent="0.15"/>
  <cols>
    <col min="1" max="1" width="7.42578125" style="197" bestFit="1" customWidth="1"/>
    <col min="2" max="2" width="9.42578125" style="197" customWidth="1"/>
    <col min="3" max="3" width="9.28515625" style="197" customWidth="1"/>
    <col min="4" max="5" width="24.5703125" style="197" customWidth="1"/>
    <col min="6" max="6" width="9.42578125" style="197" customWidth="1"/>
    <col min="7" max="7" width="8.140625" style="197" customWidth="1"/>
    <col min="8" max="8" width="29" style="197" customWidth="1"/>
    <col min="9" max="9" width="10.85546875" style="197" customWidth="1"/>
    <col min="10" max="10" width="19.140625" style="197" customWidth="1"/>
    <col min="11" max="11" width="5.85546875" style="339" bestFit="1" customWidth="1"/>
    <col min="12" max="12" width="11.42578125" style="339" customWidth="1"/>
    <col min="13" max="13" width="17.85546875" style="339" customWidth="1"/>
    <col min="14" max="14" width="21.85546875" style="339" customWidth="1"/>
    <col min="15" max="15" width="48.28515625" style="339" customWidth="1"/>
    <col min="16" max="16" width="9" style="197"/>
    <col min="17" max="17" width="36" style="197" customWidth="1"/>
    <col min="18" max="18" width="33" style="197" customWidth="1"/>
    <col min="19" max="19" width="31.7109375" style="197" customWidth="1"/>
    <col min="20" max="20" width="64.28515625" style="197" customWidth="1"/>
    <col min="21" max="16384" width="9" style="197"/>
  </cols>
  <sheetData>
    <row r="1" spans="1:20" ht="42.75" customHeight="1" x14ac:dyDescent="0.15">
      <c r="A1" s="2033"/>
      <c r="B1" s="2033"/>
      <c r="C1" s="2033"/>
      <c r="D1" s="2033"/>
      <c r="E1" s="2033"/>
      <c r="F1" s="2033"/>
      <c r="G1" s="2033"/>
      <c r="H1" s="2033"/>
      <c r="I1" s="2033"/>
      <c r="J1" s="2033"/>
      <c r="K1" s="2034" t="s">
        <v>292</v>
      </c>
      <c r="L1" s="2035"/>
      <c r="M1" s="2035"/>
      <c r="N1" s="2035"/>
      <c r="O1" s="2036"/>
      <c r="P1" s="2037" t="s">
        <v>293</v>
      </c>
      <c r="Q1" s="2039" t="s">
        <v>294</v>
      </c>
      <c r="R1" s="271" t="s">
        <v>295</v>
      </c>
      <c r="S1" s="272"/>
      <c r="T1" s="273"/>
    </row>
    <row r="2" spans="1:20" ht="49.5" x14ac:dyDescent="0.15">
      <c r="A2" s="274" t="s">
        <v>296</v>
      </c>
      <c r="B2" s="275" t="s">
        <v>297</v>
      </c>
      <c r="C2" s="274" t="s">
        <v>298</v>
      </c>
      <c r="D2" s="275" t="s">
        <v>299</v>
      </c>
      <c r="E2" s="276" t="s">
        <v>300</v>
      </c>
      <c r="F2" s="276" t="s">
        <v>301</v>
      </c>
      <c r="G2" s="274" t="s">
        <v>302</v>
      </c>
      <c r="H2" s="274" t="s">
        <v>303</v>
      </c>
      <c r="I2" s="277" t="s">
        <v>304</v>
      </c>
      <c r="J2" s="275" t="s">
        <v>305</v>
      </c>
      <c r="K2" s="278" t="s">
        <v>306</v>
      </c>
      <c r="L2" s="279" t="s">
        <v>307</v>
      </c>
      <c r="M2" s="2040" t="s">
        <v>308</v>
      </c>
      <c r="N2" s="2041"/>
      <c r="O2" s="279" t="s">
        <v>111</v>
      </c>
      <c r="P2" s="2038"/>
      <c r="Q2" s="2039"/>
      <c r="R2" s="2030" t="s">
        <v>309</v>
      </c>
      <c r="S2" s="2031"/>
      <c r="T2" s="2032"/>
    </row>
    <row r="3" spans="1:20" ht="18" customHeight="1" x14ac:dyDescent="0.15">
      <c r="A3" s="280" t="s">
        <v>310</v>
      </c>
      <c r="B3" s="281" t="s">
        <v>311</v>
      </c>
      <c r="C3" s="282" t="s">
        <v>311</v>
      </c>
      <c r="D3" s="281" t="s">
        <v>312</v>
      </c>
      <c r="E3" s="280" t="s">
        <v>313</v>
      </c>
      <c r="F3" s="282" t="s">
        <v>314</v>
      </c>
      <c r="G3" s="280" t="s">
        <v>315</v>
      </c>
      <c r="H3" s="280" t="s">
        <v>316</v>
      </c>
      <c r="I3" s="283">
        <v>1</v>
      </c>
      <c r="J3" s="281" t="s">
        <v>317</v>
      </c>
      <c r="K3" s="284">
        <v>200</v>
      </c>
      <c r="L3" s="285" t="s">
        <v>318</v>
      </c>
      <c r="M3" s="285" t="s">
        <v>319</v>
      </c>
      <c r="N3" s="285" t="s">
        <v>319</v>
      </c>
      <c r="O3" s="285" t="s">
        <v>320</v>
      </c>
      <c r="P3" s="286"/>
      <c r="Q3" s="287"/>
      <c r="R3" s="2048" t="s">
        <v>321</v>
      </c>
      <c r="S3" s="2049"/>
      <c r="T3" s="2050"/>
    </row>
    <row r="4" spans="1:20" ht="18" customHeight="1" x14ac:dyDescent="0.15">
      <c r="A4" s="288" t="s">
        <v>322</v>
      </c>
      <c r="B4" s="289"/>
      <c r="C4" s="290" t="s">
        <v>323</v>
      </c>
      <c r="D4" s="291" t="s">
        <v>324</v>
      </c>
      <c r="E4" s="290" t="s">
        <v>325</v>
      </c>
      <c r="F4" s="290" t="s">
        <v>326</v>
      </c>
      <c r="G4" s="292" t="s">
        <v>327</v>
      </c>
      <c r="H4" s="290" t="s">
        <v>328</v>
      </c>
      <c r="I4" s="293">
        <v>2</v>
      </c>
      <c r="J4" s="291" t="s">
        <v>329</v>
      </c>
      <c r="K4" s="284">
        <v>300</v>
      </c>
      <c r="L4" s="285" t="s">
        <v>318</v>
      </c>
      <c r="M4" s="285" t="s">
        <v>330</v>
      </c>
      <c r="N4" s="285" t="s">
        <v>330</v>
      </c>
      <c r="O4" s="285" t="s">
        <v>331</v>
      </c>
      <c r="P4" s="286"/>
      <c r="Q4" s="287"/>
      <c r="R4" s="2030" t="s">
        <v>332</v>
      </c>
      <c r="S4" s="2031"/>
      <c r="T4" s="2032"/>
    </row>
    <row r="5" spans="1:20" ht="18" customHeight="1" x14ac:dyDescent="0.15">
      <c r="C5" s="288" t="s">
        <v>333</v>
      </c>
      <c r="D5" s="291" t="s">
        <v>334</v>
      </c>
      <c r="E5" s="290" t="s">
        <v>335</v>
      </c>
      <c r="F5" s="294" t="s">
        <v>336</v>
      </c>
      <c r="G5" s="295"/>
      <c r="H5" s="290" t="s">
        <v>337</v>
      </c>
      <c r="I5" s="295"/>
      <c r="J5" s="291" t="s">
        <v>338</v>
      </c>
      <c r="K5" s="286"/>
      <c r="L5" s="286"/>
      <c r="M5" s="286"/>
      <c r="N5" s="286"/>
      <c r="O5" s="286"/>
      <c r="P5" s="286"/>
      <c r="Q5" s="287"/>
      <c r="R5" s="2030" t="s">
        <v>339</v>
      </c>
      <c r="S5" s="2031"/>
      <c r="T5" s="2032"/>
    </row>
    <row r="6" spans="1:20" ht="18" customHeight="1" x14ac:dyDescent="0.15">
      <c r="D6" s="291" t="s">
        <v>340</v>
      </c>
      <c r="E6" s="290" t="s">
        <v>341</v>
      </c>
      <c r="F6" s="296"/>
      <c r="G6" s="297"/>
      <c r="H6" s="290" t="s">
        <v>342</v>
      </c>
      <c r="J6" s="291" t="s">
        <v>343</v>
      </c>
      <c r="K6" s="284">
        <v>1</v>
      </c>
      <c r="L6" s="285" t="s">
        <v>344</v>
      </c>
      <c r="M6" s="285" t="s">
        <v>345</v>
      </c>
      <c r="N6" s="285" t="s">
        <v>346</v>
      </c>
      <c r="O6" s="285" t="s">
        <v>347</v>
      </c>
      <c r="P6" s="298"/>
      <c r="Q6" s="287"/>
      <c r="R6" s="299" t="s">
        <v>348</v>
      </c>
      <c r="S6" s="287"/>
      <c r="T6" s="297"/>
    </row>
    <row r="7" spans="1:20" ht="18" customHeight="1" x14ac:dyDescent="0.15">
      <c r="A7" s="300"/>
      <c r="B7" s="300"/>
      <c r="C7" s="300"/>
      <c r="D7" s="301" t="s">
        <v>349</v>
      </c>
      <c r="E7" s="290" t="s">
        <v>350</v>
      </c>
      <c r="F7" s="299"/>
      <c r="G7" s="297"/>
      <c r="H7" s="290" t="s">
        <v>351</v>
      </c>
      <c r="I7" s="300"/>
      <c r="J7" s="291" t="s">
        <v>352</v>
      </c>
      <c r="K7" s="284">
        <v>2</v>
      </c>
      <c r="L7" s="285" t="s">
        <v>344</v>
      </c>
      <c r="M7" s="285" t="s">
        <v>345</v>
      </c>
      <c r="N7" s="285" t="s">
        <v>190</v>
      </c>
      <c r="O7" s="285" t="s">
        <v>353</v>
      </c>
      <c r="P7" s="302"/>
      <c r="Q7" s="287"/>
      <c r="R7" s="2030" t="s">
        <v>354</v>
      </c>
      <c r="S7" s="2031"/>
      <c r="T7" s="2032"/>
    </row>
    <row r="8" spans="1:20" ht="18" customHeight="1" x14ac:dyDescent="0.15">
      <c r="A8" s="300"/>
      <c r="B8" s="300"/>
      <c r="C8" s="300"/>
      <c r="D8" s="300"/>
      <c r="E8" s="290" t="s">
        <v>355</v>
      </c>
      <c r="F8" s="299"/>
      <c r="G8" s="297"/>
      <c r="H8" s="290" t="s">
        <v>356</v>
      </c>
      <c r="I8" s="300"/>
      <c r="J8" s="291" t="s">
        <v>357</v>
      </c>
      <c r="K8" s="284">
        <v>3</v>
      </c>
      <c r="L8" s="285" t="s">
        <v>344</v>
      </c>
      <c r="M8" s="285" t="s">
        <v>128</v>
      </c>
      <c r="N8" s="285" t="s">
        <v>128</v>
      </c>
      <c r="O8" s="285" t="s">
        <v>506</v>
      </c>
      <c r="P8" s="302"/>
      <c r="Q8" s="287"/>
      <c r="R8" s="2030"/>
      <c r="S8" s="2031"/>
      <c r="T8" s="2032"/>
    </row>
    <row r="9" spans="1:20" ht="18" customHeight="1" x14ac:dyDescent="0.15">
      <c r="A9" s="300"/>
      <c r="B9" s="300"/>
      <c r="C9" s="300"/>
      <c r="D9" s="300"/>
      <c r="E9" s="290" t="s">
        <v>358</v>
      </c>
      <c r="F9" s="299"/>
      <c r="G9" s="297"/>
      <c r="H9" s="290" t="s">
        <v>359</v>
      </c>
      <c r="I9" s="300"/>
      <c r="J9" s="291" t="s">
        <v>360</v>
      </c>
      <c r="K9" s="284">
        <v>4</v>
      </c>
      <c r="L9" s="285" t="s">
        <v>344</v>
      </c>
      <c r="M9" s="285" t="s">
        <v>196</v>
      </c>
      <c r="N9" s="285" t="s">
        <v>361</v>
      </c>
      <c r="O9" s="285" t="s">
        <v>362</v>
      </c>
      <c r="P9" s="302"/>
      <c r="Q9" s="287"/>
      <c r="R9" s="2048" t="s">
        <v>363</v>
      </c>
      <c r="S9" s="2049"/>
      <c r="T9" s="2050"/>
    </row>
    <row r="10" spans="1:20" ht="18" customHeight="1" x14ac:dyDescent="0.15">
      <c r="A10" s="300"/>
      <c r="B10" s="300"/>
      <c r="C10" s="300"/>
      <c r="D10" s="300"/>
      <c r="E10" s="290" t="s">
        <v>364</v>
      </c>
      <c r="F10" s="299"/>
      <c r="G10" s="297"/>
      <c r="H10" s="290" t="s">
        <v>365</v>
      </c>
      <c r="I10" s="300"/>
      <c r="J10" s="301" t="s">
        <v>366</v>
      </c>
      <c r="K10" s="284">
        <v>5</v>
      </c>
      <c r="L10" s="285" t="s">
        <v>344</v>
      </c>
      <c r="M10" s="285" t="s">
        <v>196</v>
      </c>
      <c r="N10" s="285" t="s">
        <v>361</v>
      </c>
      <c r="O10" s="285" t="s">
        <v>367</v>
      </c>
      <c r="P10" s="302"/>
      <c r="Q10" s="287"/>
      <c r="R10" s="2042" t="s">
        <v>368</v>
      </c>
      <c r="S10" s="2043"/>
      <c r="T10" s="2044"/>
    </row>
    <row r="11" spans="1:20" ht="18" customHeight="1" x14ac:dyDescent="0.15">
      <c r="A11" s="300"/>
      <c r="B11" s="300"/>
      <c r="C11" s="300"/>
      <c r="D11" s="300"/>
      <c r="E11" s="288" t="s">
        <v>369</v>
      </c>
      <c r="F11" s="299"/>
      <c r="G11" s="297"/>
      <c r="H11" s="290" t="s">
        <v>370</v>
      </c>
      <c r="I11" s="300"/>
      <c r="J11" s="300"/>
      <c r="K11" s="284">
        <v>6</v>
      </c>
      <c r="L11" s="285" t="s">
        <v>344</v>
      </c>
      <c r="M11" s="285" t="s">
        <v>196</v>
      </c>
      <c r="N11" s="285" t="s">
        <v>361</v>
      </c>
      <c r="O11" s="285" t="s">
        <v>371</v>
      </c>
      <c r="P11" s="302"/>
      <c r="Q11" s="287"/>
      <c r="R11" s="303" t="s">
        <v>372</v>
      </c>
      <c r="S11" s="304"/>
      <c r="T11" s="305"/>
    </row>
    <row r="12" spans="1:20" ht="18" customHeight="1" x14ac:dyDescent="0.15">
      <c r="A12" s="300"/>
      <c r="B12" s="300"/>
      <c r="C12" s="300"/>
      <c r="D12" s="300"/>
      <c r="E12" s="300"/>
      <c r="F12" s="300"/>
      <c r="G12" s="300"/>
      <c r="H12" s="290" t="s">
        <v>373</v>
      </c>
      <c r="I12" s="300"/>
      <c r="J12" s="300"/>
      <c r="K12" s="284">
        <v>7</v>
      </c>
      <c r="L12" s="285" t="s">
        <v>344</v>
      </c>
      <c r="M12" s="285" t="s">
        <v>196</v>
      </c>
      <c r="N12" s="285" t="s">
        <v>45</v>
      </c>
      <c r="O12" s="285" t="s">
        <v>374</v>
      </c>
      <c r="P12" s="302"/>
      <c r="Q12" s="287"/>
      <c r="R12" s="306" t="s">
        <v>375</v>
      </c>
      <c r="S12" s="307"/>
      <c r="T12" s="308"/>
    </row>
    <row r="13" spans="1:20" ht="18" customHeight="1" x14ac:dyDescent="0.15">
      <c r="H13" s="290" t="s">
        <v>376</v>
      </c>
      <c r="K13" s="284">
        <v>8</v>
      </c>
      <c r="L13" s="285" t="s">
        <v>344</v>
      </c>
      <c r="M13" s="285" t="s">
        <v>196</v>
      </c>
      <c r="N13" s="285" t="s">
        <v>45</v>
      </c>
      <c r="O13" s="285" t="s">
        <v>377</v>
      </c>
      <c r="P13" s="302"/>
      <c r="R13" s="306" t="s">
        <v>378</v>
      </c>
      <c r="S13" s="307"/>
      <c r="T13" s="308"/>
    </row>
    <row r="14" spans="1:20" ht="18" customHeight="1" x14ac:dyDescent="0.15">
      <c r="H14" s="290" t="s">
        <v>379</v>
      </c>
      <c r="K14" s="284">
        <v>9</v>
      </c>
      <c r="L14" s="285" t="s">
        <v>344</v>
      </c>
      <c r="M14" s="285" t="s">
        <v>196</v>
      </c>
      <c r="N14" s="285" t="s">
        <v>45</v>
      </c>
      <c r="O14" s="285" t="s">
        <v>380</v>
      </c>
      <c r="P14" s="302"/>
      <c r="R14" s="306" t="s">
        <v>381</v>
      </c>
      <c r="S14" s="307"/>
      <c r="T14" s="308"/>
    </row>
    <row r="15" spans="1:20" ht="18" customHeight="1" x14ac:dyDescent="0.15">
      <c r="H15" s="294" t="s">
        <v>382</v>
      </c>
      <c r="K15" s="284">
        <v>10</v>
      </c>
      <c r="L15" s="285" t="s">
        <v>344</v>
      </c>
      <c r="M15" s="285" t="s">
        <v>196</v>
      </c>
      <c r="N15" s="285" t="s">
        <v>46</v>
      </c>
      <c r="O15" s="285" t="s">
        <v>383</v>
      </c>
      <c r="P15" s="302"/>
      <c r="R15" s="306" t="s">
        <v>384</v>
      </c>
      <c r="S15" s="307"/>
      <c r="T15" s="308"/>
    </row>
    <row r="16" spans="1:20" ht="18" customHeight="1" x14ac:dyDescent="0.15">
      <c r="K16" s="284">
        <v>11</v>
      </c>
      <c r="L16" s="285" t="s">
        <v>344</v>
      </c>
      <c r="M16" s="285" t="s">
        <v>196</v>
      </c>
      <c r="N16" s="285" t="s">
        <v>46</v>
      </c>
      <c r="O16" s="285" t="s">
        <v>385</v>
      </c>
      <c r="P16" s="302"/>
      <c r="R16" s="309"/>
      <c r="S16" s="310"/>
      <c r="T16" s="311"/>
    </row>
    <row r="17" spans="11:22" ht="18" customHeight="1" x14ac:dyDescent="0.15">
      <c r="K17" s="284">
        <v>12</v>
      </c>
      <c r="L17" s="285" t="s">
        <v>344</v>
      </c>
      <c r="M17" s="285" t="s">
        <v>196</v>
      </c>
      <c r="N17" s="285" t="s">
        <v>46</v>
      </c>
      <c r="O17" s="285" t="s">
        <v>386</v>
      </c>
      <c r="P17" s="302"/>
      <c r="R17" s="309" t="s">
        <v>387</v>
      </c>
      <c r="S17" s="287"/>
      <c r="T17" s="297"/>
    </row>
    <row r="18" spans="11:22" ht="18" customHeight="1" x14ac:dyDescent="0.15">
      <c r="K18" s="284">
        <v>13</v>
      </c>
      <c r="L18" s="285" t="s">
        <v>344</v>
      </c>
      <c r="M18" s="285" t="s">
        <v>196</v>
      </c>
      <c r="N18" s="285" t="s">
        <v>47</v>
      </c>
      <c r="O18" s="285" t="s">
        <v>388</v>
      </c>
      <c r="P18" s="302"/>
      <c r="R18" s="303" t="s">
        <v>389</v>
      </c>
      <c r="S18" s="310"/>
      <c r="T18" s="311"/>
    </row>
    <row r="19" spans="11:22" ht="18" customHeight="1" x14ac:dyDescent="0.15">
      <c r="K19" s="284">
        <v>14</v>
      </c>
      <c r="L19" s="285" t="s">
        <v>344</v>
      </c>
      <c r="M19" s="285" t="s">
        <v>196</v>
      </c>
      <c r="N19" s="285" t="s">
        <v>47</v>
      </c>
      <c r="O19" s="285" t="s">
        <v>390</v>
      </c>
      <c r="P19" s="302"/>
      <c r="R19" s="306" t="s">
        <v>391</v>
      </c>
      <c r="S19" s="310"/>
      <c r="T19" s="311"/>
      <c r="V19" s="312"/>
    </row>
    <row r="20" spans="11:22" ht="18" customHeight="1" x14ac:dyDescent="0.15">
      <c r="K20" s="284">
        <v>15</v>
      </c>
      <c r="L20" s="285" t="s">
        <v>344</v>
      </c>
      <c r="M20" s="285" t="s">
        <v>196</v>
      </c>
      <c r="N20" s="285" t="s">
        <v>47</v>
      </c>
      <c r="O20" s="285" t="s">
        <v>392</v>
      </c>
      <c r="P20" s="302"/>
      <c r="R20" s="306" t="s">
        <v>393</v>
      </c>
      <c r="S20" s="310"/>
      <c r="T20" s="311"/>
      <c r="V20" s="312"/>
    </row>
    <row r="21" spans="11:22" ht="18" customHeight="1" x14ac:dyDescent="0.15">
      <c r="K21" s="284">
        <v>16</v>
      </c>
      <c r="L21" s="285" t="s">
        <v>344</v>
      </c>
      <c r="M21" s="285" t="s">
        <v>196</v>
      </c>
      <c r="N21" s="285" t="s">
        <v>145</v>
      </c>
      <c r="O21" s="285" t="s">
        <v>394</v>
      </c>
      <c r="P21" s="302"/>
      <c r="R21" s="306" t="s">
        <v>395</v>
      </c>
      <c r="S21" s="310"/>
      <c r="T21" s="311"/>
    </row>
    <row r="22" spans="11:22" ht="18" customHeight="1" x14ac:dyDescent="0.15">
      <c r="K22" s="284">
        <v>17</v>
      </c>
      <c r="L22" s="285" t="s">
        <v>344</v>
      </c>
      <c r="M22" s="285" t="s">
        <v>396</v>
      </c>
      <c r="N22" s="285" t="s">
        <v>396</v>
      </c>
      <c r="O22" s="285" t="s">
        <v>397</v>
      </c>
      <c r="P22" s="302"/>
      <c r="R22" s="306" t="s">
        <v>398</v>
      </c>
      <c r="S22" s="310"/>
      <c r="T22" s="311"/>
    </row>
    <row r="23" spans="11:22" ht="18" customHeight="1" x14ac:dyDescent="0.15">
      <c r="K23" s="284">
        <v>18</v>
      </c>
      <c r="L23" s="285" t="s">
        <v>344</v>
      </c>
      <c r="M23" s="285" t="s">
        <v>396</v>
      </c>
      <c r="N23" s="285" t="s">
        <v>396</v>
      </c>
      <c r="O23" s="285" t="s">
        <v>399</v>
      </c>
      <c r="P23" s="302"/>
      <c r="R23" s="306" t="s">
        <v>400</v>
      </c>
      <c r="S23" s="310"/>
      <c r="T23" s="311"/>
    </row>
    <row r="24" spans="11:22" ht="18" customHeight="1" x14ac:dyDescent="0.15">
      <c r="K24" s="284">
        <v>19</v>
      </c>
      <c r="L24" s="285" t="s">
        <v>344</v>
      </c>
      <c r="M24" s="285" t="s">
        <v>396</v>
      </c>
      <c r="N24" s="285" t="s">
        <v>396</v>
      </c>
      <c r="O24" s="285" t="s">
        <v>401</v>
      </c>
      <c r="P24" s="302"/>
      <c r="R24" s="306" t="s">
        <v>402</v>
      </c>
      <c r="S24" s="310"/>
      <c r="T24" s="311"/>
    </row>
    <row r="25" spans="11:22" ht="18" customHeight="1" x14ac:dyDescent="0.15">
      <c r="K25" s="284">
        <v>20</v>
      </c>
      <c r="L25" s="285" t="s">
        <v>344</v>
      </c>
      <c r="M25" s="285" t="s">
        <v>396</v>
      </c>
      <c r="N25" s="285" t="s">
        <v>396</v>
      </c>
      <c r="O25" s="285" t="s">
        <v>403</v>
      </c>
      <c r="P25" s="302"/>
      <c r="R25" s="306"/>
      <c r="S25" s="310"/>
      <c r="T25" s="311"/>
    </row>
    <row r="26" spans="11:22" ht="18" customHeight="1" x14ac:dyDescent="0.15">
      <c r="K26" s="284">
        <v>21</v>
      </c>
      <c r="L26" s="285" t="s">
        <v>344</v>
      </c>
      <c r="M26" s="285" t="s">
        <v>396</v>
      </c>
      <c r="N26" s="285" t="s">
        <v>396</v>
      </c>
      <c r="O26" s="285" t="s">
        <v>404</v>
      </c>
      <c r="P26" s="302"/>
      <c r="R26" s="303" t="s">
        <v>405</v>
      </c>
      <c r="S26" s="310"/>
      <c r="T26" s="311"/>
    </row>
    <row r="27" spans="11:22" ht="18" customHeight="1" x14ac:dyDescent="0.15">
      <c r="K27" s="284">
        <v>22</v>
      </c>
      <c r="L27" s="285" t="s">
        <v>344</v>
      </c>
      <c r="M27" s="285" t="s">
        <v>396</v>
      </c>
      <c r="N27" s="285" t="s">
        <v>396</v>
      </c>
      <c r="O27" s="285" t="s">
        <v>406</v>
      </c>
      <c r="P27" s="302"/>
      <c r="R27" s="306" t="s">
        <v>407</v>
      </c>
      <c r="S27" s="310"/>
      <c r="T27" s="311"/>
    </row>
    <row r="28" spans="11:22" ht="18" customHeight="1" x14ac:dyDescent="0.15">
      <c r="K28" s="284">
        <v>23</v>
      </c>
      <c r="L28" s="285" t="s">
        <v>344</v>
      </c>
      <c r="M28" s="285" t="s">
        <v>396</v>
      </c>
      <c r="N28" s="285" t="s">
        <v>396</v>
      </c>
      <c r="O28" s="285" t="s">
        <v>408</v>
      </c>
      <c r="P28" s="302"/>
      <c r="R28" s="306" t="s">
        <v>409</v>
      </c>
      <c r="S28" s="310"/>
      <c r="T28" s="311"/>
    </row>
    <row r="29" spans="11:22" ht="18" customHeight="1" x14ac:dyDescent="0.15">
      <c r="K29" s="284">
        <v>24</v>
      </c>
      <c r="L29" s="285" t="s">
        <v>410</v>
      </c>
      <c r="M29" s="285" t="s">
        <v>411</v>
      </c>
      <c r="N29" s="285" t="s">
        <v>412</v>
      </c>
      <c r="O29" s="285" t="s">
        <v>413</v>
      </c>
      <c r="P29" s="302"/>
      <c r="R29" s="299"/>
      <c r="S29" s="287"/>
      <c r="T29" s="297"/>
    </row>
    <row r="30" spans="11:22" ht="18" customHeight="1" x14ac:dyDescent="0.15">
      <c r="K30" s="284">
        <v>25</v>
      </c>
      <c r="L30" s="285" t="s">
        <v>410</v>
      </c>
      <c r="M30" s="285" t="s">
        <v>411</v>
      </c>
      <c r="N30" s="285" t="s">
        <v>412</v>
      </c>
      <c r="O30" s="285" t="s">
        <v>414</v>
      </c>
      <c r="P30" s="302"/>
      <c r="R30" s="309" t="s">
        <v>415</v>
      </c>
      <c r="S30" s="310"/>
      <c r="T30" s="311"/>
    </row>
    <row r="31" spans="11:22" ht="18" customHeight="1" x14ac:dyDescent="0.15">
      <c r="K31" s="284">
        <v>26</v>
      </c>
      <c r="L31" s="285" t="s">
        <v>410</v>
      </c>
      <c r="M31" s="285" t="s">
        <v>411</v>
      </c>
      <c r="N31" s="285" t="s">
        <v>412</v>
      </c>
      <c r="O31" s="285" t="s">
        <v>416</v>
      </c>
      <c r="P31" s="302"/>
      <c r="R31" s="2045" t="s">
        <v>417</v>
      </c>
      <c r="S31" s="2046"/>
      <c r="T31" s="2047"/>
    </row>
    <row r="32" spans="11:22" ht="18" customHeight="1" x14ac:dyDescent="0.15">
      <c r="K32" s="284">
        <v>27</v>
      </c>
      <c r="L32" s="285" t="s">
        <v>410</v>
      </c>
      <c r="M32" s="285" t="s">
        <v>411</v>
      </c>
      <c r="N32" s="285" t="s">
        <v>412</v>
      </c>
      <c r="O32" s="285" t="s">
        <v>418</v>
      </c>
      <c r="P32" s="302"/>
      <c r="R32" s="306" t="s">
        <v>419</v>
      </c>
      <c r="S32" s="310"/>
      <c r="T32" s="311"/>
    </row>
    <row r="33" spans="11:20" ht="18" customHeight="1" x14ac:dyDescent="0.15">
      <c r="K33" s="284">
        <v>28</v>
      </c>
      <c r="L33" s="285" t="s">
        <v>410</v>
      </c>
      <c r="M33" s="285" t="s">
        <v>411</v>
      </c>
      <c r="N33" s="285" t="s">
        <v>190</v>
      </c>
      <c r="O33" s="285" t="s">
        <v>420</v>
      </c>
      <c r="P33" s="302"/>
      <c r="R33" s="306" t="s">
        <v>421</v>
      </c>
      <c r="S33" s="310"/>
      <c r="T33" s="311"/>
    </row>
    <row r="34" spans="11:20" ht="18" customHeight="1" x14ac:dyDescent="0.15">
      <c r="K34" s="284">
        <v>29</v>
      </c>
      <c r="L34" s="285" t="s">
        <v>410</v>
      </c>
      <c r="M34" s="285" t="s">
        <v>422</v>
      </c>
      <c r="N34" s="285" t="s">
        <v>128</v>
      </c>
      <c r="O34" s="285" t="s">
        <v>423</v>
      </c>
      <c r="P34" s="302"/>
      <c r="R34" s="313" t="s">
        <v>384</v>
      </c>
      <c r="S34" s="314"/>
      <c r="T34" s="315"/>
    </row>
    <row r="35" spans="11:20" ht="18" customHeight="1" x14ac:dyDescent="0.15">
      <c r="K35" s="284">
        <v>30</v>
      </c>
      <c r="L35" s="285" t="s">
        <v>410</v>
      </c>
      <c r="M35" s="285" t="s">
        <v>196</v>
      </c>
      <c r="N35" s="285" t="s">
        <v>361</v>
      </c>
      <c r="O35" s="285" t="s">
        <v>424</v>
      </c>
      <c r="P35" s="302"/>
    </row>
    <row r="36" spans="11:20" ht="18" customHeight="1" x14ac:dyDescent="0.15">
      <c r="K36" s="284">
        <v>31</v>
      </c>
      <c r="L36" s="285" t="s">
        <v>410</v>
      </c>
      <c r="M36" s="285" t="s">
        <v>196</v>
      </c>
      <c r="N36" s="285" t="s">
        <v>45</v>
      </c>
      <c r="O36" s="285" t="s">
        <v>425</v>
      </c>
      <c r="P36" s="302"/>
    </row>
    <row r="37" spans="11:20" ht="18" customHeight="1" x14ac:dyDescent="0.15">
      <c r="K37" s="284">
        <v>32</v>
      </c>
      <c r="L37" s="285" t="s">
        <v>410</v>
      </c>
      <c r="M37" s="285" t="s">
        <v>196</v>
      </c>
      <c r="N37" s="285" t="s">
        <v>46</v>
      </c>
      <c r="O37" s="285" t="s">
        <v>426</v>
      </c>
      <c r="P37" s="302"/>
    </row>
    <row r="38" spans="11:20" ht="18" customHeight="1" x14ac:dyDescent="0.15">
      <c r="K38" s="284">
        <v>33</v>
      </c>
      <c r="L38" s="285" t="s">
        <v>410</v>
      </c>
      <c r="M38" s="285" t="s">
        <v>196</v>
      </c>
      <c r="N38" s="285" t="s">
        <v>47</v>
      </c>
      <c r="O38" s="285" t="s">
        <v>427</v>
      </c>
      <c r="P38" s="302"/>
    </row>
    <row r="39" spans="11:20" ht="18" customHeight="1" x14ac:dyDescent="0.15">
      <c r="K39" s="284">
        <v>34</v>
      </c>
      <c r="L39" s="285" t="s">
        <v>410</v>
      </c>
      <c r="M39" s="285" t="s">
        <v>190</v>
      </c>
      <c r="N39" s="285" t="s">
        <v>428</v>
      </c>
      <c r="O39" s="285" t="s">
        <v>429</v>
      </c>
      <c r="P39" s="302"/>
    </row>
    <row r="40" spans="11:20" ht="18" customHeight="1" x14ac:dyDescent="0.15">
      <c r="K40" s="284">
        <v>35</v>
      </c>
      <c r="L40" s="285" t="s">
        <v>410</v>
      </c>
      <c r="M40" s="285" t="s">
        <v>190</v>
      </c>
      <c r="N40" s="285" t="s">
        <v>430</v>
      </c>
      <c r="O40" s="285" t="s">
        <v>431</v>
      </c>
      <c r="P40" s="302"/>
    </row>
    <row r="41" spans="11:20" ht="18" customHeight="1" x14ac:dyDescent="0.15">
      <c r="K41" s="284">
        <v>36</v>
      </c>
      <c r="L41" s="285" t="s">
        <v>410</v>
      </c>
      <c r="M41" s="285" t="s">
        <v>190</v>
      </c>
      <c r="N41" s="285" t="s">
        <v>432</v>
      </c>
      <c r="O41" s="285" t="s">
        <v>433</v>
      </c>
      <c r="P41" s="302"/>
    </row>
    <row r="42" spans="11:20" ht="18" customHeight="1" x14ac:dyDescent="0.15">
      <c r="K42" s="284">
        <v>37</v>
      </c>
      <c r="L42" s="285" t="s">
        <v>410</v>
      </c>
      <c r="M42" s="285" t="s">
        <v>190</v>
      </c>
      <c r="N42" s="285" t="s">
        <v>434</v>
      </c>
      <c r="O42" s="285" t="s">
        <v>435</v>
      </c>
      <c r="P42" s="302"/>
      <c r="Q42" s="316" t="s">
        <v>436</v>
      </c>
    </row>
    <row r="43" spans="11:20" ht="18" customHeight="1" x14ac:dyDescent="0.15">
      <c r="K43" s="284">
        <v>38</v>
      </c>
      <c r="L43" s="285" t="s">
        <v>410</v>
      </c>
      <c r="M43" s="285" t="s">
        <v>190</v>
      </c>
      <c r="N43" s="285" t="s">
        <v>437</v>
      </c>
      <c r="O43" s="317" t="s">
        <v>438</v>
      </c>
      <c r="P43" s="302"/>
      <c r="Q43" s="318" t="s">
        <v>439</v>
      </c>
      <c r="S43" s="319"/>
    </row>
    <row r="44" spans="11:20" ht="18" customHeight="1" x14ac:dyDescent="0.15">
      <c r="K44" s="284">
        <v>39</v>
      </c>
      <c r="L44" s="285" t="s">
        <v>410</v>
      </c>
      <c r="M44" s="285" t="s">
        <v>196</v>
      </c>
      <c r="N44" s="285" t="s">
        <v>428</v>
      </c>
      <c r="O44" s="320" t="s">
        <v>440</v>
      </c>
      <c r="P44" s="302"/>
      <c r="Q44" s="321" t="s">
        <v>440</v>
      </c>
      <c r="R44" s="322"/>
      <c r="S44" s="287"/>
    </row>
    <row r="45" spans="11:20" ht="18" customHeight="1" x14ac:dyDescent="0.15">
      <c r="K45" s="284">
        <v>40</v>
      </c>
      <c r="L45" s="285" t="s">
        <v>410</v>
      </c>
      <c r="M45" s="285" t="s">
        <v>196</v>
      </c>
      <c r="N45" s="285" t="s">
        <v>428</v>
      </c>
      <c r="O45" s="320" t="s">
        <v>441</v>
      </c>
      <c r="P45" s="302"/>
      <c r="Q45" s="321" t="s">
        <v>441</v>
      </c>
      <c r="R45" s="322"/>
      <c r="S45" s="287"/>
    </row>
    <row r="46" spans="11:20" ht="18" customHeight="1" x14ac:dyDescent="0.15">
      <c r="K46" s="284">
        <v>41</v>
      </c>
      <c r="L46" s="285" t="s">
        <v>410</v>
      </c>
      <c r="M46" s="285" t="s">
        <v>196</v>
      </c>
      <c r="N46" s="285" t="s">
        <v>428</v>
      </c>
      <c r="O46" s="320" t="s">
        <v>442</v>
      </c>
      <c r="P46" s="302"/>
      <c r="Q46" s="321" t="s">
        <v>442</v>
      </c>
      <c r="R46" s="322"/>
      <c r="S46" s="287"/>
    </row>
    <row r="47" spans="11:20" ht="18" customHeight="1" x14ac:dyDescent="0.15">
      <c r="K47" s="284">
        <v>42</v>
      </c>
      <c r="L47" s="285" t="s">
        <v>410</v>
      </c>
      <c r="M47" s="285" t="s">
        <v>196</v>
      </c>
      <c r="N47" s="285" t="s">
        <v>430</v>
      </c>
      <c r="O47" s="320" t="s">
        <v>443</v>
      </c>
      <c r="P47" s="302"/>
      <c r="Q47" s="321" t="s">
        <v>443</v>
      </c>
      <c r="R47" s="322"/>
      <c r="S47" s="287"/>
    </row>
    <row r="48" spans="11:20" ht="18" customHeight="1" x14ac:dyDescent="0.15">
      <c r="K48" s="284">
        <v>43</v>
      </c>
      <c r="L48" s="285" t="s">
        <v>410</v>
      </c>
      <c r="M48" s="285" t="s">
        <v>196</v>
      </c>
      <c r="N48" s="285" t="s">
        <v>430</v>
      </c>
      <c r="O48" s="320" t="s">
        <v>444</v>
      </c>
      <c r="P48" s="302"/>
      <c r="Q48" s="321" t="s">
        <v>444</v>
      </c>
      <c r="R48" s="322"/>
      <c r="S48" s="287"/>
    </row>
    <row r="49" spans="11:20" ht="18" customHeight="1" x14ac:dyDescent="0.15">
      <c r="K49" s="284">
        <v>44</v>
      </c>
      <c r="L49" s="285" t="s">
        <v>410</v>
      </c>
      <c r="M49" s="285" t="s">
        <v>196</v>
      </c>
      <c r="N49" s="285" t="s">
        <v>430</v>
      </c>
      <c r="O49" s="320" t="s">
        <v>445</v>
      </c>
      <c r="P49" s="302"/>
      <c r="Q49" s="321" t="s">
        <v>445</v>
      </c>
      <c r="R49" s="322"/>
      <c r="S49" s="287"/>
    </row>
    <row r="50" spans="11:20" ht="18" customHeight="1" x14ac:dyDescent="0.15">
      <c r="K50" s="284">
        <v>45</v>
      </c>
      <c r="L50" s="285" t="s">
        <v>410</v>
      </c>
      <c r="M50" s="285" t="s">
        <v>196</v>
      </c>
      <c r="N50" s="285" t="s">
        <v>432</v>
      </c>
      <c r="O50" s="320" t="s">
        <v>446</v>
      </c>
      <c r="P50" s="302"/>
      <c r="Q50" s="321" t="s">
        <v>446</v>
      </c>
      <c r="R50" s="322"/>
      <c r="S50" s="287"/>
    </row>
    <row r="51" spans="11:20" ht="18" customHeight="1" x14ac:dyDescent="0.15">
      <c r="K51" s="284">
        <v>46</v>
      </c>
      <c r="L51" s="285" t="s">
        <v>410</v>
      </c>
      <c r="M51" s="285" t="s">
        <v>196</v>
      </c>
      <c r="N51" s="285" t="s">
        <v>432</v>
      </c>
      <c r="O51" s="320" t="s">
        <v>447</v>
      </c>
      <c r="P51" s="302"/>
      <c r="Q51" s="321" t="s">
        <v>447</v>
      </c>
      <c r="R51" s="322"/>
      <c r="S51" s="287"/>
    </row>
    <row r="52" spans="11:20" ht="18" customHeight="1" x14ac:dyDescent="0.15">
      <c r="K52" s="284">
        <v>47</v>
      </c>
      <c r="L52" s="285" t="s">
        <v>410</v>
      </c>
      <c r="M52" s="285" t="s">
        <v>196</v>
      </c>
      <c r="N52" s="285" t="s">
        <v>432</v>
      </c>
      <c r="O52" s="320" t="s">
        <v>448</v>
      </c>
      <c r="P52" s="302"/>
      <c r="Q52" s="321" t="s">
        <v>448</v>
      </c>
      <c r="R52" s="322"/>
      <c r="S52" s="287"/>
    </row>
    <row r="53" spans="11:20" ht="18" customHeight="1" x14ac:dyDescent="0.15">
      <c r="K53" s="284">
        <v>48</v>
      </c>
      <c r="L53" s="285" t="s">
        <v>410</v>
      </c>
      <c r="M53" s="285" t="s">
        <v>196</v>
      </c>
      <c r="N53" s="285" t="s">
        <v>434</v>
      </c>
      <c r="O53" s="320" t="s">
        <v>449</v>
      </c>
      <c r="P53" s="302"/>
      <c r="Q53" s="321" t="s">
        <v>449</v>
      </c>
      <c r="R53" s="322"/>
      <c r="S53" s="287"/>
    </row>
    <row r="54" spans="11:20" ht="18" customHeight="1" x14ac:dyDescent="0.15">
      <c r="K54" s="284">
        <v>49</v>
      </c>
      <c r="L54" s="285" t="s">
        <v>410</v>
      </c>
      <c r="M54" s="285" t="s">
        <v>196</v>
      </c>
      <c r="N54" s="285" t="s">
        <v>434</v>
      </c>
      <c r="O54" s="320" t="s">
        <v>450</v>
      </c>
      <c r="P54" s="302"/>
      <c r="Q54" s="321" t="s">
        <v>450</v>
      </c>
      <c r="R54" s="322"/>
      <c r="S54" s="287"/>
    </row>
    <row r="55" spans="11:20" ht="18" customHeight="1" x14ac:dyDescent="0.15">
      <c r="K55" s="284">
        <v>50</v>
      </c>
      <c r="L55" s="285" t="s">
        <v>410</v>
      </c>
      <c r="M55" s="285" t="s">
        <v>196</v>
      </c>
      <c r="N55" s="285" t="s">
        <v>437</v>
      </c>
      <c r="O55" s="320" t="s">
        <v>451</v>
      </c>
      <c r="P55" s="302"/>
      <c r="Q55" s="321" t="s">
        <v>451</v>
      </c>
      <c r="R55" s="323" t="s">
        <v>436</v>
      </c>
      <c r="S55" s="287"/>
    </row>
    <row r="56" spans="11:20" ht="18" customHeight="1" x14ac:dyDescent="0.15">
      <c r="K56" s="284">
        <v>51</v>
      </c>
      <c r="L56" s="285" t="s">
        <v>410</v>
      </c>
      <c r="M56" s="285" t="s">
        <v>199</v>
      </c>
      <c r="N56" s="285" t="s">
        <v>199</v>
      </c>
      <c r="O56" s="324" t="s">
        <v>452</v>
      </c>
      <c r="P56" s="302"/>
      <c r="Q56" s="325"/>
      <c r="R56" s="279" t="s">
        <v>453</v>
      </c>
      <c r="S56" s="326"/>
      <c r="T56" s="319"/>
    </row>
    <row r="57" spans="11:20" ht="18" customHeight="1" x14ac:dyDescent="0.15">
      <c r="K57" s="284">
        <v>52</v>
      </c>
      <c r="L57" s="285" t="s">
        <v>410</v>
      </c>
      <c r="M57" s="285" t="s">
        <v>454</v>
      </c>
      <c r="N57" s="285" t="s">
        <v>454</v>
      </c>
      <c r="O57" s="285" t="s">
        <v>455</v>
      </c>
      <c r="P57" s="302"/>
      <c r="R57" s="327" t="s">
        <v>456</v>
      </c>
      <c r="S57" s="328"/>
      <c r="T57" s="329"/>
    </row>
    <row r="58" spans="11:20" ht="18" customHeight="1" x14ac:dyDescent="0.15">
      <c r="K58" s="284">
        <v>53</v>
      </c>
      <c r="L58" s="285" t="s">
        <v>410</v>
      </c>
      <c r="M58" s="285" t="s">
        <v>454</v>
      </c>
      <c r="N58" s="285" t="s">
        <v>454</v>
      </c>
      <c r="O58" s="403" t="s">
        <v>553</v>
      </c>
      <c r="P58" s="302"/>
      <c r="R58" s="403" t="s">
        <v>553</v>
      </c>
      <c r="S58" s="328"/>
      <c r="T58" s="329"/>
    </row>
    <row r="59" spans="11:20" ht="18" customHeight="1" x14ac:dyDescent="0.15">
      <c r="K59" s="284">
        <v>54</v>
      </c>
      <c r="L59" s="285" t="s">
        <v>410</v>
      </c>
      <c r="M59" s="285" t="s">
        <v>454</v>
      </c>
      <c r="N59" s="285" t="s">
        <v>454</v>
      </c>
      <c r="O59" s="285" t="s">
        <v>457</v>
      </c>
      <c r="P59" s="302"/>
      <c r="R59" s="330" t="s">
        <v>458</v>
      </c>
      <c r="S59" s="328"/>
      <c r="T59" s="329"/>
    </row>
    <row r="60" spans="11:20" ht="18" customHeight="1" x14ac:dyDescent="0.15">
      <c r="K60" s="284">
        <v>55</v>
      </c>
      <c r="L60" s="285" t="s">
        <v>410</v>
      </c>
      <c r="M60" s="285" t="s">
        <v>454</v>
      </c>
      <c r="N60" s="285" t="s">
        <v>454</v>
      </c>
      <c r="O60" s="285" t="s">
        <v>459</v>
      </c>
      <c r="P60" s="302"/>
      <c r="R60" s="330" t="s">
        <v>460</v>
      </c>
      <c r="S60" s="328"/>
      <c r="T60" s="329"/>
    </row>
    <row r="61" spans="11:20" ht="18" customHeight="1" x14ac:dyDescent="0.15">
      <c r="K61" s="284">
        <v>56</v>
      </c>
      <c r="L61" s="285" t="s">
        <v>410</v>
      </c>
      <c r="M61" s="285" t="s">
        <v>454</v>
      </c>
      <c r="N61" s="285" t="s">
        <v>454</v>
      </c>
      <c r="O61" s="285" t="s">
        <v>461</v>
      </c>
      <c r="P61" s="302"/>
      <c r="R61" s="330" t="s">
        <v>462</v>
      </c>
      <c r="S61" s="328"/>
      <c r="T61" s="329"/>
    </row>
    <row r="62" spans="11:20" ht="18" customHeight="1" x14ac:dyDescent="0.15">
      <c r="K62" s="284">
        <v>57</v>
      </c>
      <c r="L62" s="285" t="s">
        <v>410</v>
      </c>
      <c r="M62" s="285" t="s">
        <v>454</v>
      </c>
      <c r="N62" s="285" t="s">
        <v>454</v>
      </c>
      <c r="O62" s="285" t="s">
        <v>507</v>
      </c>
      <c r="P62" s="302"/>
      <c r="R62" s="330" t="s">
        <v>508</v>
      </c>
      <c r="S62" s="328"/>
      <c r="T62" s="329"/>
    </row>
    <row r="63" spans="11:20" ht="18" customHeight="1" x14ac:dyDescent="0.15">
      <c r="K63" s="284">
        <v>58</v>
      </c>
      <c r="L63" s="285" t="s">
        <v>410</v>
      </c>
      <c r="M63" s="285" t="s">
        <v>454</v>
      </c>
      <c r="N63" s="285" t="s">
        <v>454</v>
      </c>
      <c r="O63" s="285" t="s">
        <v>463</v>
      </c>
      <c r="P63" s="302"/>
      <c r="R63" s="330" t="s">
        <v>464</v>
      </c>
      <c r="S63" s="328"/>
      <c r="T63" s="329"/>
    </row>
    <row r="64" spans="11:20" ht="18" customHeight="1" x14ac:dyDescent="0.15">
      <c r="K64" s="284">
        <v>59</v>
      </c>
      <c r="L64" s="285" t="s">
        <v>410</v>
      </c>
      <c r="M64" s="285" t="s">
        <v>454</v>
      </c>
      <c r="N64" s="285" t="s">
        <v>454</v>
      </c>
      <c r="O64" s="285" t="s">
        <v>465</v>
      </c>
      <c r="P64" s="302"/>
      <c r="R64" s="331" t="s">
        <v>466</v>
      </c>
      <c r="S64" s="323" t="s">
        <v>436</v>
      </c>
      <c r="T64" s="329"/>
    </row>
    <row r="65" spans="11:20" ht="18" customHeight="1" x14ac:dyDescent="0.15">
      <c r="K65" s="284">
        <v>60</v>
      </c>
      <c r="L65" s="285" t="s">
        <v>410</v>
      </c>
      <c r="M65" s="285" t="s">
        <v>454</v>
      </c>
      <c r="N65" s="285" t="s">
        <v>454</v>
      </c>
      <c r="O65" s="285" t="s">
        <v>557</v>
      </c>
      <c r="P65" s="302"/>
      <c r="R65" s="332"/>
      <c r="S65" s="279" t="s">
        <v>467</v>
      </c>
      <c r="T65" s="326"/>
    </row>
    <row r="66" spans="11:20" ht="18" customHeight="1" x14ac:dyDescent="0.15">
      <c r="K66" s="284">
        <v>61</v>
      </c>
      <c r="L66" s="285" t="s">
        <v>468</v>
      </c>
      <c r="M66" s="285" t="s">
        <v>196</v>
      </c>
      <c r="N66" s="285" t="s">
        <v>45</v>
      </c>
      <c r="O66" s="285" t="s">
        <v>469</v>
      </c>
      <c r="P66" s="302"/>
      <c r="S66" s="327" t="s">
        <v>470</v>
      </c>
      <c r="T66" s="328"/>
    </row>
    <row r="67" spans="11:20" ht="18" customHeight="1" x14ac:dyDescent="0.15">
      <c r="K67" s="284">
        <v>62</v>
      </c>
      <c r="L67" s="285" t="s">
        <v>468</v>
      </c>
      <c r="M67" s="285" t="s">
        <v>196</v>
      </c>
      <c r="N67" s="285" t="s">
        <v>45</v>
      </c>
      <c r="O67" s="285" t="s">
        <v>471</v>
      </c>
      <c r="P67" s="302"/>
      <c r="S67" s="330" t="s">
        <v>472</v>
      </c>
      <c r="T67" s="328"/>
    </row>
    <row r="68" spans="11:20" ht="18" customHeight="1" x14ac:dyDescent="0.15">
      <c r="K68" s="284">
        <v>63</v>
      </c>
      <c r="L68" s="285" t="s">
        <v>468</v>
      </c>
      <c r="M68" s="285" t="s">
        <v>196</v>
      </c>
      <c r="N68" s="285" t="s">
        <v>46</v>
      </c>
      <c r="O68" s="285" t="s">
        <v>473</v>
      </c>
      <c r="P68" s="302"/>
      <c r="S68" s="330" t="s">
        <v>474</v>
      </c>
      <c r="T68" s="328"/>
    </row>
    <row r="69" spans="11:20" ht="18" customHeight="1" x14ac:dyDescent="0.15">
      <c r="K69" s="284">
        <v>64</v>
      </c>
      <c r="L69" s="285" t="s">
        <v>468</v>
      </c>
      <c r="M69" s="285" t="s">
        <v>196</v>
      </c>
      <c r="N69" s="285" t="s">
        <v>46</v>
      </c>
      <c r="O69" s="285" t="s">
        <v>475</v>
      </c>
      <c r="P69" s="302"/>
      <c r="S69" s="330" t="s">
        <v>476</v>
      </c>
      <c r="T69" s="328"/>
    </row>
    <row r="70" spans="11:20" ht="18" customHeight="1" x14ac:dyDescent="0.15">
      <c r="K70" s="284">
        <v>65</v>
      </c>
      <c r="L70" s="285" t="s">
        <v>468</v>
      </c>
      <c r="M70" s="285" t="s">
        <v>196</v>
      </c>
      <c r="N70" s="285" t="s">
        <v>47</v>
      </c>
      <c r="O70" s="285" t="s">
        <v>477</v>
      </c>
      <c r="P70" s="302"/>
      <c r="S70" s="330" t="s">
        <v>478</v>
      </c>
      <c r="T70" s="328"/>
    </row>
    <row r="71" spans="11:20" ht="18" customHeight="1" x14ac:dyDescent="0.15">
      <c r="K71" s="333">
        <v>66</v>
      </c>
      <c r="L71" s="317" t="s">
        <v>468</v>
      </c>
      <c r="M71" s="317" t="s">
        <v>196</v>
      </c>
      <c r="N71" s="317" t="s">
        <v>47</v>
      </c>
      <c r="O71" s="317" t="s">
        <v>479</v>
      </c>
      <c r="P71" s="334"/>
      <c r="S71" s="331" t="s">
        <v>480</v>
      </c>
      <c r="T71" s="328"/>
    </row>
    <row r="72" spans="11:20" x14ac:dyDescent="0.15">
      <c r="K72" s="335"/>
      <c r="L72" s="335"/>
      <c r="M72" s="335"/>
      <c r="N72" s="335"/>
      <c r="O72" s="335"/>
      <c r="P72" s="335"/>
      <c r="S72" s="332"/>
    </row>
    <row r="73" spans="11:20" x14ac:dyDescent="0.15">
      <c r="K73" s="336"/>
      <c r="L73" s="336"/>
      <c r="M73" s="336"/>
      <c r="N73" s="336"/>
      <c r="O73" s="336"/>
      <c r="P73" s="335"/>
    </row>
    <row r="74" spans="11:20" x14ac:dyDescent="0.15">
      <c r="K74" s="337"/>
      <c r="L74" s="337"/>
      <c r="M74" s="337" t="s">
        <v>481</v>
      </c>
      <c r="N74" s="337"/>
      <c r="O74" s="337"/>
      <c r="P74" s="338"/>
    </row>
  </sheetData>
  <mergeCells count="14">
    <mergeCell ref="R10:T10"/>
    <mergeCell ref="R31:T31"/>
    <mergeCell ref="R3:T3"/>
    <mergeCell ref="R4:T4"/>
    <mergeCell ref="R5:T5"/>
    <mergeCell ref="R7:T7"/>
    <mergeCell ref="R8:T8"/>
    <mergeCell ref="R9:T9"/>
    <mergeCell ref="R2:T2"/>
    <mergeCell ref="A1:J1"/>
    <mergeCell ref="K1:O1"/>
    <mergeCell ref="P1:P2"/>
    <mergeCell ref="Q1:Q2"/>
    <mergeCell ref="M2:N2"/>
  </mergeCells>
  <phoneticPr fontId="4"/>
  <pageMargins left="0.70866141732283472" right="0.70866141732283472" top="0.74803149606299213" bottom="0.74803149606299213" header="0.31496062992125984" footer="0.31496062992125984"/>
  <pageSetup paperSize="9" scale="37" fitToWidth="0" orientation="landscape" r:id="rId1"/>
  <colBreaks count="1" manualBreakCount="1">
    <brk id="10" max="77"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W28"/>
  <sheetViews>
    <sheetView tabSelected="1" view="pageBreakPreview" zoomScale="85" zoomScaleNormal="100" zoomScaleSheetLayoutView="85" workbookViewId="0">
      <selection activeCell="J24" sqref="J24"/>
    </sheetView>
  </sheetViews>
  <sheetFormatPr defaultColWidth="9" defaultRowHeight="18.75" x14ac:dyDescent="0.15"/>
  <cols>
    <col min="1" max="2" width="2.7109375" style="378" customWidth="1"/>
    <col min="3" max="3" width="13" style="378" customWidth="1"/>
    <col min="4" max="4" width="13.7109375" style="378" customWidth="1"/>
    <col min="5" max="5" width="54.28515625" style="378" customWidth="1"/>
    <col min="6" max="6" width="2.5703125" style="378" customWidth="1"/>
    <col min="7" max="7" width="5.7109375" style="378" customWidth="1"/>
    <col min="8" max="16384" width="9" style="378"/>
  </cols>
  <sheetData>
    <row r="1" spans="1:257" ht="24" customHeight="1" x14ac:dyDescent="0.15">
      <c r="A1" s="870" t="s">
        <v>1170</v>
      </c>
      <c r="B1" s="844"/>
      <c r="C1" s="844"/>
      <c r="D1" s="844"/>
      <c r="E1" s="844"/>
      <c r="F1" s="844"/>
    </row>
    <row r="2" spans="1:257" ht="36.75" customHeight="1" x14ac:dyDescent="0.15">
      <c r="A2" s="842"/>
      <c r="B2" s="971" t="s">
        <v>1171</v>
      </c>
      <c r="C2" s="971"/>
      <c r="D2" s="971"/>
      <c r="E2" s="971"/>
      <c r="F2" s="842"/>
    </row>
    <row r="3" spans="1:257" ht="40.5" customHeight="1" x14ac:dyDescent="0.15">
      <c r="A3" s="842"/>
      <c r="B3" s="971" t="s">
        <v>1172</v>
      </c>
      <c r="C3" s="971"/>
      <c r="D3" s="971"/>
      <c r="E3" s="971"/>
      <c r="F3" s="842"/>
    </row>
    <row r="4" spans="1:257" ht="23.25" customHeight="1" x14ac:dyDescent="0.15">
      <c r="A4" s="870" t="s">
        <v>1116</v>
      </c>
      <c r="B4" s="827"/>
      <c r="C4" s="828"/>
      <c r="D4" s="827"/>
      <c r="E4" s="827"/>
      <c r="F4" s="847"/>
      <c r="G4" s="847"/>
      <c r="H4" s="847"/>
      <c r="I4" s="948"/>
      <c r="J4" s="948"/>
      <c r="K4" s="948"/>
      <c r="L4" s="948"/>
      <c r="M4" s="948"/>
      <c r="N4" s="948"/>
      <c r="O4" s="948"/>
      <c r="P4" s="948"/>
      <c r="Q4" s="948"/>
      <c r="R4" s="948"/>
      <c r="S4" s="948"/>
      <c r="T4" s="948"/>
      <c r="U4" s="948"/>
      <c r="V4" s="948"/>
      <c r="W4" s="948"/>
      <c r="X4" s="948"/>
      <c r="Y4" s="948"/>
      <c r="Z4" s="948"/>
      <c r="AA4" s="948"/>
      <c r="AB4" s="948"/>
      <c r="AC4" s="948"/>
      <c r="AD4" s="948"/>
      <c r="AE4" s="948"/>
      <c r="AF4" s="948"/>
      <c r="AG4" s="948"/>
      <c r="AH4" s="948"/>
      <c r="AI4" s="948"/>
      <c r="AJ4" s="948"/>
      <c r="AK4" s="948"/>
      <c r="AL4" s="948"/>
      <c r="AM4" s="948"/>
      <c r="AN4" s="948"/>
      <c r="AO4" s="948"/>
      <c r="AP4" s="948"/>
      <c r="AQ4" s="948"/>
      <c r="AR4" s="948"/>
      <c r="AS4" s="948"/>
      <c r="AT4" s="948"/>
      <c r="AU4" s="948"/>
      <c r="AV4" s="948"/>
      <c r="AW4" s="948"/>
      <c r="AX4" s="948"/>
      <c r="AY4" s="948"/>
      <c r="AZ4" s="948"/>
      <c r="BA4" s="948"/>
      <c r="BB4" s="948"/>
      <c r="BC4" s="948"/>
      <c r="BD4" s="948"/>
      <c r="BE4" s="948"/>
      <c r="BF4" s="948"/>
      <c r="BG4" s="948"/>
      <c r="BH4" s="948"/>
      <c r="BI4" s="948"/>
      <c r="BJ4" s="948"/>
      <c r="BK4" s="948"/>
      <c r="BL4" s="948"/>
      <c r="BM4" s="948"/>
      <c r="BN4" s="948"/>
      <c r="BO4" s="948"/>
      <c r="BP4" s="948"/>
      <c r="BQ4" s="948"/>
      <c r="BR4" s="948"/>
      <c r="BS4" s="948"/>
      <c r="BT4" s="948"/>
      <c r="BU4" s="948"/>
      <c r="BV4" s="948"/>
      <c r="BW4" s="948"/>
      <c r="BX4" s="948"/>
      <c r="BY4" s="948"/>
      <c r="BZ4" s="948"/>
      <c r="CA4" s="948"/>
      <c r="CB4" s="948"/>
      <c r="CC4" s="948"/>
      <c r="CD4" s="948"/>
      <c r="CE4" s="948"/>
      <c r="CF4" s="948"/>
      <c r="CG4" s="948"/>
      <c r="CH4" s="948"/>
      <c r="CI4" s="948"/>
      <c r="CJ4" s="948"/>
      <c r="CK4" s="948"/>
      <c r="CL4" s="948"/>
      <c r="CM4" s="948"/>
      <c r="CN4" s="948"/>
      <c r="CO4" s="948"/>
      <c r="CP4" s="948"/>
      <c r="CQ4" s="948"/>
      <c r="CR4" s="948"/>
      <c r="CS4" s="948"/>
      <c r="CT4" s="948"/>
      <c r="CU4" s="948"/>
      <c r="CV4" s="948"/>
      <c r="CW4" s="948"/>
      <c r="CX4" s="948"/>
      <c r="CY4" s="948"/>
      <c r="CZ4" s="948"/>
      <c r="DA4" s="948"/>
      <c r="DB4" s="948"/>
      <c r="DC4" s="948"/>
      <c r="DD4" s="948"/>
      <c r="DE4" s="948"/>
      <c r="DF4" s="948"/>
      <c r="DG4" s="948"/>
      <c r="DH4" s="948"/>
      <c r="DI4" s="948"/>
      <c r="DJ4" s="948"/>
      <c r="DK4" s="948"/>
      <c r="DL4" s="948"/>
      <c r="DM4" s="948"/>
      <c r="DN4" s="948"/>
      <c r="DO4" s="948"/>
      <c r="DP4" s="948"/>
      <c r="DQ4" s="948"/>
      <c r="DR4" s="948"/>
      <c r="DS4" s="948"/>
      <c r="DT4" s="948"/>
      <c r="DU4" s="948"/>
      <c r="DV4" s="948"/>
      <c r="DW4" s="948"/>
      <c r="DX4" s="948"/>
      <c r="DY4" s="948"/>
      <c r="DZ4" s="948"/>
      <c r="EA4" s="948"/>
      <c r="EB4" s="948"/>
      <c r="EC4" s="948"/>
      <c r="ED4" s="948"/>
      <c r="EE4" s="948"/>
      <c r="EF4" s="948"/>
      <c r="EG4" s="948"/>
      <c r="EH4" s="948"/>
      <c r="EI4" s="948"/>
      <c r="EJ4" s="948"/>
      <c r="EK4" s="948"/>
      <c r="EL4" s="948"/>
      <c r="EM4" s="948"/>
      <c r="EN4" s="948"/>
      <c r="EO4" s="948"/>
      <c r="EP4" s="948"/>
      <c r="EQ4" s="948"/>
      <c r="ER4" s="948"/>
      <c r="ES4" s="948"/>
      <c r="ET4" s="948"/>
      <c r="EU4" s="948"/>
      <c r="EV4" s="948"/>
      <c r="EW4" s="948"/>
      <c r="EX4" s="948"/>
      <c r="EY4" s="948"/>
      <c r="EZ4" s="948"/>
      <c r="FA4" s="948"/>
      <c r="FB4" s="948"/>
      <c r="FC4" s="948"/>
      <c r="FD4" s="948"/>
      <c r="FE4" s="948"/>
      <c r="FF4" s="948"/>
      <c r="FG4" s="948"/>
      <c r="FH4" s="948"/>
      <c r="FI4" s="948"/>
      <c r="FJ4" s="948"/>
      <c r="FK4" s="948"/>
      <c r="FL4" s="948"/>
      <c r="FM4" s="948"/>
      <c r="FN4" s="948"/>
      <c r="FO4" s="948"/>
      <c r="FP4" s="948"/>
      <c r="FQ4" s="948"/>
      <c r="FR4" s="948"/>
      <c r="FS4" s="948"/>
      <c r="FT4" s="948"/>
      <c r="FU4" s="948"/>
      <c r="FV4" s="948"/>
      <c r="FW4" s="948"/>
      <c r="FX4" s="948"/>
      <c r="FY4" s="948"/>
      <c r="FZ4" s="948"/>
      <c r="GA4" s="948"/>
      <c r="GB4" s="948"/>
      <c r="GC4" s="948"/>
      <c r="GD4" s="948"/>
      <c r="GE4" s="948"/>
      <c r="GF4" s="948"/>
      <c r="GG4" s="948"/>
      <c r="GH4" s="948"/>
      <c r="GI4" s="948"/>
      <c r="GJ4" s="948"/>
      <c r="GK4" s="948"/>
      <c r="GL4" s="948"/>
      <c r="GM4" s="948"/>
      <c r="GN4" s="948"/>
      <c r="GO4" s="948"/>
      <c r="GP4" s="948"/>
      <c r="GQ4" s="948"/>
      <c r="GR4" s="948"/>
      <c r="GS4" s="948"/>
      <c r="GT4" s="948"/>
      <c r="GU4" s="948"/>
      <c r="GV4" s="948"/>
      <c r="GW4" s="948"/>
      <c r="GX4" s="948"/>
      <c r="GY4" s="948"/>
      <c r="GZ4" s="948"/>
      <c r="HA4" s="948"/>
      <c r="HB4" s="948"/>
      <c r="HC4" s="948"/>
      <c r="HD4" s="948"/>
      <c r="HE4" s="948"/>
      <c r="HF4" s="948"/>
      <c r="HG4" s="948"/>
      <c r="HH4" s="948"/>
      <c r="HI4" s="948"/>
      <c r="HJ4" s="948"/>
      <c r="HK4" s="948"/>
      <c r="HL4" s="948"/>
      <c r="HM4" s="948"/>
      <c r="HN4" s="948"/>
      <c r="HO4" s="948"/>
      <c r="HP4" s="948"/>
      <c r="HQ4" s="948"/>
      <c r="HR4" s="948"/>
      <c r="HS4" s="948"/>
      <c r="HT4" s="948"/>
      <c r="HU4" s="948"/>
      <c r="HV4" s="948"/>
      <c r="HW4" s="948"/>
      <c r="HX4" s="948"/>
      <c r="HY4" s="948"/>
      <c r="HZ4" s="948"/>
      <c r="IA4" s="948"/>
      <c r="IB4" s="948"/>
      <c r="IC4" s="948"/>
      <c r="ID4" s="948"/>
      <c r="IE4" s="948"/>
      <c r="IF4" s="948"/>
      <c r="IG4" s="948"/>
      <c r="IH4" s="948"/>
      <c r="II4" s="948"/>
      <c r="IJ4" s="948"/>
      <c r="IK4" s="948"/>
      <c r="IL4" s="948"/>
      <c r="IM4" s="948"/>
      <c r="IN4" s="948"/>
      <c r="IO4" s="948"/>
      <c r="IP4" s="948"/>
      <c r="IQ4" s="948"/>
      <c r="IR4" s="948"/>
      <c r="IS4" s="948"/>
      <c r="IT4" s="948"/>
      <c r="IU4" s="948"/>
      <c r="IV4" s="948"/>
      <c r="IW4" s="948"/>
    </row>
    <row r="5" spans="1:257" ht="25.5" customHeight="1" x14ac:dyDescent="0.15">
      <c r="A5" s="871" t="s">
        <v>1117</v>
      </c>
    </row>
    <row r="6" spans="1:257" ht="25.5" customHeight="1" x14ac:dyDescent="0.15">
      <c r="A6" s="842"/>
      <c r="B6" s="938" t="s">
        <v>1118</v>
      </c>
      <c r="C6" s="939"/>
      <c r="D6" s="868" t="s">
        <v>1119</v>
      </c>
      <c r="E6" s="868" t="s">
        <v>1120</v>
      </c>
    </row>
    <row r="7" spans="1:257" ht="36" customHeight="1" x14ac:dyDescent="0.15">
      <c r="A7" s="842"/>
      <c r="B7" s="872" t="s">
        <v>1121</v>
      </c>
      <c r="C7" s="872"/>
      <c r="D7" s="872" t="s">
        <v>1122</v>
      </c>
      <c r="E7" s="873" t="s">
        <v>1123</v>
      </c>
    </row>
    <row r="8" spans="1:257" ht="36" customHeight="1" x14ac:dyDescent="0.15">
      <c r="A8" s="842"/>
      <c r="B8" s="872" t="s">
        <v>1124</v>
      </c>
      <c r="C8" s="872"/>
      <c r="D8" s="872" t="s">
        <v>1122</v>
      </c>
      <c r="E8" s="873" t="s">
        <v>1125</v>
      </c>
    </row>
    <row r="9" spans="1:257" ht="36" customHeight="1" x14ac:dyDescent="0.15">
      <c r="A9" s="842"/>
      <c r="B9" s="874" t="s">
        <v>1126</v>
      </c>
      <c r="C9" s="872"/>
      <c r="D9" s="872" t="s">
        <v>1122</v>
      </c>
      <c r="E9" s="873" t="s">
        <v>1127</v>
      </c>
    </row>
    <row r="10" spans="1:257" ht="36" customHeight="1" x14ac:dyDescent="0.15">
      <c r="A10" s="853"/>
      <c r="B10" s="875"/>
      <c r="C10" s="876" t="s">
        <v>1128</v>
      </c>
      <c r="D10" s="874" t="s">
        <v>1122</v>
      </c>
      <c r="E10" s="877" t="s">
        <v>1129</v>
      </c>
    </row>
    <row r="11" spans="1:257" x14ac:dyDescent="0.15">
      <c r="A11" s="853"/>
      <c r="B11" s="875"/>
      <c r="C11" s="878" t="s">
        <v>1064</v>
      </c>
      <c r="D11" s="879" t="s">
        <v>1131</v>
      </c>
      <c r="E11" s="880" t="s">
        <v>1173</v>
      </c>
    </row>
    <row r="12" spans="1:257" ht="29.1" customHeight="1" x14ac:dyDescent="0.15">
      <c r="A12" s="853"/>
      <c r="B12" s="875"/>
      <c r="C12" s="881" t="s">
        <v>1133</v>
      </c>
      <c r="D12" s="872" t="s">
        <v>1122</v>
      </c>
      <c r="E12" s="873" t="s">
        <v>1134</v>
      </c>
    </row>
    <row r="13" spans="1:257" ht="29.1" customHeight="1" x14ac:dyDescent="0.15">
      <c r="A13" s="853"/>
      <c r="B13" s="882"/>
      <c r="C13" s="881" t="s">
        <v>281</v>
      </c>
      <c r="D13" s="965" t="s">
        <v>1135</v>
      </c>
      <c r="E13" s="873" t="s">
        <v>1136</v>
      </c>
    </row>
    <row r="14" spans="1:257" ht="29.1" customHeight="1" x14ac:dyDescent="0.15">
      <c r="A14" s="842"/>
      <c r="B14" s="883" t="s">
        <v>1137</v>
      </c>
      <c r="C14" s="883"/>
      <c r="D14" s="966"/>
      <c r="E14" s="884" t="s">
        <v>1138</v>
      </c>
    </row>
    <row r="15" spans="1:257" ht="29.1" customHeight="1" x14ac:dyDescent="0.15">
      <c r="A15" s="842"/>
      <c r="B15" s="967" t="s">
        <v>1139</v>
      </c>
      <c r="C15" s="968"/>
      <c r="D15" s="872" t="s">
        <v>1131</v>
      </c>
      <c r="E15" s="873" t="s">
        <v>1140</v>
      </c>
    </row>
    <row r="16" spans="1:257" ht="29.1" customHeight="1" x14ac:dyDescent="0.15">
      <c r="A16" s="842"/>
      <c r="B16" s="969" t="s">
        <v>1141</v>
      </c>
      <c r="C16" s="970"/>
      <c r="D16" s="872" t="s">
        <v>1131</v>
      </c>
      <c r="E16" s="873" t="s">
        <v>1142</v>
      </c>
    </row>
    <row r="17" spans="1:5" ht="29.1" customHeight="1" x14ac:dyDescent="0.15">
      <c r="A17" s="842"/>
      <c r="B17" s="885" t="s">
        <v>1137</v>
      </c>
      <c r="C17" s="885"/>
      <c r="D17" s="885" t="s">
        <v>1122</v>
      </c>
      <c r="E17" s="886" t="s">
        <v>1143</v>
      </c>
    </row>
    <row r="18" spans="1:5" ht="6" customHeight="1" x14ac:dyDescent="0.15">
      <c r="A18" s="53"/>
      <c r="B18" s="53"/>
      <c r="C18" s="53"/>
    </row>
    <row r="19" spans="1:5" ht="17.25" customHeight="1" x14ac:dyDescent="0.15">
      <c r="A19" s="871" t="s">
        <v>1144</v>
      </c>
    </row>
    <row r="20" spans="1:5" ht="24.75" customHeight="1" x14ac:dyDescent="0.15">
      <c r="B20" s="961" t="s">
        <v>1118</v>
      </c>
      <c r="C20" s="962"/>
      <c r="D20" s="887" t="s">
        <v>1119</v>
      </c>
      <c r="E20" s="887" t="s">
        <v>1120</v>
      </c>
    </row>
    <row r="21" spans="1:5" ht="33" customHeight="1" x14ac:dyDescent="0.15">
      <c r="B21" s="881" t="s">
        <v>1145</v>
      </c>
      <c r="C21" s="881"/>
      <c r="D21" s="888" t="s">
        <v>1146</v>
      </c>
      <c r="E21" s="873" t="s">
        <v>1147</v>
      </c>
    </row>
    <row r="22" spans="1:5" ht="24.75" customHeight="1" x14ac:dyDescent="0.15">
      <c r="B22" s="881" t="s">
        <v>1148</v>
      </c>
      <c r="C22" s="881"/>
      <c r="D22" s="888" t="s">
        <v>1122</v>
      </c>
      <c r="E22" s="888" t="s">
        <v>1149</v>
      </c>
    </row>
    <row r="23" spans="1:5" ht="24.75" customHeight="1" x14ac:dyDescent="0.15">
      <c r="B23" s="876" t="s">
        <v>1150</v>
      </c>
      <c r="C23" s="881"/>
      <c r="D23" s="888" t="s">
        <v>1122</v>
      </c>
      <c r="E23" s="888" t="s">
        <v>1151</v>
      </c>
    </row>
    <row r="24" spans="1:5" ht="23.25" customHeight="1" x14ac:dyDescent="0.15">
      <c r="B24" s="861"/>
      <c r="C24" s="866" t="s">
        <v>1152</v>
      </c>
      <c r="D24" s="849" t="s">
        <v>1131</v>
      </c>
      <c r="E24" s="889" t="s">
        <v>1153</v>
      </c>
    </row>
    <row r="25" spans="1:5" ht="19.5" customHeight="1" x14ac:dyDescent="0.15">
      <c r="A25" s="871" t="s">
        <v>1154</v>
      </c>
    </row>
    <row r="26" spans="1:5" ht="23.25" customHeight="1" x14ac:dyDescent="0.15">
      <c r="B26" s="961" t="s">
        <v>1118</v>
      </c>
      <c r="C26" s="962"/>
      <c r="D26" s="887" t="s">
        <v>1119</v>
      </c>
      <c r="E26" s="887" t="s">
        <v>214</v>
      </c>
    </row>
    <row r="27" spans="1:5" ht="24.75" customHeight="1" x14ac:dyDescent="0.15">
      <c r="B27" s="963" t="s">
        <v>1155</v>
      </c>
      <c r="C27" s="964"/>
      <c r="D27" s="890"/>
      <c r="E27" s="872" t="s">
        <v>1156</v>
      </c>
    </row>
    <row r="28" spans="1:5" ht="24.75" customHeight="1" x14ac:dyDescent="0.15">
      <c r="B28" s="872" t="s">
        <v>1157</v>
      </c>
      <c r="C28" s="872"/>
      <c r="D28" s="890"/>
      <c r="E28" s="872" t="s">
        <v>1158</v>
      </c>
    </row>
  </sheetData>
  <mergeCells count="92">
    <mergeCell ref="R4:T4"/>
    <mergeCell ref="B2:E2"/>
    <mergeCell ref="B3:E3"/>
    <mergeCell ref="I4:K4"/>
    <mergeCell ref="L4:N4"/>
    <mergeCell ref="O4:Q4"/>
    <mergeCell ref="BB4:BD4"/>
    <mergeCell ref="U4:W4"/>
    <mergeCell ref="X4:Z4"/>
    <mergeCell ref="AA4:AC4"/>
    <mergeCell ref="AD4:AF4"/>
    <mergeCell ref="AG4:AI4"/>
    <mergeCell ref="AJ4:AL4"/>
    <mergeCell ref="AM4:AO4"/>
    <mergeCell ref="AP4:AR4"/>
    <mergeCell ref="AS4:AU4"/>
    <mergeCell ref="AV4:AX4"/>
    <mergeCell ref="AY4:BA4"/>
    <mergeCell ref="CL4:CN4"/>
    <mergeCell ref="BE4:BG4"/>
    <mergeCell ref="BH4:BJ4"/>
    <mergeCell ref="BK4:BM4"/>
    <mergeCell ref="BN4:BP4"/>
    <mergeCell ref="BQ4:BS4"/>
    <mergeCell ref="BT4:BV4"/>
    <mergeCell ref="BW4:BY4"/>
    <mergeCell ref="BZ4:CB4"/>
    <mergeCell ref="CC4:CE4"/>
    <mergeCell ref="CF4:CH4"/>
    <mergeCell ref="CI4:CK4"/>
    <mergeCell ref="DV4:DX4"/>
    <mergeCell ref="CO4:CQ4"/>
    <mergeCell ref="CR4:CT4"/>
    <mergeCell ref="CU4:CW4"/>
    <mergeCell ref="CX4:CZ4"/>
    <mergeCell ref="DA4:DC4"/>
    <mergeCell ref="DD4:DF4"/>
    <mergeCell ref="DG4:DI4"/>
    <mergeCell ref="DJ4:DL4"/>
    <mergeCell ref="DM4:DO4"/>
    <mergeCell ref="DP4:DR4"/>
    <mergeCell ref="DS4:DU4"/>
    <mergeCell ref="FF4:FH4"/>
    <mergeCell ref="DY4:EA4"/>
    <mergeCell ref="EB4:ED4"/>
    <mergeCell ref="EE4:EG4"/>
    <mergeCell ref="EH4:EJ4"/>
    <mergeCell ref="EK4:EM4"/>
    <mergeCell ref="EN4:EP4"/>
    <mergeCell ref="EQ4:ES4"/>
    <mergeCell ref="ET4:EV4"/>
    <mergeCell ref="EW4:EY4"/>
    <mergeCell ref="EZ4:FB4"/>
    <mergeCell ref="FC4:FE4"/>
    <mergeCell ref="GP4:GR4"/>
    <mergeCell ref="FI4:FK4"/>
    <mergeCell ref="FL4:FN4"/>
    <mergeCell ref="FO4:FQ4"/>
    <mergeCell ref="FR4:FT4"/>
    <mergeCell ref="FU4:FW4"/>
    <mergeCell ref="FX4:FZ4"/>
    <mergeCell ref="GA4:GC4"/>
    <mergeCell ref="GD4:GF4"/>
    <mergeCell ref="GG4:GI4"/>
    <mergeCell ref="GJ4:GL4"/>
    <mergeCell ref="GM4:GO4"/>
    <mergeCell ref="HQ4:HS4"/>
    <mergeCell ref="HT4:HV4"/>
    <mergeCell ref="HW4:HY4"/>
    <mergeCell ref="HZ4:IB4"/>
    <mergeCell ref="GS4:GU4"/>
    <mergeCell ref="GV4:GX4"/>
    <mergeCell ref="GY4:HA4"/>
    <mergeCell ref="HB4:HD4"/>
    <mergeCell ref="HE4:HG4"/>
    <mergeCell ref="HH4:HJ4"/>
    <mergeCell ref="B26:C26"/>
    <mergeCell ref="B27:C27"/>
    <mergeCell ref="IU4:IW4"/>
    <mergeCell ref="B6:C6"/>
    <mergeCell ref="D13:D14"/>
    <mergeCell ref="B15:C15"/>
    <mergeCell ref="B16:C16"/>
    <mergeCell ref="B20:C20"/>
    <mergeCell ref="IC4:IE4"/>
    <mergeCell ref="IF4:IH4"/>
    <mergeCell ref="II4:IK4"/>
    <mergeCell ref="IL4:IN4"/>
    <mergeCell ref="IO4:IQ4"/>
    <mergeCell ref="IR4:IT4"/>
    <mergeCell ref="HK4:HM4"/>
    <mergeCell ref="HN4:HP4"/>
  </mergeCells>
  <phoneticPr fontId="4"/>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7"/>
  <sheetViews>
    <sheetView showGridLines="0" zoomScale="90" zoomScaleNormal="90" zoomScaleSheetLayoutView="100" workbookViewId="0">
      <selection activeCell="E7" sqref="E7"/>
    </sheetView>
  </sheetViews>
  <sheetFormatPr defaultColWidth="9" defaultRowHeight="14.25" x14ac:dyDescent="0.15"/>
  <cols>
    <col min="1" max="1" width="5.42578125" style="431" customWidth="1"/>
    <col min="2" max="2" width="6.42578125" style="431" customWidth="1"/>
    <col min="3" max="3" width="4.140625" style="431" customWidth="1"/>
    <col min="4" max="4" width="43.7109375" style="431" customWidth="1"/>
    <col min="5" max="5" width="22.42578125" style="431" customWidth="1"/>
    <col min="6" max="6" width="9.42578125" style="431" customWidth="1"/>
    <col min="7" max="11" width="4.28515625" style="431" customWidth="1"/>
    <col min="12" max="17" width="2.5703125" style="431" customWidth="1"/>
    <col min="18" max="16384" width="9" style="431"/>
  </cols>
  <sheetData>
    <row r="1" spans="1:30" ht="18.75" customHeight="1" x14ac:dyDescent="0.15">
      <c r="A1" s="430" t="s">
        <v>605</v>
      </c>
      <c r="B1" s="430"/>
      <c r="C1" s="430"/>
      <c r="D1" s="430"/>
      <c r="Q1" s="432"/>
      <c r="R1" s="432"/>
      <c r="AD1" s="431" t="s">
        <v>606</v>
      </c>
    </row>
    <row r="2" spans="1:30" ht="18.75" customHeight="1" x14ac:dyDescent="0.15">
      <c r="A2" s="433" t="s">
        <v>563</v>
      </c>
      <c r="B2" s="434"/>
      <c r="C2" s="434"/>
      <c r="D2" s="434"/>
      <c r="E2" s="435" t="s">
        <v>607</v>
      </c>
      <c r="F2" s="436"/>
      <c r="Q2" s="432"/>
      <c r="R2" s="432"/>
    </row>
    <row r="3" spans="1:30" ht="27.75" customHeight="1" x14ac:dyDescent="0.15">
      <c r="A3" s="420"/>
      <c r="B3" s="437"/>
      <c r="C3" s="437"/>
      <c r="D3" s="437"/>
      <c r="E3" s="438" t="s">
        <v>1199</v>
      </c>
      <c r="Q3" s="432"/>
      <c r="R3" s="432"/>
    </row>
    <row r="4" spans="1:30" s="442" customFormat="1" ht="25.5" customHeight="1" x14ac:dyDescent="0.15">
      <c r="A4" s="973" t="s">
        <v>608</v>
      </c>
      <c r="B4" s="973"/>
      <c r="C4" s="973"/>
      <c r="D4" s="439" t="s">
        <v>609</v>
      </c>
      <c r="E4" s="440"/>
      <c r="F4" s="441"/>
      <c r="G4" s="441"/>
    </row>
    <row r="5" spans="1:30" s="442" customFormat="1" ht="29.25" customHeight="1" x14ac:dyDescent="0.15">
      <c r="A5" s="443"/>
      <c r="B5" s="443"/>
      <c r="C5" s="443"/>
      <c r="D5" s="443"/>
      <c r="E5" s="443"/>
      <c r="F5" s="441"/>
      <c r="G5" s="441"/>
      <c r="H5" s="441"/>
      <c r="I5" s="441"/>
      <c r="J5" s="441"/>
      <c r="K5" s="441"/>
      <c r="L5" s="441"/>
      <c r="M5" s="441"/>
      <c r="N5" s="441"/>
      <c r="O5" s="441"/>
      <c r="P5" s="441"/>
      <c r="Q5" s="441"/>
    </row>
    <row r="6" spans="1:30" ht="24" customHeight="1" x14ac:dyDescent="0.15">
      <c r="A6" s="444"/>
      <c r="B6" s="444"/>
      <c r="C6" s="444"/>
      <c r="D6" s="444"/>
      <c r="E6" s="445" t="s">
        <v>1288</v>
      </c>
    </row>
    <row r="7" spans="1:30" ht="24" customHeight="1" x14ac:dyDescent="0.15">
      <c r="A7" s="444"/>
      <c r="B7" s="444"/>
      <c r="C7" s="444"/>
      <c r="D7" s="444"/>
      <c r="E7" s="420" t="s">
        <v>610</v>
      </c>
      <c r="F7" s="446"/>
    </row>
    <row r="8" spans="1:30" ht="26.25" customHeight="1" x14ac:dyDescent="0.15">
      <c r="A8" s="444"/>
      <c r="B8" s="444"/>
      <c r="C8" s="444"/>
      <c r="D8" s="444"/>
      <c r="E8" s="447"/>
    </row>
    <row r="9" spans="1:30" s="442" customFormat="1" ht="25.5" customHeight="1" x14ac:dyDescent="0.15">
      <c r="A9" s="448"/>
      <c r="B9" s="440"/>
      <c r="C9" s="440"/>
      <c r="D9" s="440"/>
      <c r="E9" s="440"/>
      <c r="F9" s="441"/>
      <c r="G9" s="441"/>
    </row>
    <row r="10" spans="1:30" s="442" customFormat="1" ht="25.5" customHeight="1" x14ac:dyDescent="0.15">
      <c r="A10" s="448"/>
      <c r="B10" s="449" t="s">
        <v>611</v>
      </c>
      <c r="C10" s="449"/>
      <c r="D10" s="449"/>
      <c r="E10" s="449"/>
      <c r="F10" s="441"/>
      <c r="G10" s="441"/>
    </row>
    <row r="11" spans="1:30" s="442" customFormat="1" ht="25.5" customHeight="1" x14ac:dyDescent="0.15">
      <c r="A11" s="448"/>
      <c r="B11" s="440"/>
      <c r="C11" s="440"/>
      <c r="D11" s="440"/>
      <c r="E11" s="440"/>
      <c r="F11" s="441"/>
      <c r="G11" s="441"/>
    </row>
    <row r="12" spans="1:30" s="450" customFormat="1" ht="45.75" customHeight="1" x14ac:dyDescent="0.15">
      <c r="A12" s="974" t="s">
        <v>612</v>
      </c>
      <c r="B12" s="974"/>
      <c r="C12" s="974"/>
      <c r="D12" s="974"/>
      <c r="E12" s="974"/>
      <c r="F12" s="974"/>
    </row>
    <row r="13" spans="1:30" s="450" customFormat="1" ht="18" customHeight="1" x14ac:dyDescent="0.15"/>
    <row r="14" spans="1:30" s="442" customFormat="1" ht="25.5" customHeight="1" x14ac:dyDescent="0.15">
      <c r="A14" s="975" t="s">
        <v>613</v>
      </c>
      <c r="B14" s="975"/>
      <c r="C14" s="975"/>
      <c r="D14" s="975"/>
      <c r="E14" s="975"/>
      <c r="F14" s="430"/>
      <c r="G14" s="430"/>
      <c r="H14" s="430"/>
      <c r="I14" s="430"/>
      <c r="J14" s="430"/>
    </row>
    <row r="15" spans="1:30" s="450" customFormat="1" ht="24.75" customHeight="1" x14ac:dyDescent="0.15">
      <c r="B15" s="450" t="s">
        <v>614</v>
      </c>
    </row>
    <row r="16" spans="1:30" s="442" customFormat="1" ht="24.75" customHeight="1" x14ac:dyDescent="0.15">
      <c r="A16" s="451"/>
      <c r="B16" s="452"/>
      <c r="C16" s="452"/>
      <c r="D16" s="452"/>
      <c r="E16" s="451"/>
      <c r="F16" s="451"/>
      <c r="G16" s="451"/>
      <c r="H16" s="451"/>
      <c r="I16" s="451"/>
      <c r="J16" s="451"/>
    </row>
    <row r="17" spans="2:5" s="450" customFormat="1" ht="24.75" customHeight="1" x14ac:dyDescent="0.15">
      <c r="B17" s="450" t="s">
        <v>615</v>
      </c>
    </row>
    <row r="18" spans="2:5" ht="24.75" customHeight="1" x14ac:dyDescent="0.15">
      <c r="C18" s="453" t="s">
        <v>616</v>
      </c>
      <c r="D18" s="972" t="s">
        <v>617</v>
      </c>
      <c r="E18" s="972"/>
    </row>
    <row r="19" spans="2:5" ht="24.75" customHeight="1" x14ac:dyDescent="0.15">
      <c r="C19" s="454" t="s">
        <v>618</v>
      </c>
      <c r="D19" s="972" t="s">
        <v>619</v>
      </c>
      <c r="E19" s="972"/>
    </row>
    <row r="20" spans="2:5" ht="24.75" customHeight="1" x14ac:dyDescent="0.15">
      <c r="C20" s="454" t="s">
        <v>618</v>
      </c>
      <c r="D20" s="972" t="s">
        <v>620</v>
      </c>
      <c r="E20" s="972"/>
    </row>
    <row r="21" spans="2:5" ht="24.75" customHeight="1" x14ac:dyDescent="0.15">
      <c r="B21" s="452"/>
    </row>
    <row r="22" spans="2:5" s="450" customFormat="1" ht="24.75" customHeight="1" x14ac:dyDescent="0.15">
      <c r="B22" s="450" t="s">
        <v>621</v>
      </c>
    </row>
    <row r="23" spans="2:5" s="450" customFormat="1" ht="24.75" customHeight="1" x14ac:dyDescent="0.15">
      <c r="C23" s="454" t="s">
        <v>618</v>
      </c>
      <c r="D23" s="450" t="s">
        <v>622</v>
      </c>
    </row>
    <row r="24" spans="2:5" ht="25.5" customHeight="1" x14ac:dyDescent="0.15"/>
    <row r="25" spans="2:5" ht="25.5" customHeight="1" x14ac:dyDescent="0.15"/>
    <row r="26" spans="2:5" ht="25.5" customHeight="1" x14ac:dyDescent="0.15"/>
    <row r="27" spans="2:5" ht="25.5" customHeight="1" x14ac:dyDescent="0.15"/>
  </sheetData>
  <mergeCells count="6">
    <mergeCell ref="D20:E20"/>
    <mergeCell ref="A4:C4"/>
    <mergeCell ref="A12:F12"/>
    <mergeCell ref="A14:E14"/>
    <mergeCell ref="D18:E18"/>
    <mergeCell ref="D19:E19"/>
  </mergeCells>
  <phoneticPr fontId="4"/>
  <dataValidations count="1">
    <dataValidation type="list" allowBlank="1" showInputMessage="1" showErrorMessage="1" sqref="C23 C18:C20">
      <formula1>A.■か□</formula1>
    </dataValidation>
  </dataValidations>
  <printOptions horizontalCentered="1"/>
  <pageMargins left="0.59055118110236227" right="0.59055118110236227" top="0.59055118110236227" bottom="0.39370078740157483" header="0.51181102362204722" footer="0.51181102362204722"/>
  <pageSetup paperSize="9" fitToWidth="0" fitToHeight="0" orientation="portrait" r:id="rId1"/>
  <headerFooter alignWithMargins="0"/>
  <colBreaks count="1" manualBreakCount="1">
    <brk id="17" max="3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showGridLines="0" view="pageBreakPreview" zoomScaleNormal="100" zoomScaleSheetLayoutView="100" workbookViewId="0">
      <selection activeCell="E18" sqref="E18:G19"/>
    </sheetView>
  </sheetViews>
  <sheetFormatPr defaultColWidth="9" defaultRowHeight="18" customHeight="1" x14ac:dyDescent="0.15"/>
  <cols>
    <col min="1" max="2" width="2.42578125" style="421" customWidth="1"/>
    <col min="3" max="3" width="4.7109375" style="421" customWidth="1"/>
    <col min="4" max="4" width="5" style="421" customWidth="1"/>
    <col min="5" max="5" width="38.85546875" style="421" customWidth="1"/>
    <col min="6" max="6" width="23.5703125" style="421" customWidth="1"/>
    <col min="7" max="7" width="6.28515625" style="421" customWidth="1"/>
    <col min="8" max="8" width="3.42578125" style="421" customWidth="1"/>
    <col min="9" max="9" width="9" style="421"/>
    <col min="10" max="10" width="5.7109375" style="421" customWidth="1"/>
    <col min="11" max="16384" width="9" style="421"/>
  </cols>
  <sheetData>
    <row r="1" spans="1:7" ht="18" customHeight="1" x14ac:dyDescent="0.15">
      <c r="A1" s="420" t="s">
        <v>572</v>
      </c>
    </row>
    <row r="2" spans="1:7" ht="18" customHeight="1" x14ac:dyDescent="0.15">
      <c r="A2" s="420" t="s">
        <v>563</v>
      </c>
    </row>
    <row r="3" spans="1:7" ht="18" customHeight="1" x14ac:dyDescent="0.15">
      <c r="G3" s="422" t="s">
        <v>564</v>
      </c>
    </row>
    <row r="4" spans="1:7" ht="18" customHeight="1" x14ac:dyDescent="0.15">
      <c r="A4" s="980" t="s">
        <v>573</v>
      </c>
      <c r="B4" s="980"/>
      <c r="C4" s="980"/>
      <c r="D4" s="980"/>
      <c r="E4" s="980"/>
      <c r="F4" s="980"/>
      <c r="G4" s="980"/>
    </row>
    <row r="6" spans="1:7" ht="18" customHeight="1" x14ac:dyDescent="0.15">
      <c r="F6" s="981" t="s">
        <v>1199</v>
      </c>
      <c r="G6" s="981"/>
    </row>
    <row r="7" spans="1:7" ht="17.25" customHeight="1" x14ac:dyDescent="0.15">
      <c r="F7" s="982" t="s">
        <v>574</v>
      </c>
      <c r="G7" s="982"/>
    </row>
    <row r="8" spans="1:7" ht="9.75" customHeight="1" x14ac:dyDescent="0.15"/>
    <row r="9" spans="1:7" ht="18" customHeight="1" x14ac:dyDescent="0.15">
      <c r="A9" s="423" t="s">
        <v>575</v>
      </c>
      <c r="B9" s="423"/>
    </row>
    <row r="10" spans="1:7" ht="18" customHeight="1" x14ac:dyDescent="0.15">
      <c r="A10" s="421" t="s">
        <v>576</v>
      </c>
    </row>
    <row r="11" spans="1:7" ht="36.75" customHeight="1" x14ac:dyDescent="0.15">
      <c r="B11" s="983" t="s">
        <v>577</v>
      </c>
      <c r="C11" s="983"/>
      <c r="D11" s="983"/>
      <c r="E11" s="983"/>
      <c r="F11" s="983"/>
      <c r="G11" s="983"/>
    </row>
    <row r="12" spans="1:7" ht="18" customHeight="1" x14ac:dyDescent="0.15">
      <c r="A12" s="421" t="s">
        <v>578</v>
      </c>
    </row>
    <row r="13" spans="1:7" ht="38.25" customHeight="1" x14ac:dyDescent="0.15">
      <c r="B13" s="983" t="s">
        <v>579</v>
      </c>
      <c r="C13" s="983"/>
      <c r="D13" s="983"/>
      <c r="E13" s="983"/>
      <c r="F13" s="983"/>
      <c r="G13" s="983"/>
    </row>
    <row r="14" spans="1:7" ht="18" customHeight="1" x14ac:dyDescent="0.15">
      <c r="A14" s="424" t="s">
        <v>580</v>
      </c>
      <c r="B14" s="424"/>
    </row>
    <row r="15" spans="1:7" ht="18" customHeight="1" x14ac:dyDescent="0.15">
      <c r="A15" s="421" t="s">
        <v>581</v>
      </c>
    </row>
    <row r="16" spans="1:7" ht="18" customHeight="1" x14ac:dyDescent="0.15">
      <c r="A16" s="421" t="s">
        <v>582</v>
      </c>
    </row>
    <row r="17" spans="1:7" ht="18" customHeight="1" x14ac:dyDescent="0.15">
      <c r="C17" s="984" t="s">
        <v>583</v>
      </c>
      <c r="D17" s="985"/>
      <c r="E17" s="985"/>
      <c r="F17" s="985"/>
      <c r="G17" s="986"/>
    </row>
    <row r="18" spans="1:7" ht="18" customHeight="1" x14ac:dyDescent="0.15">
      <c r="C18" s="425"/>
      <c r="D18" s="987" t="s">
        <v>311</v>
      </c>
      <c r="E18" s="988" t="s">
        <v>1200</v>
      </c>
      <c r="F18" s="988"/>
      <c r="G18" s="988"/>
    </row>
    <row r="19" spans="1:7" ht="40.5" customHeight="1" x14ac:dyDescent="0.15">
      <c r="C19" s="425"/>
      <c r="D19" s="987"/>
      <c r="E19" s="988"/>
      <c r="F19" s="988"/>
      <c r="G19" s="988"/>
    </row>
    <row r="20" spans="1:7" ht="18" customHeight="1" x14ac:dyDescent="0.15">
      <c r="C20" s="425"/>
      <c r="D20" s="987" t="s">
        <v>584</v>
      </c>
      <c r="E20" s="989" t="s">
        <v>585</v>
      </c>
      <c r="F20" s="989"/>
      <c r="G20" s="989"/>
    </row>
    <row r="21" spans="1:7" ht="27.75" customHeight="1" x14ac:dyDescent="0.15">
      <c r="C21" s="425"/>
      <c r="D21" s="987"/>
      <c r="E21" s="989"/>
      <c r="F21" s="989"/>
      <c r="G21" s="989"/>
    </row>
    <row r="22" spans="1:7" ht="18" customHeight="1" x14ac:dyDescent="0.15">
      <c r="C22" s="426"/>
      <c r="D22" s="977" t="s">
        <v>586</v>
      </c>
      <c r="E22" s="977"/>
      <c r="F22" s="977"/>
      <c r="G22" s="977"/>
    </row>
    <row r="23" spans="1:7" ht="18" customHeight="1" x14ac:dyDescent="0.15">
      <c r="C23" s="426"/>
      <c r="D23" s="977" t="s">
        <v>587</v>
      </c>
      <c r="E23" s="977"/>
      <c r="F23" s="977"/>
      <c r="G23" s="977"/>
    </row>
    <row r="24" spans="1:7" ht="18" customHeight="1" x14ac:dyDescent="0.15">
      <c r="C24" s="426"/>
      <c r="D24" s="977" t="s">
        <v>588</v>
      </c>
      <c r="E24" s="977"/>
      <c r="F24" s="977"/>
      <c r="G24" s="977"/>
    </row>
    <row r="25" spans="1:7" ht="5.0999999999999996" customHeight="1" x14ac:dyDescent="0.15">
      <c r="C25" s="427"/>
      <c r="D25" s="428"/>
      <c r="E25" s="428"/>
      <c r="F25" s="428"/>
      <c r="G25" s="428"/>
    </row>
    <row r="26" spans="1:7" ht="18" customHeight="1" x14ac:dyDescent="0.15">
      <c r="A26" s="421" t="s">
        <v>589</v>
      </c>
    </row>
    <row r="27" spans="1:7" ht="18" customHeight="1" x14ac:dyDescent="0.15">
      <c r="C27" s="978" t="s">
        <v>590</v>
      </c>
      <c r="D27" s="978"/>
      <c r="E27" s="978"/>
      <c r="F27" s="978"/>
      <c r="G27" s="978"/>
    </row>
    <row r="28" spans="1:7" ht="18" customHeight="1" x14ac:dyDescent="0.15">
      <c r="C28" s="978"/>
      <c r="D28" s="978"/>
      <c r="E28" s="978"/>
      <c r="F28" s="978"/>
      <c r="G28" s="978"/>
    </row>
    <row r="29" spans="1:7" ht="18" customHeight="1" x14ac:dyDescent="0.15">
      <c r="A29" s="421" t="s">
        <v>591</v>
      </c>
    </row>
    <row r="30" spans="1:7" ht="18" customHeight="1" x14ac:dyDescent="0.15">
      <c r="A30" s="421" t="s">
        <v>592</v>
      </c>
    </row>
    <row r="31" spans="1:7" ht="18" customHeight="1" x14ac:dyDescent="0.15">
      <c r="A31" s="421" t="s">
        <v>593</v>
      </c>
    </row>
    <row r="32" spans="1:7" ht="18" customHeight="1" x14ac:dyDescent="0.15">
      <c r="C32" s="978" t="s">
        <v>594</v>
      </c>
      <c r="D32" s="979"/>
      <c r="E32" s="979"/>
      <c r="F32" s="979"/>
      <c r="G32" s="979"/>
    </row>
    <row r="33" spans="1:7" ht="18" customHeight="1" x14ac:dyDescent="0.15">
      <c r="C33" s="979"/>
      <c r="D33" s="979"/>
      <c r="E33" s="979"/>
      <c r="F33" s="979"/>
      <c r="G33" s="979"/>
    </row>
    <row r="34" spans="1:7" ht="18" customHeight="1" x14ac:dyDescent="0.15">
      <c r="A34" s="421" t="s">
        <v>595</v>
      </c>
    </row>
    <row r="35" spans="1:7" ht="18" customHeight="1" x14ac:dyDescent="0.15">
      <c r="C35" s="421" t="s">
        <v>596</v>
      </c>
    </row>
    <row r="36" spans="1:7" ht="18" customHeight="1" x14ac:dyDescent="0.15">
      <c r="C36" s="979" t="s">
        <v>597</v>
      </c>
      <c r="D36" s="979"/>
      <c r="E36" s="979"/>
      <c r="F36" s="979"/>
      <c r="G36" s="979"/>
    </row>
    <row r="37" spans="1:7" ht="18" customHeight="1" x14ac:dyDescent="0.15">
      <c r="C37" s="421" t="s">
        <v>598</v>
      </c>
    </row>
    <row r="38" spans="1:7" ht="41.25" customHeight="1" x14ac:dyDescent="0.15">
      <c r="C38" s="978" t="s">
        <v>599</v>
      </c>
      <c r="D38" s="978"/>
      <c r="E38" s="978"/>
      <c r="F38" s="978"/>
      <c r="G38" s="978"/>
    </row>
    <row r="39" spans="1:7" ht="18" customHeight="1" x14ac:dyDescent="0.15">
      <c r="A39" s="423" t="s">
        <v>600</v>
      </c>
      <c r="B39" s="423"/>
    </row>
    <row r="40" spans="1:7" ht="18" customHeight="1" x14ac:dyDescent="0.15">
      <c r="C40" s="421" t="s">
        <v>601</v>
      </c>
    </row>
    <row r="41" spans="1:7" ht="5.0999999999999996" customHeight="1" x14ac:dyDescent="0.15"/>
    <row r="42" spans="1:7" ht="18" customHeight="1" x14ac:dyDescent="0.15">
      <c r="A42" s="423" t="s">
        <v>602</v>
      </c>
      <c r="B42" s="423"/>
    </row>
    <row r="43" spans="1:7" ht="18" customHeight="1" x14ac:dyDescent="0.15">
      <c r="C43" s="978" t="s">
        <v>603</v>
      </c>
      <c r="D43" s="978"/>
      <c r="E43" s="978"/>
      <c r="F43" s="978"/>
      <c r="G43" s="978"/>
    </row>
    <row r="44" spans="1:7" ht="29.25" customHeight="1" x14ac:dyDescent="0.15">
      <c r="B44" s="429"/>
      <c r="C44" s="978"/>
      <c r="D44" s="978"/>
      <c r="E44" s="978"/>
      <c r="F44" s="978"/>
      <c r="G44" s="978"/>
    </row>
    <row r="45" spans="1:7" ht="14.45" customHeight="1" x14ac:dyDescent="0.15"/>
    <row r="46" spans="1:7" ht="18" customHeight="1" x14ac:dyDescent="0.15">
      <c r="A46" s="421" t="s">
        <v>16</v>
      </c>
    </row>
    <row r="47" spans="1:7" ht="18" customHeight="1" x14ac:dyDescent="0.15">
      <c r="B47" s="976" t="s">
        <v>604</v>
      </c>
      <c r="C47" s="976"/>
      <c r="D47" s="976"/>
      <c r="E47" s="976"/>
      <c r="F47" s="976"/>
      <c r="G47" s="976"/>
    </row>
    <row r="48" spans="1:7" ht="43.15" customHeight="1" x14ac:dyDescent="0.15">
      <c r="B48" s="976"/>
      <c r="C48" s="976"/>
      <c r="D48" s="976"/>
      <c r="E48" s="976"/>
      <c r="F48" s="976"/>
      <c r="G48" s="976"/>
    </row>
  </sheetData>
  <mergeCells count="19">
    <mergeCell ref="D23:G23"/>
    <mergeCell ref="A4:G4"/>
    <mergeCell ref="F6:G6"/>
    <mergeCell ref="F7:G7"/>
    <mergeCell ref="B11:G11"/>
    <mergeCell ref="B13:G13"/>
    <mergeCell ref="C17:G17"/>
    <mergeCell ref="D18:D19"/>
    <mergeCell ref="E18:G19"/>
    <mergeCell ref="D20:D21"/>
    <mergeCell ref="E20:G21"/>
    <mergeCell ref="D22:G22"/>
    <mergeCell ref="B47:G48"/>
    <mergeCell ref="D24:G24"/>
    <mergeCell ref="C27:G28"/>
    <mergeCell ref="C32:G33"/>
    <mergeCell ref="C36:G36"/>
    <mergeCell ref="C38:G38"/>
    <mergeCell ref="C43:G44"/>
  </mergeCells>
  <phoneticPr fontId="4"/>
  <dataValidations count="1">
    <dataValidation type="list" allowBlank="1" showInputMessage="1" showErrorMessage="1" sqref="D18:D21 C22:C24">
      <formula1>B.○か空白</formula1>
    </dataValidation>
  </dataValidations>
  <printOptions horizontalCentered="1"/>
  <pageMargins left="0.59055118110236227" right="0.39370078740157483" top="0.59055118110236227" bottom="0.19685039370078741" header="0.31496062992125984" footer="0.31496062992125984"/>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21"/>
  <sheetViews>
    <sheetView showGridLines="0" zoomScaleNormal="100" zoomScaleSheetLayoutView="100" workbookViewId="0">
      <selection activeCell="K15" sqref="K15"/>
    </sheetView>
  </sheetViews>
  <sheetFormatPr defaultColWidth="4.140625" defaultRowHeight="18" customHeight="1" x14ac:dyDescent="0.15"/>
  <cols>
    <col min="1" max="1" width="1.85546875" style="29" customWidth="1"/>
    <col min="2" max="2" width="4.5703125" style="29" customWidth="1"/>
    <col min="3" max="3" width="8.7109375" style="29" customWidth="1"/>
    <col min="4" max="4" width="3.42578125" style="29" customWidth="1"/>
    <col min="5" max="5" width="7.7109375" style="29" customWidth="1"/>
    <col min="6" max="6" width="3.42578125" style="29" customWidth="1"/>
    <col min="7" max="7" width="7.7109375" style="29" customWidth="1"/>
    <col min="8" max="8" width="3.42578125" style="29" customWidth="1"/>
    <col min="9" max="9" width="7.42578125" style="29" customWidth="1"/>
    <col min="10" max="10" width="3.42578125" style="29" customWidth="1"/>
    <col min="11" max="11" width="8" style="29" customWidth="1"/>
    <col min="12" max="12" width="12.42578125" style="29" customWidth="1"/>
    <col min="13" max="13" width="7.42578125" style="29" customWidth="1"/>
    <col min="14" max="14" width="13.85546875" style="29" customWidth="1"/>
    <col min="15" max="15" width="2.5703125" style="29" customWidth="1"/>
    <col min="16" max="16" width="5.85546875" style="29" customWidth="1"/>
    <col min="17" max="122" width="4.5703125" style="29" customWidth="1"/>
    <col min="123" max="255" width="8.5703125" style="29" customWidth="1"/>
    <col min="256" max="16384" width="4.140625" style="29"/>
  </cols>
  <sheetData>
    <row r="1" spans="1:16" s="2" customFormat="1" ht="24" customHeight="1" x14ac:dyDescent="0.15">
      <c r="A1" s="1" t="s">
        <v>562</v>
      </c>
      <c r="D1" s="3"/>
    </row>
    <row r="2" spans="1:16" s="2" customFormat="1" ht="24" customHeight="1" x14ac:dyDescent="0.15">
      <c r="A2" s="1" t="s">
        <v>563</v>
      </c>
      <c r="D2" s="3"/>
      <c r="N2" s="72" t="s">
        <v>564</v>
      </c>
    </row>
    <row r="3" spans="1:16" s="2" customFormat="1" ht="42.75" customHeight="1" x14ac:dyDescent="0.15">
      <c r="A3" s="4"/>
      <c r="D3" s="3"/>
      <c r="E3" s="5"/>
      <c r="M3" s="997" t="s">
        <v>1199</v>
      </c>
      <c r="N3" s="998"/>
    </row>
    <row r="4" spans="1:16" s="2" customFormat="1" ht="76.5" customHeight="1" x14ac:dyDescent="0.15">
      <c r="B4" s="999" t="s">
        <v>0</v>
      </c>
      <c r="C4" s="1000"/>
      <c r="D4" s="1000"/>
      <c r="E4" s="1000"/>
      <c r="F4" s="1000"/>
      <c r="G4" s="1000"/>
      <c r="H4" s="1000"/>
      <c r="I4" s="1000"/>
      <c r="J4" s="1000"/>
      <c r="K4" s="1000"/>
      <c r="L4" s="1000"/>
      <c r="M4" s="1000"/>
      <c r="N4" s="1000"/>
    </row>
    <row r="5" spans="1:16" s="2" customFormat="1" ht="21.75" customHeight="1" x14ac:dyDescent="0.15">
      <c r="B5" s="6"/>
      <c r="C5" s="6"/>
      <c r="D5" s="6"/>
      <c r="E5" s="6"/>
      <c r="F5" s="7"/>
      <c r="G5" s="7"/>
      <c r="H5" s="7"/>
      <c r="I5" s="7"/>
      <c r="J5" s="7"/>
      <c r="K5" s="7"/>
      <c r="L5" s="7"/>
      <c r="M5" s="7"/>
      <c r="N5" s="7"/>
    </row>
    <row r="6" spans="1:16" s="2" customFormat="1" ht="21.75" customHeight="1" x14ac:dyDescent="0.15">
      <c r="D6" s="990" t="s">
        <v>1</v>
      </c>
      <c r="E6" s="990"/>
      <c r="F6" s="1001" t="s">
        <v>1201</v>
      </c>
      <c r="G6" s="1002"/>
      <c r="H6" s="1002"/>
      <c r="I6" s="1002"/>
      <c r="J6" s="1002"/>
      <c r="K6" s="1002"/>
      <c r="L6" s="1003"/>
    </row>
    <row r="7" spans="1:16" s="2" customFormat="1" ht="30.75" customHeight="1" x14ac:dyDescent="0.15">
      <c r="D7" s="994" t="s">
        <v>2</v>
      </c>
      <c r="E7" s="994"/>
      <c r="F7" s="995" t="s">
        <v>1211</v>
      </c>
      <c r="G7" s="996"/>
      <c r="H7" s="996"/>
      <c r="I7" s="996"/>
      <c r="J7" s="996"/>
      <c r="K7" s="996"/>
      <c r="L7" s="1004"/>
      <c r="P7" s="8"/>
    </row>
    <row r="8" spans="1:16" s="2" customFormat="1" ht="11.25" customHeight="1" x14ac:dyDescent="0.15">
      <c r="D8" s="408"/>
      <c r="E8" s="408"/>
      <c r="F8" s="9"/>
      <c r="G8" s="10"/>
      <c r="H8" s="10"/>
      <c r="I8" s="10"/>
      <c r="J8" s="10"/>
      <c r="K8" s="10"/>
      <c r="L8" s="10"/>
    </row>
    <row r="9" spans="1:16" s="2" customFormat="1" ht="19.5" customHeight="1" x14ac:dyDescent="0.15">
      <c r="D9" s="990" t="s">
        <v>1</v>
      </c>
      <c r="E9" s="990"/>
      <c r="F9" s="991" t="s">
        <v>1202</v>
      </c>
      <c r="G9" s="992"/>
      <c r="H9" s="992"/>
      <c r="I9" s="992"/>
      <c r="J9" s="992"/>
      <c r="K9" s="992"/>
      <c r="L9" s="993"/>
    </row>
    <row r="10" spans="1:16" s="2" customFormat="1" ht="30.75" customHeight="1" x14ac:dyDescent="0.15">
      <c r="D10" s="994" t="s">
        <v>3</v>
      </c>
      <c r="E10" s="994"/>
      <c r="F10" s="995" t="s">
        <v>1315</v>
      </c>
      <c r="G10" s="996"/>
      <c r="H10" s="996"/>
      <c r="I10" s="996"/>
      <c r="J10" s="996"/>
      <c r="K10" s="996"/>
      <c r="L10" s="925"/>
      <c r="P10" s="8"/>
    </row>
    <row r="11" spans="1:16" s="2" customFormat="1" ht="11.25" customHeight="1" x14ac:dyDescent="0.15">
      <c r="D11" s="408"/>
      <c r="E11" s="408"/>
      <c r="F11" s="825"/>
      <c r="H11" s="825"/>
      <c r="I11" s="825"/>
      <c r="J11" s="825"/>
      <c r="K11" s="825"/>
      <c r="L11" s="825"/>
    </row>
    <row r="12" spans="1:16" s="2" customFormat="1" ht="21.75" customHeight="1" x14ac:dyDescent="0.15">
      <c r="D12" s="990" t="s">
        <v>4</v>
      </c>
      <c r="E12" s="990"/>
      <c r="F12" s="991" t="s">
        <v>1312</v>
      </c>
      <c r="G12" s="992"/>
      <c r="H12" s="992"/>
      <c r="I12" s="992"/>
      <c r="J12" s="992"/>
      <c r="K12" s="992"/>
      <c r="L12" s="993"/>
    </row>
    <row r="13" spans="1:16" s="2" customFormat="1" ht="30.75" customHeight="1" x14ac:dyDescent="0.15">
      <c r="D13" s="994" t="s">
        <v>5</v>
      </c>
      <c r="E13" s="994"/>
      <c r="F13" s="995" t="s">
        <v>1316</v>
      </c>
      <c r="G13" s="996"/>
      <c r="H13" s="996"/>
      <c r="I13" s="996"/>
      <c r="J13" s="996"/>
      <c r="K13" s="996"/>
      <c r="L13" s="1004"/>
    </row>
    <row r="14" spans="1:16" s="2" customFormat="1" ht="20.25" customHeight="1" x14ac:dyDescent="0.15">
      <c r="E14" s="11"/>
    </row>
    <row r="15" spans="1:16" s="2" customFormat="1" ht="21.75" customHeight="1" x14ac:dyDescent="0.15">
      <c r="C15" s="11"/>
      <c r="D15" s="11"/>
      <c r="E15" s="11"/>
    </row>
    <row r="16" spans="1:16" s="2" customFormat="1" ht="21.75" customHeight="1" x14ac:dyDescent="0.15">
      <c r="D16" s="12" t="s">
        <v>6</v>
      </c>
      <c r="E16" s="1017" t="s">
        <v>7</v>
      </c>
      <c r="F16" s="1017"/>
      <c r="G16" s="1017"/>
      <c r="H16" s="1017"/>
      <c r="I16" s="1017"/>
      <c r="J16" s="1017"/>
      <c r="K16" s="1017"/>
      <c r="L16" s="1017"/>
      <c r="M16" s="1017"/>
      <c r="N16" s="1017"/>
    </row>
    <row r="17" spans="1:35" s="2" customFormat="1" ht="16.5" customHeight="1" x14ac:dyDescent="0.15">
      <c r="B17" s="13"/>
      <c r="C17" s="3"/>
      <c r="D17" s="14"/>
      <c r="E17" s="14"/>
      <c r="F17" s="7"/>
      <c r="G17" s="7"/>
      <c r="H17" s="7"/>
      <c r="I17" s="7"/>
      <c r="J17" s="7"/>
      <c r="K17" s="7"/>
      <c r="L17" s="7"/>
      <c r="M17" s="7"/>
      <c r="N17" s="7"/>
    </row>
    <row r="18" spans="1:35" s="2" customFormat="1" ht="21.75" customHeight="1" x14ac:dyDescent="0.15">
      <c r="D18" s="7" t="s">
        <v>8</v>
      </c>
      <c r="E18" s="15"/>
      <c r="F18" s="14"/>
      <c r="G18" s="14"/>
      <c r="H18" s="7"/>
      <c r="I18" s="7"/>
      <c r="J18" s="7"/>
      <c r="K18" s="7"/>
      <c r="L18" s="7"/>
      <c r="M18" s="7"/>
      <c r="N18" s="7"/>
    </row>
    <row r="19" spans="1:35" s="2" customFormat="1" ht="21.75" customHeight="1" x14ac:dyDescent="0.15">
      <c r="D19" s="16" t="s">
        <v>482</v>
      </c>
      <c r="E19" s="1018" t="s">
        <v>9</v>
      </c>
      <c r="F19" s="1019"/>
      <c r="G19" s="1019"/>
      <c r="H19" s="1019"/>
      <c r="I19" s="1019"/>
      <c r="J19" s="1019"/>
      <c r="K19" s="1019"/>
      <c r="L19" s="1020"/>
      <c r="M19" s="17" t="s">
        <v>10</v>
      </c>
    </row>
    <row r="20" spans="1:35" s="2" customFormat="1" ht="21.75" customHeight="1" x14ac:dyDescent="0.15">
      <c r="D20" s="18" t="s">
        <v>483</v>
      </c>
      <c r="E20" s="1018" t="s">
        <v>11</v>
      </c>
      <c r="F20" s="1019"/>
      <c r="G20" s="1019"/>
      <c r="H20" s="1019"/>
      <c r="I20" s="1019"/>
      <c r="J20" s="1019"/>
      <c r="K20" s="1019"/>
      <c r="L20" s="1020"/>
      <c r="M20" s="17" t="s">
        <v>12</v>
      </c>
    </row>
    <row r="21" spans="1:35" s="2" customFormat="1" ht="21.75" customHeight="1" x14ac:dyDescent="0.15">
      <c r="D21" s="18" t="s">
        <v>483</v>
      </c>
      <c r="E21" s="1018" t="s">
        <v>13</v>
      </c>
      <c r="F21" s="1019"/>
      <c r="G21" s="1019"/>
      <c r="H21" s="1019"/>
      <c r="I21" s="1019"/>
      <c r="J21" s="1019"/>
      <c r="K21" s="1019"/>
      <c r="L21" s="1020"/>
      <c r="M21" s="17" t="s">
        <v>12</v>
      </c>
    </row>
    <row r="22" spans="1:35" s="2" customFormat="1" ht="21.75" customHeight="1" x14ac:dyDescent="0.15">
      <c r="D22" s="18" t="s">
        <v>483</v>
      </c>
      <c r="E22" s="1005" t="s">
        <v>14</v>
      </c>
      <c r="F22" s="1006"/>
      <c r="G22" s="1006"/>
      <c r="H22" s="1006"/>
      <c r="I22" s="1006"/>
      <c r="J22" s="1006"/>
      <c r="K22" s="1006"/>
      <c r="L22" s="1007"/>
      <c r="M22" s="17" t="s">
        <v>12</v>
      </c>
    </row>
    <row r="23" spans="1:35" s="2" customFormat="1" ht="28.5" customHeight="1" x14ac:dyDescent="0.15">
      <c r="C23" s="19"/>
      <c r="D23" s="20" t="s">
        <v>15</v>
      </c>
      <c r="E23" s="21"/>
      <c r="F23" s="21"/>
      <c r="G23" s="21"/>
      <c r="H23" s="22"/>
      <c r="I23" s="23"/>
      <c r="J23" s="23"/>
      <c r="K23" s="23"/>
      <c r="L23" s="23"/>
      <c r="M23" s="23"/>
      <c r="N23" s="23"/>
    </row>
    <row r="24" spans="1:35" s="2" customFormat="1" ht="48.75" customHeight="1" x14ac:dyDescent="0.15">
      <c r="C24" s="19"/>
      <c r="D24" s="24"/>
      <c r="E24" s="21"/>
      <c r="F24" s="21"/>
      <c r="G24" s="21"/>
      <c r="H24" s="21"/>
      <c r="I24" s="23"/>
      <c r="J24" s="23"/>
      <c r="K24" s="23"/>
      <c r="L24" s="23"/>
      <c r="M24" s="23"/>
      <c r="N24" s="23"/>
    </row>
    <row r="25" spans="1:35" s="2" customFormat="1" ht="14.25" customHeight="1" x14ac:dyDescent="0.15">
      <c r="C25" s="19" t="s">
        <v>16</v>
      </c>
      <c r="D25" s="20"/>
      <c r="E25" s="20"/>
      <c r="F25" s="20"/>
      <c r="G25" s="20"/>
      <c r="H25" s="19"/>
      <c r="I25" s="19"/>
      <c r="J25" s="19"/>
      <c r="K25" s="19"/>
      <c r="L25" s="19"/>
      <c r="M25" s="19"/>
      <c r="N25" s="19"/>
    </row>
    <row r="26" spans="1:35" s="2" customFormat="1" ht="45.75" customHeight="1" x14ac:dyDescent="0.15">
      <c r="A26" s="25"/>
      <c r="B26" s="25"/>
      <c r="C26" s="1008" t="s">
        <v>17</v>
      </c>
      <c r="D26" s="1008"/>
      <c r="E26" s="1008"/>
      <c r="F26" s="1008"/>
      <c r="G26" s="1008"/>
      <c r="H26" s="1008"/>
      <c r="I26" s="1008"/>
      <c r="J26" s="1008"/>
      <c r="K26" s="1008"/>
      <c r="L26" s="1008"/>
      <c r="M26" s="1008"/>
      <c r="N26" s="1008"/>
    </row>
    <row r="27" spans="1:35" ht="19.5" customHeight="1" x14ac:dyDescent="0.15">
      <c r="A27" s="26" t="s">
        <v>18</v>
      </c>
      <c r="B27" s="27"/>
      <c r="C27" s="27"/>
      <c r="D27" s="27"/>
      <c r="E27" s="27"/>
      <c r="F27" s="27"/>
      <c r="G27" s="27"/>
      <c r="H27" s="27"/>
      <c r="I27" s="27"/>
      <c r="J27" s="28"/>
      <c r="K27" s="28"/>
      <c r="L27" s="28"/>
      <c r="M27" s="28"/>
      <c r="N27" s="28"/>
    </row>
    <row r="28" spans="1:35" ht="28.5" customHeight="1" x14ac:dyDescent="0.15">
      <c r="A28" s="26"/>
      <c r="B28" s="1009" t="s">
        <v>19</v>
      </c>
      <c r="C28" s="1009"/>
      <c r="D28" s="1009"/>
      <c r="E28" s="1009"/>
      <c r="F28" s="1009"/>
      <c r="G28" s="1009"/>
      <c r="H28" s="1009"/>
      <c r="I28" s="1009"/>
      <c r="J28" s="1009"/>
      <c r="K28" s="1009"/>
      <c r="L28" s="1009"/>
      <c r="M28" s="1009"/>
      <c r="N28" s="1009"/>
      <c r="O28" s="30"/>
      <c r="P28" s="30"/>
      <c r="Q28" s="30"/>
      <c r="R28" s="30"/>
      <c r="S28" s="30"/>
      <c r="T28" s="30"/>
      <c r="U28" s="30"/>
      <c r="V28" s="30"/>
      <c r="W28" s="30"/>
      <c r="X28" s="30"/>
      <c r="Y28" s="30"/>
      <c r="Z28" s="30"/>
      <c r="AA28" s="30"/>
      <c r="AB28" s="30"/>
      <c r="AC28" s="30"/>
      <c r="AD28" s="30"/>
      <c r="AE28" s="30"/>
      <c r="AF28" s="30"/>
      <c r="AG28" s="30"/>
      <c r="AH28" s="30"/>
      <c r="AI28" s="30"/>
    </row>
    <row r="29" spans="1:35" ht="20.25" customHeight="1" x14ac:dyDescent="0.15">
      <c r="A29" s="26"/>
      <c r="B29" s="1" t="s">
        <v>20</v>
      </c>
      <c r="C29" s="1"/>
      <c r="D29" s="9"/>
      <c r="E29" s="9"/>
      <c r="F29" s="31"/>
      <c r="G29" s="31"/>
      <c r="H29" s="32"/>
      <c r="I29" s="32"/>
      <c r="J29" s="28"/>
      <c r="K29" s="28"/>
      <c r="L29" s="28"/>
      <c r="M29" s="33"/>
      <c r="N29" s="28"/>
    </row>
    <row r="30" spans="1:35" ht="31.5" customHeight="1" x14ac:dyDescent="0.15">
      <c r="A30" s="34"/>
      <c r="B30" s="1010"/>
      <c r="C30" s="1011"/>
      <c r="D30" s="1012" t="s">
        <v>21</v>
      </c>
      <c r="E30" s="1013"/>
      <c r="F30" s="1014" t="s">
        <v>22</v>
      </c>
      <c r="G30" s="1013"/>
      <c r="H30" s="1015" t="s">
        <v>23</v>
      </c>
      <c r="I30" s="1016"/>
      <c r="J30" s="1014" t="s">
        <v>24</v>
      </c>
      <c r="K30" s="1013"/>
      <c r="L30" s="35" t="s">
        <v>24</v>
      </c>
      <c r="M30" s="28"/>
      <c r="N30" s="28"/>
    </row>
    <row r="31" spans="1:35" ht="9" customHeight="1" x14ac:dyDescent="0.15">
      <c r="A31" s="34"/>
      <c r="B31" s="1021" t="s">
        <v>25</v>
      </c>
      <c r="C31" s="1022"/>
      <c r="D31" s="1025"/>
      <c r="E31" s="1026"/>
      <c r="F31" s="1025"/>
      <c r="G31" s="1026"/>
      <c r="H31" s="1027"/>
      <c r="I31" s="1028"/>
      <c r="J31" s="1025"/>
      <c r="K31" s="1026"/>
      <c r="L31" s="362"/>
      <c r="M31" s="36"/>
      <c r="N31" s="28"/>
    </row>
    <row r="32" spans="1:35" ht="22.5" customHeight="1" x14ac:dyDescent="0.15">
      <c r="A32" s="34"/>
      <c r="B32" s="1023"/>
      <c r="C32" s="1024"/>
      <c r="D32" s="1029" t="s">
        <v>1203</v>
      </c>
      <c r="E32" s="1030"/>
      <c r="F32" s="1029" t="s">
        <v>1204</v>
      </c>
      <c r="G32" s="1030"/>
      <c r="H32" s="1031">
        <v>5</v>
      </c>
      <c r="I32" s="1032"/>
      <c r="J32" s="1029" t="s">
        <v>492</v>
      </c>
      <c r="K32" s="1030"/>
      <c r="L32" s="824" t="s">
        <v>492</v>
      </c>
      <c r="M32" s="36"/>
      <c r="N32" s="28"/>
    </row>
    <row r="33" spans="1:27" ht="6.75" customHeight="1" x14ac:dyDescent="0.15">
      <c r="A33" s="34"/>
      <c r="B33" s="1021" t="s">
        <v>26</v>
      </c>
      <c r="C33" s="1022"/>
      <c r="D33" s="1033"/>
      <c r="E33" s="1034"/>
      <c r="F33" s="1033"/>
      <c r="G33" s="1034"/>
      <c r="H33" s="1035"/>
      <c r="I33" s="1036"/>
      <c r="J33" s="1033"/>
      <c r="K33" s="1034"/>
      <c r="L33" s="363"/>
      <c r="M33" s="36"/>
      <c r="N33" s="28"/>
    </row>
    <row r="34" spans="1:27" ht="22.5" customHeight="1" x14ac:dyDescent="0.15">
      <c r="A34" s="34"/>
      <c r="B34" s="1023"/>
      <c r="C34" s="1024"/>
      <c r="D34" s="1029" t="s">
        <v>1203</v>
      </c>
      <c r="E34" s="1030"/>
      <c r="F34" s="1029" t="s">
        <v>1204</v>
      </c>
      <c r="G34" s="1030"/>
      <c r="H34" s="1031">
        <v>5</v>
      </c>
      <c r="I34" s="1032"/>
      <c r="J34" s="1029" t="s">
        <v>492</v>
      </c>
      <c r="K34" s="1030"/>
      <c r="L34" s="928" t="s">
        <v>492</v>
      </c>
      <c r="M34" s="36"/>
      <c r="N34" s="28"/>
    </row>
    <row r="35" spans="1:27" ht="6.75" customHeight="1" x14ac:dyDescent="0.15">
      <c r="A35" s="34"/>
      <c r="B35" s="1021" t="s">
        <v>27</v>
      </c>
      <c r="C35" s="1022"/>
      <c r="D35" s="1033"/>
      <c r="E35" s="1034"/>
      <c r="F35" s="1033"/>
      <c r="G35" s="1034"/>
      <c r="H35" s="1035"/>
      <c r="I35" s="1036"/>
      <c r="J35" s="1033"/>
      <c r="K35" s="1034"/>
      <c r="L35" s="929"/>
      <c r="M35" s="36"/>
      <c r="N35" s="28"/>
    </row>
    <row r="36" spans="1:27" ht="22.5" customHeight="1" x14ac:dyDescent="0.15">
      <c r="A36" s="34"/>
      <c r="B36" s="1023"/>
      <c r="C36" s="1024"/>
      <c r="D36" s="1029" t="s">
        <v>1203</v>
      </c>
      <c r="E36" s="1030"/>
      <c r="F36" s="1029" t="s">
        <v>1204</v>
      </c>
      <c r="G36" s="1030"/>
      <c r="H36" s="1031">
        <v>5</v>
      </c>
      <c r="I36" s="1032"/>
      <c r="J36" s="1029" t="s">
        <v>492</v>
      </c>
      <c r="K36" s="1030"/>
      <c r="L36" s="824" t="s">
        <v>492</v>
      </c>
      <c r="M36" s="36"/>
      <c r="N36" s="28"/>
    </row>
    <row r="37" spans="1:27" ht="9" customHeight="1" x14ac:dyDescent="0.15">
      <c r="A37" s="34"/>
      <c r="B37" s="1021" t="s">
        <v>28</v>
      </c>
      <c r="C37" s="1022"/>
      <c r="D37" s="1037"/>
      <c r="E37" s="1038"/>
      <c r="F37" s="1037"/>
      <c r="G37" s="1038"/>
      <c r="H37" s="1039"/>
      <c r="I37" s="1040"/>
      <c r="J37" s="1037"/>
      <c r="K37" s="1038"/>
      <c r="L37" s="342"/>
      <c r="M37" s="36"/>
      <c r="N37" s="28"/>
    </row>
    <row r="38" spans="1:27" ht="22.5" customHeight="1" x14ac:dyDescent="0.15">
      <c r="A38" s="34"/>
      <c r="B38" s="1023"/>
      <c r="C38" s="1024"/>
      <c r="D38" s="1041" t="s">
        <v>492</v>
      </c>
      <c r="E38" s="1042"/>
      <c r="F38" s="1041" t="s">
        <v>492</v>
      </c>
      <c r="G38" s="1042"/>
      <c r="H38" s="1043">
        <v>0</v>
      </c>
      <c r="I38" s="1044"/>
      <c r="J38" s="1041" t="s">
        <v>492</v>
      </c>
      <c r="K38" s="1042"/>
      <c r="L38" s="347" t="s">
        <v>492</v>
      </c>
      <c r="M38" s="36"/>
      <c r="N38" s="28"/>
    </row>
    <row r="39" spans="1:27" ht="9" customHeight="1" x14ac:dyDescent="0.15">
      <c r="A39" s="34"/>
      <c r="B39" s="1021" t="s">
        <v>29</v>
      </c>
      <c r="C39" s="1022"/>
      <c r="D39" s="1037"/>
      <c r="E39" s="1038"/>
      <c r="F39" s="1037"/>
      <c r="G39" s="1038"/>
      <c r="H39" s="1039"/>
      <c r="I39" s="1040"/>
      <c r="J39" s="1037"/>
      <c r="K39" s="1038"/>
      <c r="L39" s="342"/>
      <c r="M39" s="36"/>
      <c r="N39" s="28"/>
    </row>
    <row r="40" spans="1:27" ht="22.5" customHeight="1" x14ac:dyDescent="0.15">
      <c r="A40" s="34"/>
      <c r="B40" s="1023"/>
      <c r="C40" s="1024"/>
      <c r="D40" s="1041" t="s">
        <v>492</v>
      </c>
      <c r="E40" s="1042"/>
      <c r="F40" s="1041" t="s">
        <v>492</v>
      </c>
      <c r="G40" s="1042"/>
      <c r="H40" s="1043">
        <v>0</v>
      </c>
      <c r="I40" s="1044"/>
      <c r="J40" s="1041" t="s">
        <v>492</v>
      </c>
      <c r="K40" s="1042"/>
      <c r="L40" s="347" t="s">
        <v>492</v>
      </c>
      <c r="M40" s="36"/>
      <c r="N40" s="28"/>
    </row>
    <row r="41" spans="1:27" s="37" customFormat="1" ht="22.5" customHeight="1" x14ac:dyDescent="0.15">
      <c r="A41" s="26"/>
      <c r="B41" s="1" t="s">
        <v>30</v>
      </c>
      <c r="M41" s="38"/>
      <c r="N41" s="38"/>
      <c r="O41" s="39"/>
      <c r="P41" s="39"/>
      <c r="Q41" s="40"/>
      <c r="R41" s="39"/>
      <c r="S41" s="39"/>
      <c r="T41" s="39"/>
      <c r="U41" s="39"/>
      <c r="V41" s="39"/>
      <c r="Y41" s="39"/>
      <c r="Z41" s="39"/>
      <c r="AA41" s="39"/>
    </row>
    <row r="42" spans="1:27" ht="21" customHeight="1" x14ac:dyDescent="0.15">
      <c r="A42" s="41"/>
      <c r="B42" s="1063" t="s">
        <v>31</v>
      </c>
      <c r="C42" s="1064"/>
      <c r="D42" s="42"/>
      <c r="E42" s="43"/>
      <c r="F42" s="43"/>
      <c r="G42" s="43"/>
      <c r="H42" s="43"/>
      <c r="I42" s="43"/>
      <c r="J42" s="43"/>
      <c r="K42" s="44"/>
      <c r="L42" s="1045" t="s">
        <v>32</v>
      </c>
      <c r="M42" s="1047" t="s">
        <v>33</v>
      </c>
      <c r="N42" s="1049" t="s">
        <v>34</v>
      </c>
    </row>
    <row r="43" spans="1:27" ht="21" customHeight="1" x14ac:dyDescent="0.15">
      <c r="A43" s="41"/>
      <c r="B43" s="1065"/>
      <c r="C43" s="1066"/>
      <c r="D43" s="1051" t="s">
        <v>35</v>
      </c>
      <c r="E43" s="1052"/>
      <c r="F43" s="1051" t="s">
        <v>36</v>
      </c>
      <c r="G43" s="1052"/>
      <c r="H43" s="1051" t="s">
        <v>37</v>
      </c>
      <c r="I43" s="1052"/>
      <c r="J43" s="1051" t="s">
        <v>38</v>
      </c>
      <c r="K43" s="1052"/>
      <c r="L43" s="1046"/>
      <c r="M43" s="1048"/>
      <c r="N43" s="1050"/>
    </row>
    <row r="44" spans="1:27" ht="9" customHeight="1" x14ac:dyDescent="0.15">
      <c r="A44" s="41"/>
      <c r="B44" s="45"/>
      <c r="C44" s="1053" t="s">
        <v>39</v>
      </c>
      <c r="D44" s="1055"/>
      <c r="E44" s="1056"/>
      <c r="F44" s="1055"/>
      <c r="G44" s="1056"/>
      <c r="H44" s="1055"/>
      <c r="I44" s="1056"/>
      <c r="J44" s="1057"/>
      <c r="K44" s="1058"/>
      <c r="L44" s="926">
        <f>SUM(D44,F44,H44)</f>
        <v>0</v>
      </c>
      <c r="M44" s="927"/>
      <c r="N44" s="268"/>
    </row>
    <row r="45" spans="1:27" ht="22.5" customHeight="1" x14ac:dyDescent="0.15">
      <c r="A45" s="41"/>
      <c r="B45" s="45"/>
      <c r="C45" s="1054"/>
      <c r="D45" s="1061">
        <v>10000</v>
      </c>
      <c r="E45" s="1062"/>
      <c r="F45" s="1061">
        <v>1000</v>
      </c>
      <c r="G45" s="1062"/>
      <c r="H45" s="1061">
        <v>100</v>
      </c>
      <c r="I45" s="1062"/>
      <c r="J45" s="1059"/>
      <c r="K45" s="1060"/>
      <c r="L45" s="68">
        <f>SUM(D45:I45)</f>
        <v>11100</v>
      </c>
      <c r="M45" s="46">
        <v>10</v>
      </c>
      <c r="N45" s="268">
        <f>SUM([4]活動計画書!I16,[4]活動計画書!I28,[4]加算措置!I13,[4]加算措置!I39,[4]加算措置!I71)+IF([4]活動計画書!V38="○",MIN([4]活動計画書!S40,[4]活動計画書!I40),[4]活動計画書!I40)+IFERROR(VLOOKUP("○",[4]加算措置!I76:P78,5,FALSE),0)</f>
        <v>11214780</v>
      </c>
    </row>
    <row r="46" spans="1:27" ht="9" customHeight="1" x14ac:dyDescent="0.15">
      <c r="A46" s="41"/>
      <c r="B46" s="45"/>
      <c r="C46" s="1077" t="s">
        <v>40</v>
      </c>
      <c r="D46" s="1080"/>
      <c r="E46" s="1081"/>
      <c r="F46" s="1080"/>
      <c r="G46" s="1081"/>
      <c r="H46" s="1080"/>
      <c r="I46" s="1081"/>
      <c r="J46" s="1080"/>
      <c r="K46" s="1081"/>
      <c r="L46" s="47">
        <f>SUM(D46:K46)</f>
        <v>0</v>
      </c>
      <c r="M46" s="47"/>
      <c r="N46" s="48"/>
    </row>
    <row r="47" spans="1:27" ht="22.5" customHeight="1" x14ac:dyDescent="0.15">
      <c r="A47" s="41"/>
      <c r="B47" s="45"/>
      <c r="C47" s="1078"/>
      <c r="D47" s="1082">
        <v>0</v>
      </c>
      <c r="E47" s="1083"/>
      <c r="F47" s="1082">
        <v>0</v>
      </c>
      <c r="G47" s="1083"/>
      <c r="H47" s="1082">
        <v>0</v>
      </c>
      <c r="I47" s="1083"/>
      <c r="J47" s="1082">
        <v>0</v>
      </c>
      <c r="K47" s="1083"/>
      <c r="L47" s="1067">
        <f>SUM(D47:J47)</f>
        <v>0</v>
      </c>
      <c r="M47" s="1069">
        <v>0</v>
      </c>
      <c r="N47" s="1071">
        <v>0</v>
      </c>
    </row>
    <row r="48" spans="1:27" ht="9" customHeight="1" x14ac:dyDescent="0.15">
      <c r="A48" s="41"/>
      <c r="B48" s="49"/>
      <c r="C48" s="1078"/>
      <c r="D48" s="1073" t="s">
        <v>41</v>
      </c>
      <c r="E48" s="50"/>
      <c r="F48" s="1075" t="s">
        <v>41</v>
      </c>
      <c r="G48" s="50"/>
      <c r="H48" s="1075" t="s">
        <v>41</v>
      </c>
      <c r="I48" s="50"/>
      <c r="J48" s="1075" t="s">
        <v>41</v>
      </c>
      <c r="K48" s="50"/>
      <c r="L48" s="1067"/>
      <c r="M48" s="1069"/>
      <c r="N48" s="1071"/>
    </row>
    <row r="49" spans="1:35" ht="22.5" customHeight="1" x14ac:dyDescent="0.15">
      <c r="A49" s="41"/>
      <c r="B49" s="51"/>
      <c r="C49" s="1079"/>
      <c r="D49" s="1074"/>
      <c r="E49" s="52"/>
      <c r="F49" s="1076"/>
      <c r="G49" s="52"/>
      <c r="H49" s="1076"/>
      <c r="I49" s="52"/>
      <c r="J49" s="1076"/>
      <c r="K49" s="52"/>
      <c r="L49" s="1068"/>
      <c r="M49" s="1070"/>
      <c r="N49" s="1072"/>
    </row>
    <row r="50" spans="1:35" ht="10.5" customHeight="1" x14ac:dyDescent="0.15">
      <c r="A50" s="41"/>
      <c r="B50" s="1084" t="s">
        <v>42</v>
      </c>
      <c r="C50" s="1086" t="s">
        <v>43</v>
      </c>
      <c r="D50" s="1080">
        <v>0</v>
      </c>
      <c r="E50" s="1088"/>
      <c r="F50" s="1088"/>
      <c r="G50" s="1088"/>
      <c r="H50" s="1088"/>
      <c r="I50" s="1088"/>
      <c r="J50" s="1088"/>
      <c r="K50" s="1088"/>
      <c r="L50" s="1088"/>
      <c r="M50" s="1089"/>
      <c r="N50" s="48"/>
      <c r="O50" s="53"/>
      <c r="P50" s="53"/>
      <c r="Q50" s="53"/>
      <c r="R50" s="53"/>
      <c r="S50" s="53"/>
      <c r="T50" s="53"/>
      <c r="U50" s="53"/>
      <c r="V50" s="53"/>
      <c r="W50" s="53"/>
      <c r="X50" s="53"/>
      <c r="Y50" s="53"/>
      <c r="Z50" s="53"/>
      <c r="AA50" s="53"/>
      <c r="AB50" s="53"/>
      <c r="AC50" s="53"/>
      <c r="AD50" s="53"/>
      <c r="AE50" s="53"/>
      <c r="AF50" s="53"/>
      <c r="AG50" s="53"/>
      <c r="AH50" s="53"/>
      <c r="AI50" s="53"/>
    </row>
    <row r="51" spans="1:35" ht="24" customHeight="1" x14ac:dyDescent="0.15">
      <c r="A51" s="41"/>
      <c r="B51" s="1085"/>
      <c r="C51" s="1087"/>
      <c r="D51" s="1090">
        <v>0</v>
      </c>
      <c r="E51" s="1091"/>
      <c r="F51" s="1091"/>
      <c r="G51" s="1091"/>
      <c r="H51" s="1091"/>
      <c r="I51" s="1091"/>
      <c r="J51" s="1091"/>
      <c r="K51" s="1091"/>
      <c r="L51" s="1091"/>
      <c r="M51" s="1092"/>
      <c r="N51" s="54">
        <v>0</v>
      </c>
      <c r="O51" s="53"/>
      <c r="P51" s="53"/>
      <c r="Q51" s="53"/>
      <c r="R51" s="53"/>
      <c r="S51" s="53"/>
      <c r="T51" s="53"/>
      <c r="U51" s="53"/>
      <c r="V51" s="53"/>
      <c r="W51" s="53"/>
      <c r="X51" s="53"/>
      <c r="Y51" s="53"/>
      <c r="Z51" s="53"/>
      <c r="AA51" s="53"/>
      <c r="AB51" s="53"/>
      <c r="AC51" s="53"/>
      <c r="AD51" s="53"/>
      <c r="AE51" s="53"/>
      <c r="AF51" s="53"/>
      <c r="AG51" s="53"/>
      <c r="AH51" s="53"/>
      <c r="AI51" s="53"/>
    </row>
    <row r="52" spans="1:35" ht="41.25" customHeight="1" x14ac:dyDescent="0.15">
      <c r="A52" s="41"/>
      <c r="B52" s="1093" t="s">
        <v>509</v>
      </c>
      <c r="C52" s="1093"/>
      <c r="D52" s="1093"/>
      <c r="E52" s="1093"/>
      <c r="F52" s="1093"/>
      <c r="G52" s="1093"/>
      <c r="H52" s="1093"/>
      <c r="I52" s="1093"/>
      <c r="J52" s="1093"/>
      <c r="K52" s="1093"/>
      <c r="L52" s="1093"/>
      <c r="M52" s="1093"/>
      <c r="N52" s="1093"/>
      <c r="O52" s="55"/>
      <c r="P52" s="55"/>
      <c r="Q52" s="55"/>
      <c r="R52" s="55"/>
      <c r="S52" s="55"/>
      <c r="T52" s="55"/>
      <c r="U52" s="55"/>
      <c r="V52" s="55"/>
      <c r="W52" s="55"/>
      <c r="X52" s="55"/>
      <c r="Y52" s="55"/>
      <c r="Z52" s="55"/>
      <c r="AA52" s="55"/>
      <c r="AB52" s="55"/>
      <c r="AC52" s="55"/>
      <c r="AD52" s="55"/>
      <c r="AE52" s="55"/>
      <c r="AF52" s="55"/>
      <c r="AG52" s="55"/>
      <c r="AH52" s="55"/>
    </row>
    <row r="53" spans="1:35" s="57" customFormat="1" ht="23.25" customHeight="1" x14ac:dyDescent="0.15">
      <c r="A53" s="56"/>
      <c r="B53" s="1094" t="s">
        <v>44</v>
      </c>
      <c r="C53" s="1095"/>
      <c r="D53" s="1095"/>
      <c r="E53" s="1096"/>
      <c r="F53" s="1100" t="s">
        <v>45</v>
      </c>
      <c r="G53" s="1100"/>
      <c r="H53" s="1100" t="s">
        <v>46</v>
      </c>
      <c r="I53" s="1100"/>
      <c r="J53" s="1101" t="s">
        <v>47</v>
      </c>
      <c r="K53" s="1102"/>
    </row>
    <row r="54" spans="1:35" s="57" customFormat="1" ht="9" customHeight="1" x14ac:dyDescent="0.15">
      <c r="A54" s="56"/>
      <c r="B54" s="1097"/>
      <c r="C54" s="1098"/>
      <c r="D54" s="1098"/>
      <c r="E54" s="1099"/>
      <c r="F54" s="1103"/>
      <c r="G54" s="1103"/>
      <c r="H54" s="1103"/>
      <c r="I54" s="1103"/>
      <c r="J54" s="1104"/>
      <c r="K54" s="1104"/>
    </row>
    <row r="55" spans="1:35" s="57" customFormat="1" ht="22.5" customHeight="1" x14ac:dyDescent="0.15">
      <c r="A55" s="56"/>
      <c r="B55" s="1097"/>
      <c r="C55" s="1098"/>
      <c r="D55" s="1098"/>
      <c r="E55" s="1099"/>
      <c r="F55" s="1105">
        <v>8.1999999999999993</v>
      </c>
      <c r="G55" s="1106"/>
      <c r="H55" s="1106">
        <v>7.5</v>
      </c>
      <c r="I55" s="1106"/>
      <c r="J55" s="1107">
        <v>5</v>
      </c>
      <c r="K55" s="1108"/>
    </row>
    <row r="56" spans="1:35" s="57" customFormat="1" ht="9" customHeight="1" x14ac:dyDescent="0.15">
      <c r="A56" s="56"/>
      <c r="B56" s="58"/>
      <c r="C56" s="1109" t="s">
        <v>48</v>
      </c>
      <c r="D56" s="1110"/>
      <c r="E56" s="1111"/>
      <c r="F56" s="1115"/>
      <c r="G56" s="1115"/>
      <c r="H56" s="1115"/>
      <c r="I56" s="1115"/>
      <c r="J56" s="1116"/>
      <c r="K56" s="1116"/>
    </row>
    <row r="57" spans="1:35" s="57" customFormat="1" ht="22.5" customHeight="1" x14ac:dyDescent="0.15">
      <c r="A57" s="56"/>
      <c r="B57" s="59"/>
      <c r="C57" s="1112"/>
      <c r="D57" s="1113"/>
      <c r="E57" s="1114"/>
      <c r="F57" s="1106">
        <v>1.6</v>
      </c>
      <c r="G57" s="1106"/>
      <c r="H57" s="1106">
        <v>0.5</v>
      </c>
      <c r="I57" s="1106"/>
      <c r="J57" s="1107">
        <v>3</v>
      </c>
      <c r="K57" s="1108"/>
    </row>
    <row r="58" spans="1:35" s="57" customFormat="1" ht="18" customHeight="1" x14ac:dyDescent="0.15">
      <c r="A58" s="56"/>
      <c r="B58" s="1117" t="s">
        <v>49</v>
      </c>
      <c r="C58" s="1117"/>
      <c r="D58" s="1117"/>
      <c r="E58" s="1117"/>
      <c r="F58" s="1117"/>
      <c r="G58" s="1117"/>
      <c r="H58" s="1117"/>
      <c r="I58" s="1117"/>
      <c r="J58" s="1117"/>
      <c r="K58" s="1117"/>
      <c r="L58" s="1117"/>
      <c r="M58" s="1117"/>
      <c r="N58" s="1117"/>
    </row>
    <row r="59" spans="1:35" s="8" customFormat="1" ht="28.5" customHeight="1" x14ac:dyDescent="0.15">
      <c r="B59" s="37" t="s">
        <v>50</v>
      </c>
    </row>
    <row r="60" spans="1:35" s="62" customFormat="1" ht="21" customHeight="1" x14ac:dyDescent="0.15">
      <c r="A60" s="60"/>
      <c r="B60" s="61" t="s">
        <v>51</v>
      </c>
      <c r="E60" s="63"/>
    </row>
    <row r="61" spans="1:35" s="8" customFormat="1" ht="24.75" customHeight="1" x14ac:dyDescent="0.15">
      <c r="B61" s="37" t="s">
        <v>52</v>
      </c>
    </row>
    <row r="62" spans="1:35" s="8" customFormat="1" ht="31.5" customHeight="1" x14ac:dyDescent="0.15">
      <c r="A62" s="60"/>
      <c r="B62" s="1118" t="s">
        <v>53</v>
      </c>
      <c r="C62" s="1118"/>
      <c r="D62" s="1118"/>
      <c r="E62" s="1118"/>
      <c r="F62" s="1118"/>
      <c r="G62" s="1118"/>
      <c r="H62" s="1118"/>
      <c r="I62" s="1118"/>
      <c r="J62" s="1118"/>
      <c r="K62" s="1118"/>
      <c r="L62" s="1118"/>
      <c r="M62" s="1118"/>
      <c r="N62" s="1118"/>
    </row>
    <row r="63" spans="1:35" s="8" customFormat="1" ht="27.75" customHeight="1" x14ac:dyDescent="0.15">
      <c r="B63" s="37" t="s">
        <v>497</v>
      </c>
      <c r="D63" s="37"/>
      <c r="E63" s="37"/>
      <c r="F63" s="37"/>
      <c r="G63" s="37"/>
      <c r="H63" s="37"/>
      <c r="I63" s="37"/>
      <c r="J63" s="37"/>
      <c r="K63" s="37"/>
      <c r="L63" s="37"/>
    </row>
    <row r="64" spans="1:35" s="8" customFormat="1" ht="37.15" customHeight="1" x14ac:dyDescent="0.15">
      <c r="B64" s="1119" t="s">
        <v>498</v>
      </c>
      <c r="C64" s="1119"/>
      <c r="D64" s="1119"/>
      <c r="E64" s="1119"/>
      <c r="F64" s="348"/>
      <c r="G64" s="348"/>
      <c r="H64" s="348"/>
    </row>
    <row r="65" spans="2:34" s="8" customFormat="1" ht="9" customHeight="1" x14ac:dyDescent="0.15">
      <c r="B65" s="1121">
        <f>L44+L46-D65</f>
        <v>0</v>
      </c>
      <c r="C65" s="1122"/>
      <c r="D65" s="1122"/>
      <c r="E65" s="1123"/>
      <c r="F65" s="349"/>
      <c r="G65" s="349"/>
      <c r="H65" s="349"/>
    </row>
    <row r="66" spans="2:34" s="8" customFormat="1" ht="22.5" customHeight="1" x14ac:dyDescent="0.15">
      <c r="B66" s="1120">
        <v>100</v>
      </c>
      <c r="C66" s="1120"/>
      <c r="D66" s="1120"/>
      <c r="E66" s="1120"/>
      <c r="F66" s="350"/>
      <c r="G66" s="350"/>
      <c r="H66" s="350"/>
      <c r="I66" s="64"/>
      <c r="J66" s="64"/>
      <c r="K66" s="64"/>
      <c r="L66" s="64"/>
      <c r="M66" s="64"/>
      <c r="N66" s="64"/>
      <c r="O66" s="64"/>
      <c r="P66" s="64"/>
      <c r="Q66" s="64"/>
      <c r="R66" s="64"/>
      <c r="S66" s="64"/>
      <c r="T66" s="64"/>
      <c r="U66" s="64"/>
      <c r="V66" s="64"/>
    </row>
    <row r="67" spans="2:34" s="8" customFormat="1" ht="43.15" customHeight="1" x14ac:dyDescent="0.15">
      <c r="B67" s="1008" t="s">
        <v>54</v>
      </c>
      <c r="C67" s="1008"/>
      <c r="D67" s="1008"/>
      <c r="E67" s="1008"/>
      <c r="F67" s="1008"/>
      <c r="G67" s="1008"/>
      <c r="H67" s="1008"/>
      <c r="I67" s="1008"/>
      <c r="J67" s="1008"/>
      <c r="K67" s="1008"/>
      <c r="L67" s="1008"/>
      <c r="M67" s="1008"/>
      <c r="N67" s="1008"/>
      <c r="O67" s="64"/>
      <c r="P67" s="64"/>
      <c r="Q67" s="64"/>
      <c r="R67" s="64"/>
      <c r="S67" s="64"/>
      <c r="T67" s="64"/>
      <c r="U67" s="64"/>
      <c r="V67" s="64"/>
      <c r="W67" s="64"/>
      <c r="X67" s="64"/>
      <c r="Y67" s="64"/>
      <c r="Z67" s="64"/>
      <c r="AA67" s="64"/>
      <c r="AB67" s="64"/>
      <c r="AC67" s="64"/>
      <c r="AD67" s="64"/>
      <c r="AE67" s="64"/>
      <c r="AF67" s="64"/>
      <c r="AG67" s="64"/>
      <c r="AH67" s="64"/>
    </row>
    <row r="68" spans="2:34" s="8" customFormat="1" ht="15" customHeight="1" x14ac:dyDescent="0.15">
      <c r="B68" s="65" t="s">
        <v>16</v>
      </c>
      <c r="C68" s="19"/>
      <c r="D68" s="19"/>
      <c r="E68" s="19"/>
      <c r="F68" s="19"/>
      <c r="G68" s="19"/>
      <c r="H68" s="19"/>
      <c r="I68" s="19"/>
      <c r="J68" s="19"/>
      <c r="K68" s="19"/>
      <c r="L68" s="19"/>
      <c r="M68" s="19"/>
      <c r="N68" s="19"/>
    </row>
    <row r="69" spans="2:34" s="8" customFormat="1" ht="24.75" customHeight="1" x14ac:dyDescent="0.15">
      <c r="B69" s="1008" t="s">
        <v>55</v>
      </c>
      <c r="C69" s="1008"/>
      <c r="D69" s="1008"/>
      <c r="E69" s="1008"/>
      <c r="F69" s="1008"/>
      <c r="G69" s="1008"/>
      <c r="H69" s="1008"/>
      <c r="I69" s="1008"/>
      <c r="J69" s="1008"/>
      <c r="K69" s="1008"/>
      <c r="L69" s="1008"/>
      <c r="M69" s="1008"/>
      <c r="N69" s="1008"/>
      <c r="O69" s="64"/>
      <c r="P69" s="64"/>
      <c r="Q69" s="64"/>
      <c r="R69" s="64"/>
      <c r="S69" s="64"/>
      <c r="T69" s="64"/>
      <c r="U69" s="64"/>
      <c r="V69" s="64"/>
      <c r="W69" s="64"/>
      <c r="X69" s="64"/>
      <c r="Y69" s="64"/>
      <c r="Z69" s="64"/>
      <c r="AA69" s="64"/>
      <c r="AB69" s="64"/>
      <c r="AC69" s="64"/>
      <c r="AD69" s="64"/>
      <c r="AE69" s="64"/>
      <c r="AF69" s="64"/>
      <c r="AG69" s="64"/>
      <c r="AH69" s="64"/>
    </row>
    <row r="106" spans="2:16" s="53" customFormat="1" ht="22.5" customHeight="1" x14ac:dyDescent="0.15">
      <c r="B106" s="66"/>
      <c r="C106" s="67"/>
      <c r="D106" s="39"/>
      <c r="E106" s="39"/>
      <c r="F106" s="39"/>
      <c r="G106" s="39"/>
      <c r="H106" s="39"/>
      <c r="I106" s="39"/>
      <c r="J106" s="39"/>
      <c r="K106" s="39"/>
      <c r="L106" s="39"/>
      <c r="M106" s="39"/>
      <c r="N106" s="39"/>
      <c r="O106" s="39"/>
      <c r="P106" s="39"/>
    </row>
    <row r="109" spans="2:16" ht="30" customHeight="1" x14ac:dyDescent="0.15"/>
    <row r="321" ht="65.25" customHeight="1" x14ac:dyDescent="0.15"/>
  </sheetData>
  <mergeCells count="132">
    <mergeCell ref="C56:E57"/>
    <mergeCell ref="F56:G56"/>
    <mergeCell ref="H56:I56"/>
    <mergeCell ref="J56:K56"/>
    <mergeCell ref="F57:G57"/>
    <mergeCell ref="B69:N69"/>
    <mergeCell ref="B67:N67"/>
    <mergeCell ref="H57:I57"/>
    <mergeCell ref="J57:K57"/>
    <mergeCell ref="B58:N58"/>
    <mergeCell ref="B62:N62"/>
    <mergeCell ref="B64:E64"/>
    <mergeCell ref="B66:E66"/>
    <mergeCell ref="B65:E65"/>
    <mergeCell ref="B50:B51"/>
    <mergeCell ref="C50:C51"/>
    <mergeCell ref="D50:M50"/>
    <mergeCell ref="D51:M51"/>
    <mergeCell ref="B52:N52"/>
    <mergeCell ref="B53:E55"/>
    <mergeCell ref="F53:G53"/>
    <mergeCell ref="H53:I53"/>
    <mergeCell ref="J53:K53"/>
    <mergeCell ref="F54:G54"/>
    <mergeCell ref="H54:I54"/>
    <mergeCell ref="J54:K54"/>
    <mergeCell ref="F55:G55"/>
    <mergeCell ref="H55:I55"/>
    <mergeCell ref="J55:K55"/>
    <mergeCell ref="L47:L49"/>
    <mergeCell ref="M47:M49"/>
    <mergeCell ref="N47:N49"/>
    <mergeCell ref="D48:D49"/>
    <mergeCell ref="F48:F49"/>
    <mergeCell ref="H48:H49"/>
    <mergeCell ref="J48:J49"/>
    <mergeCell ref="C46:C49"/>
    <mergeCell ref="D46:E46"/>
    <mergeCell ref="F46:G46"/>
    <mergeCell ref="H46:I46"/>
    <mergeCell ref="J46:K46"/>
    <mergeCell ref="D47:E47"/>
    <mergeCell ref="F47:G47"/>
    <mergeCell ref="H47:I47"/>
    <mergeCell ref="J47:K47"/>
    <mergeCell ref="C44:C45"/>
    <mergeCell ref="D44:E44"/>
    <mergeCell ref="F44:G44"/>
    <mergeCell ref="H44:I44"/>
    <mergeCell ref="J44:K45"/>
    <mergeCell ref="D45:E45"/>
    <mergeCell ref="F45:G45"/>
    <mergeCell ref="H45:I45"/>
    <mergeCell ref="B42:C43"/>
    <mergeCell ref="L42:L43"/>
    <mergeCell ref="M42:M43"/>
    <mergeCell ref="N42:N43"/>
    <mergeCell ref="D43:E43"/>
    <mergeCell ref="F43:G43"/>
    <mergeCell ref="H43:I43"/>
    <mergeCell ref="J43:K43"/>
    <mergeCell ref="B39:C40"/>
    <mergeCell ref="D39:E39"/>
    <mergeCell ref="F39:G39"/>
    <mergeCell ref="H39:I39"/>
    <mergeCell ref="J39:K39"/>
    <mergeCell ref="D40:E40"/>
    <mergeCell ref="F40:G40"/>
    <mergeCell ref="H40:I40"/>
    <mergeCell ref="J40:K40"/>
    <mergeCell ref="B37:C38"/>
    <mergeCell ref="D37:E37"/>
    <mergeCell ref="F37:G37"/>
    <mergeCell ref="H37:I37"/>
    <mergeCell ref="J37:K37"/>
    <mergeCell ref="D38:E38"/>
    <mergeCell ref="F38:G38"/>
    <mergeCell ref="H38:I38"/>
    <mergeCell ref="J38:K38"/>
    <mergeCell ref="B35:C36"/>
    <mergeCell ref="D35:E35"/>
    <mergeCell ref="F35:G35"/>
    <mergeCell ref="H35:I35"/>
    <mergeCell ref="J35:K35"/>
    <mergeCell ref="D36:E36"/>
    <mergeCell ref="F36:G36"/>
    <mergeCell ref="H36:I36"/>
    <mergeCell ref="J36:K36"/>
    <mergeCell ref="B33:C34"/>
    <mergeCell ref="D33:E33"/>
    <mergeCell ref="F33:G33"/>
    <mergeCell ref="H33:I33"/>
    <mergeCell ref="J33:K33"/>
    <mergeCell ref="D34:E34"/>
    <mergeCell ref="F34:G34"/>
    <mergeCell ref="H34:I34"/>
    <mergeCell ref="J34:K34"/>
    <mergeCell ref="B31:C32"/>
    <mergeCell ref="D31:E31"/>
    <mergeCell ref="F31:G31"/>
    <mergeCell ref="H31:I31"/>
    <mergeCell ref="J31:K31"/>
    <mergeCell ref="D32:E32"/>
    <mergeCell ref="F32:G32"/>
    <mergeCell ref="H32:I32"/>
    <mergeCell ref="J32:K32"/>
    <mergeCell ref="E22:L22"/>
    <mergeCell ref="C26:N26"/>
    <mergeCell ref="B28:N28"/>
    <mergeCell ref="B30:C30"/>
    <mergeCell ref="D30:E30"/>
    <mergeCell ref="F30:G30"/>
    <mergeCell ref="H30:I30"/>
    <mergeCell ref="J30:K30"/>
    <mergeCell ref="D13:E13"/>
    <mergeCell ref="F13:L13"/>
    <mergeCell ref="E16:N16"/>
    <mergeCell ref="E19:L19"/>
    <mergeCell ref="E20:L20"/>
    <mergeCell ref="E21:L21"/>
    <mergeCell ref="D9:E9"/>
    <mergeCell ref="F9:L9"/>
    <mergeCell ref="D10:E10"/>
    <mergeCell ref="F10:K10"/>
    <mergeCell ref="D12:E12"/>
    <mergeCell ref="F12:L12"/>
    <mergeCell ref="M3:N3"/>
    <mergeCell ref="B4:N4"/>
    <mergeCell ref="D6:E6"/>
    <mergeCell ref="F6:L6"/>
    <mergeCell ref="D7:E7"/>
    <mergeCell ref="F7:L7"/>
  </mergeCells>
  <phoneticPr fontId="4"/>
  <dataValidations count="2">
    <dataValidation imeMode="hiragana" allowBlank="1" showInputMessage="1" showErrorMessage="1" sqref="F12:L12 F9:L9 F6:L6"/>
    <dataValidation imeMode="off" allowBlank="1" showInputMessage="1" showErrorMessage="1" sqref="M44:N45 J56:K56 F54:I57 J54:K54 F66:H66 D44:I45"/>
  </dataValidations>
  <printOptions horizontalCentered="1"/>
  <pageMargins left="0.59055118110236227" right="0.31496062992125984" top="0.55118110236220474" bottom="0.15748031496062992" header="0.31496062992125984" footer="0.31496062992125984"/>
  <pageSetup paperSize="9" scale="96" fitToWidth="0" fitToHeight="0" orientation="portrait" r:id="rId1"/>
  <rowBreaks count="1" manualBreakCount="1">
    <brk id="26"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67"/>
  <sheetViews>
    <sheetView showGridLines="0" view="pageBreakPreview" zoomScaleNormal="100" zoomScaleSheetLayoutView="100" workbookViewId="0">
      <selection activeCell="F21" sqref="F21:G21"/>
    </sheetView>
  </sheetViews>
  <sheetFormatPr defaultColWidth="8.5703125" defaultRowHeight="18" customHeight="1" x14ac:dyDescent="0.15"/>
  <cols>
    <col min="1" max="1" width="3.140625" style="29" customWidth="1"/>
    <col min="2" max="2" width="4.5703125" style="29" customWidth="1"/>
    <col min="3" max="4" width="3.42578125" style="29" customWidth="1"/>
    <col min="5" max="5" width="5.85546875" style="29" customWidth="1"/>
    <col min="6" max="6" width="4.42578125" style="29" customWidth="1"/>
    <col min="7" max="7" width="5.42578125" style="29" customWidth="1"/>
    <col min="8" max="8" width="6.140625" style="29" customWidth="1"/>
    <col min="9" max="9" width="4.28515625" style="29" customWidth="1"/>
    <col min="10" max="10" width="4.140625" style="29" customWidth="1"/>
    <col min="11" max="19" width="3.85546875" style="29" customWidth="1"/>
    <col min="20" max="20" width="4.28515625" style="29" customWidth="1"/>
    <col min="21" max="21" width="3.85546875" style="29" customWidth="1"/>
    <col min="22" max="23" width="4" style="29" customWidth="1"/>
    <col min="24" max="24" width="4.140625" style="29" customWidth="1"/>
    <col min="25" max="25" width="4.42578125" style="29" customWidth="1"/>
    <col min="26" max="28" width="4.28515625" style="29" customWidth="1"/>
    <col min="29" max="85" width="4.5703125" style="29" customWidth="1"/>
    <col min="86" max="16384" width="8.5703125" style="29"/>
  </cols>
  <sheetData>
    <row r="1" spans="1:28" s="71" customFormat="1" ht="18" customHeight="1" x14ac:dyDescent="0.15">
      <c r="A1" s="69"/>
      <c r="B1" s="69"/>
      <c r="C1" s="70"/>
      <c r="V1" s="72" t="s">
        <v>56</v>
      </c>
    </row>
    <row r="2" spans="1:28" s="74" customFormat="1" ht="23.25" customHeight="1" x14ac:dyDescent="0.2">
      <c r="A2" s="73"/>
      <c r="B2" s="1134" t="s">
        <v>57</v>
      </c>
      <c r="C2" s="1134"/>
      <c r="D2" s="1134"/>
      <c r="E2" s="1134"/>
      <c r="F2" s="1134"/>
      <c r="G2" s="1134"/>
      <c r="H2" s="1134"/>
      <c r="I2" s="1134"/>
      <c r="J2" s="1134"/>
      <c r="K2" s="1134"/>
      <c r="L2" s="1134"/>
      <c r="M2" s="1134"/>
      <c r="N2" s="1134"/>
      <c r="O2" s="1134"/>
      <c r="P2" s="1134"/>
      <c r="Q2" s="1134"/>
      <c r="R2" s="1134"/>
      <c r="S2" s="1134"/>
      <c r="T2" s="1134"/>
      <c r="U2" s="1134"/>
      <c r="V2" s="1134"/>
    </row>
    <row r="3" spans="1:28" ht="23.25" customHeight="1" x14ac:dyDescent="0.45">
      <c r="A3" s="75" t="s">
        <v>58</v>
      </c>
      <c r="B3" s="76"/>
      <c r="C3" s="9"/>
      <c r="D3" s="9"/>
      <c r="E3" s="9"/>
      <c r="F3" s="9"/>
      <c r="G3" s="53"/>
      <c r="H3" s="77"/>
      <c r="S3" s="53"/>
      <c r="T3" s="53"/>
      <c r="U3" s="53"/>
      <c r="V3" s="53"/>
      <c r="W3" s="72"/>
      <c r="X3" s="53"/>
      <c r="Y3" s="53"/>
      <c r="Z3" s="53"/>
      <c r="AA3" s="53"/>
      <c r="AB3" s="53"/>
    </row>
    <row r="4" spans="1:28" ht="19.5" customHeight="1" x14ac:dyDescent="0.15">
      <c r="A4" s="53"/>
      <c r="B4" s="1135" t="s">
        <v>59</v>
      </c>
      <c r="C4" s="1135"/>
      <c r="D4" s="1135"/>
      <c r="E4" s="1135"/>
      <c r="F4" s="1135"/>
      <c r="G4" s="1135"/>
      <c r="H4" s="1135"/>
      <c r="I4" s="57"/>
      <c r="J4" s="57" t="s">
        <v>60</v>
      </c>
      <c r="K4" s="78" t="s">
        <v>584</v>
      </c>
      <c r="L4" s="79"/>
      <c r="M4" s="79"/>
      <c r="N4" s="79"/>
      <c r="O4" s="79"/>
      <c r="P4" s="57"/>
      <c r="Q4" s="57"/>
      <c r="R4" s="3"/>
      <c r="S4" s="53"/>
      <c r="T4" s="53"/>
      <c r="U4" s="53"/>
      <c r="V4" s="53"/>
      <c r="W4" s="53"/>
      <c r="X4" s="53"/>
      <c r="Y4" s="53"/>
      <c r="Z4" s="53"/>
      <c r="AA4" s="53"/>
      <c r="AB4" s="53"/>
    </row>
    <row r="5" spans="1:28" s="57" customFormat="1" ht="20.25" customHeight="1" x14ac:dyDescent="0.15">
      <c r="A5" s="80" t="s">
        <v>61</v>
      </c>
      <c r="B5" s="81"/>
      <c r="C5" s="81"/>
      <c r="D5" s="81"/>
      <c r="E5" s="81"/>
      <c r="F5" s="82" t="s">
        <v>62</v>
      </c>
      <c r="G5" s="81"/>
      <c r="H5" s="81"/>
      <c r="I5" s="81"/>
      <c r="J5" s="81"/>
      <c r="K5" s="81"/>
      <c r="L5" s="81"/>
      <c r="M5" s="81"/>
      <c r="N5" s="81"/>
      <c r="O5" s="81"/>
      <c r="P5" s="81"/>
      <c r="Q5" s="81"/>
      <c r="R5" s="81"/>
      <c r="S5" s="81"/>
      <c r="T5" s="81"/>
      <c r="U5" s="81"/>
      <c r="V5" s="81"/>
      <c r="W5" s="81"/>
    </row>
    <row r="6" spans="1:28" ht="24.75" customHeight="1" x14ac:dyDescent="0.15">
      <c r="A6" s="83" t="s">
        <v>63</v>
      </c>
      <c r="C6" s="84"/>
      <c r="D6" s="84"/>
      <c r="E6" s="84"/>
      <c r="F6" s="82"/>
      <c r="G6" s="84"/>
      <c r="H6" s="84"/>
      <c r="I6" s="84"/>
      <c r="J6" s="84"/>
      <c r="K6" s="84"/>
      <c r="W6" s="53"/>
    </row>
    <row r="7" spans="1:28" s="57" customFormat="1" ht="25.5" customHeight="1" x14ac:dyDescent="0.15">
      <c r="A7" s="13"/>
      <c r="B7" s="85" t="s">
        <v>64</v>
      </c>
      <c r="C7" s="1136" t="s">
        <v>65</v>
      </c>
      <c r="D7" s="1136"/>
      <c r="E7" s="1136"/>
      <c r="F7" s="1119" t="s">
        <v>66</v>
      </c>
      <c r="G7" s="1119"/>
      <c r="H7" s="1119"/>
      <c r="I7" s="1136" t="s">
        <v>67</v>
      </c>
      <c r="J7" s="1136"/>
      <c r="K7" s="1136"/>
      <c r="L7" s="1136"/>
      <c r="N7" s="1137" t="s">
        <v>68</v>
      </c>
      <c r="O7" s="1137"/>
      <c r="P7" s="1137"/>
      <c r="Q7" s="1137"/>
      <c r="R7" s="1137"/>
      <c r="S7" s="1137"/>
      <c r="T7" s="1137"/>
      <c r="U7" s="1137"/>
      <c r="V7" s="1137"/>
      <c r="W7" s="81"/>
    </row>
    <row r="8" spans="1:28" s="57" customFormat="1" ht="12" customHeight="1" x14ac:dyDescent="0.15">
      <c r="A8" s="87"/>
      <c r="B8" s="1128" t="s">
        <v>35</v>
      </c>
      <c r="C8" s="1138"/>
      <c r="D8" s="1138"/>
      <c r="E8" s="1138"/>
      <c r="F8" s="1131"/>
      <c r="G8" s="1132"/>
      <c r="H8" s="88"/>
      <c r="I8" s="1133">
        <f t="shared" ref="I8:I13" si="0">ROUNDDOWN((INT(C8)*F8/10),0)</f>
        <v>0</v>
      </c>
      <c r="J8" s="1133"/>
      <c r="K8" s="1133"/>
      <c r="L8" s="1133"/>
      <c r="N8" s="1137"/>
      <c r="O8" s="1137"/>
      <c r="P8" s="1137"/>
      <c r="Q8" s="1137"/>
      <c r="R8" s="1137"/>
      <c r="S8" s="1137"/>
      <c r="T8" s="1137"/>
      <c r="U8" s="1137"/>
      <c r="V8" s="1137"/>
      <c r="W8" s="81"/>
    </row>
    <row r="9" spans="1:28" s="57" customFormat="1" ht="21.75" customHeight="1" x14ac:dyDescent="0.15">
      <c r="A9" s="87"/>
      <c r="B9" s="1129"/>
      <c r="C9" s="1124">
        <v>10000</v>
      </c>
      <c r="D9" s="1124"/>
      <c r="E9" s="1124"/>
      <c r="F9" s="1125">
        <v>3000</v>
      </c>
      <c r="G9" s="1126"/>
      <c r="H9" s="89" t="s">
        <v>69</v>
      </c>
      <c r="I9" s="1127">
        <f t="shared" si="0"/>
        <v>3000000</v>
      </c>
      <c r="J9" s="1127"/>
      <c r="K9" s="1127"/>
      <c r="L9" s="1127"/>
      <c r="N9" s="1137"/>
      <c r="O9" s="1137"/>
      <c r="P9" s="1137"/>
      <c r="Q9" s="1137"/>
      <c r="R9" s="1137"/>
      <c r="S9" s="1137"/>
      <c r="T9" s="1137"/>
      <c r="U9" s="1137"/>
      <c r="V9" s="1137"/>
      <c r="W9" s="81"/>
    </row>
    <row r="10" spans="1:28" s="57" customFormat="1" ht="12" customHeight="1" x14ac:dyDescent="0.15">
      <c r="A10" s="87"/>
      <c r="B10" s="1128" t="s">
        <v>70</v>
      </c>
      <c r="C10" s="1130"/>
      <c r="D10" s="1130"/>
      <c r="E10" s="1130"/>
      <c r="F10" s="1131"/>
      <c r="G10" s="1132"/>
      <c r="H10" s="88"/>
      <c r="I10" s="1133">
        <f t="shared" si="0"/>
        <v>0</v>
      </c>
      <c r="J10" s="1133"/>
      <c r="K10" s="1133"/>
      <c r="L10" s="1133"/>
      <c r="N10" s="1161" t="s">
        <v>71</v>
      </c>
      <c r="O10" s="1161"/>
      <c r="P10" s="1161"/>
      <c r="Q10" s="1161"/>
      <c r="R10" s="1161"/>
      <c r="S10" s="1161"/>
      <c r="T10" s="1161"/>
      <c r="U10" s="1161"/>
      <c r="V10" s="1161"/>
      <c r="W10" s="81"/>
    </row>
    <row r="11" spans="1:28" s="57" customFormat="1" ht="21.75" customHeight="1" x14ac:dyDescent="0.15">
      <c r="A11" s="13"/>
      <c r="B11" s="1129"/>
      <c r="C11" s="1162">
        <v>1000</v>
      </c>
      <c r="D11" s="1162"/>
      <c r="E11" s="1162"/>
      <c r="F11" s="1125">
        <v>2000</v>
      </c>
      <c r="G11" s="1163"/>
      <c r="H11" s="89" t="s">
        <v>69</v>
      </c>
      <c r="I11" s="1127">
        <f t="shared" si="0"/>
        <v>200000</v>
      </c>
      <c r="J11" s="1127"/>
      <c r="K11" s="1127"/>
      <c r="L11" s="1127"/>
      <c r="N11" s="1161"/>
      <c r="O11" s="1161"/>
      <c r="P11" s="1161"/>
      <c r="Q11" s="1161"/>
      <c r="R11" s="1161"/>
      <c r="S11" s="1161"/>
      <c r="T11" s="1161"/>
      <c r="U11" s="1161"/>
      <c r="V11" s="1161"/>
      <c r="W11" s="81"/>
    </row>
    <row r="12" spans="1:28" s="57" customFormat="1" ht="12" customHeight="1" x14ac:dyDescent="0.15">
      <c r="A12" s="81"/>
      <c r="B12" s="1128" t="s">
        <v>72</v>
      </c>
      <c r="C12" s="1130"/>
      <c r="D12" s="1130"/>
      <c r="E12" s="1130"/>
      <c r="F12" s="1131"/>
      <c r="G12" s="1132"/>
      <c r="H12" s="88"/>
      <c r="I12" s="1133">
        <f t="shared" si="0"/>
        <v>0</v>
      </c>
      <c r="J12" s="1133"/>
      <c r="K12" s="1133"/>
      <c r="L12" s="1133"/>
      <c r="N12" s="1161"/>
      <c r="O12" s="1161"/>
      <c r="P12" s="1161"/>
      <c r="Q12" s="1161"/>
      <c r="R12" s="1161"/>
      <c r="S12" s="1161"/>
      <c r="T12" s="1161"/>
      <c r="U12" s="1161"/>
      <c r="V12" s="1161"/>
      <c r="W12" s="81"/>
    </row>
    <row r="13" spans="1:28" s="57" customFormat="1" ht="21.75" customHeight="1" x14ac:dyDescent="0.15">
      <c r="A13" s="81"/>
      <c r="B13" s="1147"/>
      <c r="C13" s="1164">
        <v>100</v>
      </c>
      <c r="D13" s="1164"/>
      <c r="E13" s="1164"/>
      <c r="F13" s="1165">
        <v>250</v>
      </c>
      <c r="G13" s="1166"/>
      <c r="H13" s="90" t="s">
        <v>69</v>
      </c>
      <c r="I13" s="1139">
        <f t="shared" si="0"/>
        <v>2500</v>
      </c>
      <c r="J13" s="1139"/>
      <c r="K13" s="1139"/>
      <c r="L13" s="1139"/>
      <c r="N13" s="1161"/>
      <c r="O13" s="1161"/>
      <c r="P13" s="1161"/>
      <c r="Q13" s="1161"/>
      <c r="R13" s="1161"/>
      <c r="S13" s="1161"/>
      <c r="T13" s="1161"/>
      <c r="U13" s="1161"/>
      <c r="V13" s="1161"/>
      <c r="W13" s="81"/>
    </row>
    <row r="14" spans="1:28" s="57" customFormat="1" ht="19.899999999999999" customHeight="1" x14ac:dyDescent="0.15">
      <c r="A14" s="81"/>
      <c r="B14" s="1140" t="s">
        <v>73</v>
      </c>
      <c r="C14" s="1141"/>
      <c r="D14" s="1141"/>
      <c r="E14" s="1141"/>
      <c r="F14" s="1141"/>
      <c r="G14" s="1141"/>
      <c r="H14" s="1141"/>
      <c r="I14" s="1141"/>
      <c r="J14" s="1141"/>
      <c r="K14" s="1141"/>
      <c r="L14" s="1142"/>
      <c r="N14" s="1143" t="s">
        <v>74</v>
      </c>
      <c r="O14" s="1143"/>
      <c r="P14" s="1143"/>
      <c r="Q14" s="1143"/>
      <c r="R14" s="1143"/>
      <c r="S14" s="1143"/>
      <c r="T14" s="1144"/>
      <c r="U14" s="1145">
        <v>0</v>
      </c>
      <c r="V14" s="1146"/>
      <c r="W14" s="81"/>
    </row>
    <row r="15" spans="1:28" s="57" customFormat="1" ht="12" customHeight="1" x14ac:dyDescent="0.15">
      <c r="A15" s="81"/>
      <c r="B15" s="1147" t="s">
        <v>75</v>
      </c>
      <c r="C15" s="1148">
        <f>INT(SUM(C8,C10,C12))</f>
        <v>0</v>
      </c>
      <c r="D15" s="1149"/>
      <c r="E15" s="1149"/>
      <c r="F15" s="1150"/>
      <c r="G15" s="1151"/>
      <c r="H15" s="1152"/>
      <c r="I15" s="1156">
        <f>SUM(I8,I10,I12)</f>
        <v>0</v>
      </c>
      <c r="J15" s="1156"/>
      <c r="K15" s="1156"/>
      <c r="L15" s="1157"/>
      <c r="N15" s="91"/>
      <c r="O15" s="91"/>
      <c r="P15" s="91"/>
      <c r="Q15" s="91"/>
      <c r="R15" s="91"/>
      <c r="S15" s="91"/>
      <c r="T15" s="91"/>
      <c r="U15" s="91"/>
      <c r="V15" s="91"/>
      <c r="W15" s="81"/>
    </row>
    <row r="16" spans="1:28" s="57" customFormat="1" ht="22.5" customHeight="1" x14ac:dyDescent="0.15">
      <c r="A16" s="81"/>
      <c r="B16" s="1129"/>
      <c r="C16" s="1158">
        <f>INT(SUM(C9,C11,C13))</f>
        <v>11100</v>
      </c>
      <c r="D16" s="1158"/>
      <c r="E16" s="1159"/>
      <c r="F16" s="1153"/>
      <c r="G16" s="1154"/>
      <c r="H16" s="1155"/>
      <c r="I16" s="1160">
        <f>SUM(I9,I11,I13)</f>
        <v>3202500</v>
      </c>
      <c r="J16" s="1127"/>
      <c r="K16" s="1127"/>
      <c r="L16" s="1127"/>
      <c r="W16" s="81"/>
    </row>
    <row r="17" spans="1:35" s="81" customFormat="1" ht="6.75" customHeight="1" x14ac:dyDescent="0.15">
      <c r="B17" s="11"/>
      <c r="C17" s="92"/>
      <c r="D17" s="92"/>
      <c r="E17" s="92"/>
      <c r="F17" s="93"/>
      <c r="G17" s="93"/>
      <c r="H17" s="93"/>
      <c r="I17" s="93"/>
      <c r="J17" s="93"/>
      <c r="K17" s="94"/>
      <c r="L17" s="94"/>
      <c r="M17" s="94"/>
      <c r="N17" s="92"/>
      <c r="W17" s="11"/>
      <c r="X17" s="95"/>
      <c r="AH17" s="94"/>
    </row>
    <row r="18" spans="1:35" ht="23.25" customHeight="1" x14ac:dyDescent="0.15">
      <c r="A18" s="83" t="s">
        <v>76</v>
      </c>
      <c r="C18" s="84"/>
      <c r="D18" s="84"/>
      <c r="E18" s="84"/>
      <c r="F18" s="84"/>
      <c r="G18" s="84"/>
      <c r="H18" s="84"/>
      <c r="I18" s="84"/>
      <c r="J18" s="84"/>
      <c r="K18" s="84"/>
      <c r="M18" s="53"/>
      <c r="N18" s="96"/>
      <c r="O18" s="96"/>
      <c r="P18" s="96"/>
      <c r="Q18" s="96"/>
      <c r="R18" s="96"/>
      <c r="S18" s="96"/>
      <c r="T18" s="96"/>
      <c r="U18" s="96"/>
      <c r="V18" s="96"/>
      <c r="W18" s="96"/>
      <c r="AH18" s="97"/>
      <c r="AI18" s="97"/>
    </row>
    <row r="19" spans="1:35" s="57" customFormat="1" ht="25.5" customHeight="1" x14ac:dyDescent="0.15">
      <c r="A19" s="13"/>
      <c r="B19" s="85" t="s">
        <v>64</v>
      </c>
      <c r="C19" s="1136" t="s">
        <v>65</v>
      </c>
      <c r="D19" s="1136"/>
      <c r="E19" s="1136"/>
      <c r="F19" s="1119" t="s">
        <v>66</v>
      </c>
      <c r="G19" s="1119"/>
      <c r="H19" s="1119"/>
      <c r="I19" s="1136" t="s">
        <v>67</v>
      </c>
      <c r="J19" s="1136"/>
      <c r="K19" s="1136"/>
      <c r="L19" s="1136"/>
      <c r="N19" s="1167" t="s">
        <v>559</v>
      </c>
      <c r="O19" s="1167"/>
      <c r="P19" s="1167"/>
      <c r="Q19" s="1167"/>
      <c r="R19" s="1167"/>
      <c r="S19" s="1167"/>
      <c r="T19" s="1167"/>
      <c r="U19" s="1167"/>
      <c r="V19" s="1167"/>
      <c r="W19" s="96"/>
      <c r="X19" s="97"/>
      <c r="AH19" s="97"/>
      <c r="AI19" s="97"/>
    </row>
    <row r="20" spans="1:35" s="57" customFormat="1" ht="12" customHeight="1" x14ac:dyDescent="0.15">
      <c r="A20" s="87"/>
      <c r="B20" s="1128" t="s">
        <v>35</v>
      </c>
      <c r="C20" s="1168"/>
      <c r="D20" s="1168"/>
      <c r="E20" s="1168"/>
      <c r="F20" s="1169"/>
      <c r="G20" s="1170"/>
      <c r="H20" s="98"/>
      <c r="I20" s="1171">
        <f t="shared" ref="I20:I25" si="1">ROUNDDOWN((INT(C20)*F20/10),0)</f>
        <v>0</v>
      </c>
      <c r="J20" s="1171"/>
      <c r="K20" s="1171"/>
      <c r="L20" s="1171"/>
      <c r="N20" s="1167"/>
      <c r="O20" s="1167"/>
      <c r="P20" s="1167"/>
      <c r="Q20" s="1167"/>
      <c r="R20" s="1167"/>
      <c r="S20" s="1167"/>
      <c r="T20" s="1167"/>
      <c r="U20" s="1167"/>
      <c r="V20" s="1167"/>
    </row>
    <row r="21" spans="1:35" s="57" customFormat="1" ht="22.5" customHeight="1" x14ac:dyDescent="0.15">
      <c r="A21" s="87"/>
      <c r="B21" s="1129"/>
      <c r="C21" s="1172">
        <v>10000</v>
      </c>
      <c r="D21" s="1172"/>
      <c r="E21" s="1172"/>
      <c r="F21" s="1173">
        <v>2400</v>
      </c>
      <c r="G21" s="1174"/>
      <c r="H21" s="99" t="s">
        <v>69</v>
      </c>
      <c r="I21" s="1175">
        <f t="shared" si="1"/>
        <v>2400000</v>
      </c>
      <c r="J21" s="1175"/>
      <c r="K21" s="1175"/>
      <c r="L21" s="1175"/>
      <c r="N21" s="1176" t="s">
        <v>77</v>
      </c>
      <c r="O21" s="1177"/>
      <c r="P21" s="1177"/>
      <c r="Q21" s="1177"/>
      <c r="R21" s="1177"/>
      <c r="S21" s="1177"/>
      <c r="T21" s="1177"/>
      <c r="U21" s="1177"/>
      <c r="V21" s="1178"/>
    </row>
    <row r="22" spans="1:35" s="57" customFormat="1" ht="12" customHeight="1" x14ac:dyDescent="0.15">
      <c r="A22" s="87"/>
      <c r="B22" s="1128" t="s">
        <v>70</v>
      </c>
      <c r="C22" s="1168"/>
      <c r="D22" s="1168"/>
      <c r="E22" s="1168"/>
      <c r="F22" s="1184"/>
      <c r="G22" s="1185"/>
      <c r="H22" s="98"/>
      <c r="I22" s="1171">
        <f t="shared" si="1"/>
        <v>0</v>
      </c>
      <c r="J22" s="1171"/>
      <c r="K22" s="1171"/>
      <c r="L22" s="1171"/>
      <c r="N22" s="1179"/>
      <c r="O22" s="1009"/>
      <c r="P22" s="1009"/>
      <c r="Q22" s="1009"/>
      <c r="R22" s="1009"/>
      <c r="S22" s="1009"/>
      <c r="T22" s="1009"/>
      <c r="U22" s="1009"/>
      <c r="V22" s="1180"/>
    </row>
    <row r="23" spans="1:35" s="57" customFormat="1" ht="22.5" customHeight="1" x14ac:dyDescent="0.15">
      <c r="A23" s="13"/>
      <c r="B23" s="1129"/>
      <c r="C23" s="1186">
        <v>1000</v>
      </c>
      <c r="D23" s="1187"/>
      <c r="E23" s="1188"/>
      <c r="F23" s="1189">
        <v>1440</v>
      </c>
      <c r="G23" s="1190"/>
      <c r="H23" s="99" t="s">
        <v>69</v>
      </c>
      <c r="I23" s="1191">
        <f t="shared" si="1"/>
        <v>144000</v>
      </c>
      <c r="J23" s="1192"/>
      <c r="K23" s="1192"/>
      <c r="L23" s="1193"/>
      <c r="N23" s="1181"/>
      <c r="O23" s="1182"/>
      <c r="P23" s="1182"/>
      <c r="Q23" s="1182"/>
      <c r="R23" s="1182"/>
      <c r="S23" s="1182"/>
      <c r="T23" s="1182"/>
      <c r="U23" s="1182"/>
      <c r="V23" s="1183"/>
      <c r="W23" s="100"/>
    </row>
    <row r="24" spans="1:35" s="57" customFormat="1" ht="12" customHeight="1" x14ac:dyDescent="0.15">
      <c r="A24" s="81"/>
      <c r="B24" s="1128" t="s">
        <v>72</v>
      </c>
      <c r="C24" s="1168"/>
      <c r="D24" s="1168"/>
      <c r="E24" s="1168"/>
      <c r="F24" s="1184"/>
      <c r="G24" s="1185"/>
      <c r="H24" s="98"/>
      <c r="I24" s="1171">
        <f t="shared" si="1"/>
        <v>0</v>
      </c>
      <c r="J24" s="1171"/>
      <c r="K24" s="1171"/>
      <c r="L24" s="1171"/>
      <c r="N24" s="101"/>
      <c r="O24" s="101"/>
      <c r="P24" s="101"/>
      <c r="Q24" s="101"/>
      <c r="R24" s="101"/>
      <c r="S24" s="101"/>
      <c r="T24" s="101"/>
      <c r="U24" s="101"/>
      <c r="V24" s="101"/>
      <c r="W24" s="102"/>
    </row>
    <row r="25" spans="1:35" s="57" customFormat="1" ht="22.5" customHeight="1" x14ac:dyDescent="0.15">
      <c r="A25" s="81"/>
      <c r="B25" s="1147"/>
      <c r="C25" s="1211">
        <v>100</v>
      </c>
      <c r="D25" s="1211"/>
      <c r="E25" s="1211"/>
      <c r="F25" s="1212">
        <v>240</v>
      </c>
      <c r="G25" s="1213"/>
      <c r="H25" s="103" t="s">
        <v>69</v>
      </c>
      <c r="I25" s="1214">
        <f t="shared" si="1"/>
        <v>2400</v>
      </c>
      <c r="J25" s="1214"/>
      <c r="K25" s="1214"/>
      <c r="L25" s="1214"/>
      <c r="N25" s="1009" t="s">
        <v>78</v>
      </c>
      <c r="O25" s="1009"/>
      <c r="P25" s="1009"/>
      <c r="Q25" s="1009"/>
      <c r="R25" s="1009"/>
      <c r="S25" s="1009"/>
      <c r="T25" s="1009"/>
      <c r="U25" s="1009"/>
      <c r="V25" s="1009"/>
      <c r="W25" s="100"/>
      <c r="AG25" s="104"/>
    </row>
    <row r="26" spans="1:35" s="57" customFormat="1" ht="18" customHeight="1" x14ac:dyDescent="0.15">
      <c r="A26" s="81"/>
      <c r="B26" s="1140" t="s">
        <v>79</v>
      </c>
      <c r="C26" s="1141"/>
      <c r="D26" s="1141"/>
      <c r="E26" s="1141"/>
      <c r="F26" s="1141"/>
      <c r="G26" s="1141"/>
      <c r="H26" s="1141"/>
      <c r="I26" s="1141"/>
      <c r="J26" s="1141"/>
      <c r="K26" s="1141"/>
      <c r="L26" s="1142"/>
      <c r="N26" s="1009"/>
      <c r="O26" s="1009"/>
      <c r="P26" s="1009"/>
      <c r="Q26" s="1009"/>
      <c r="R26" s="1009"/>
      <c r="S26" s="1009"/>
      <c r="T26" s="1009"/>
      <c r="U26" s="1009"/>
      <c r="V26" s="1009"/>
      <c r="W26" s="96"/>
      <c r="AG26" s="104"/>
    </row>
    <row r="27" spans="1:35" s="57" customFormat="1" ht="12" customHeight="1" x14ac:dyDescent="0.15">
      <c r="A27" s="81"/>
      <c r="B27" s="1147" t="s">
        <v>75</v>
      </c>
      <c r="C27" s="1200">
        <f>INT(SUM(C20+C22+C24))</f>
        <v>0</v>
      </c>
      <c r="D27" s="1201"/>
      <c r="E27" s="1202"/>
      <c r="F27" s="1203"/>
      <c r="G27" s="1204"/>
      <c r="H27" s="1205"/>
      <c r="I27" s="1171">
        <f>SUM(I20,I22,I24)</f>
        <v>0</v>
      </c>
      <c r="J27" s="1171"/>
      <c r="K27" s="1171"/>
      <c r="L27" s="1171"/>
      <c r="N27" s="1009"/>
      <c r="O27" s="1009"/>
      <c r="P27" s="1009"/>
      <c r="Q27" s="1009"/>
      <c r="R27" s="1009"/>
      <c r="S27" s="1009"/>
      <c r="T27" s="1009"/>
      <c r="U27" s="1009"/>
      <c r="V27" s="1009"/>
    </row>
    <row r="28" spans="1:35" s="57" customFormat="1" ht="22.5" customHeight="1" x14ac:dyDescent="0.15">
      <c r="A28" s="81"/>
      <c r="B28" s="1129"/>
      <c r="C28" s="1209">
        <f>INT(SUM(C21,C23,C25))</f>
        <v>11100</v>
      </c>
      <c r="D28" s="1209"/>
      <c r="E28" s="1210"/>
      <c r="F28" s="1206"/>
      <c r="G28" s="1207"/>
      <c r="H28" s="1208"/>
      <c r="I28" s="1193">
        <f>SUM(I21,I23,I25)</f>
        <v>2546400</v>
      </c>
      <c r="J28" s="1175"/>
      <c r="K28" s="1175"/>
      <c r="L28" s="1175"/>
      <c r="N28" s="1009"/>
      <c r="O28" s="1009"/>
      <c r="P28" s="1009"/>
      <c r="Q28" s="1009"/>
      <c r="R28" s="1009"/>
      <c r="S28" s="1009"/>
      <c r="T28" s="1009"/>
      <c r="U28" s="1009"/>
      <c r="V28" s="1009"/>
      <c r="W28" s="81"/>
    </row>
    <row r="29" spans="1:35" s="57" customFormat="1" ht="6.75" customHeight="1" x14ac:dyDescent="0.15">
      <c r="A29" s="81"/>
      <c r="B29" s="11"/>
      <c r="C29" s="92"/>
      <c r="D29" s="92"/>
      <c r="E29" s="92"/>
      <c r="F29" s="105"/>
      <c r="G29" s="105"/>
      <c r="H29" s="105"/>
      <c r="I29" s="94"/>
      <c r="J29" s="106"/>
      <c r="K29" s="94"/>
      <c r="L29" s="94"/>
      <c r="W29" s="81"/>
    </row>
    <row r="30" spans="1:35" ht="22.5" customHeight="1" x14ac:dyDescent="0.15">
      <c r="A30" s="83" t="s">
        <v>80</v>
      </c>
      <c r="C30" s="84"/>
      <c r="D30" s="84"/>
      <c r="E30" s="84"/>
      <c r="F30" s="84"/>
      <c r="G30" s="84"/>
      <c r="H30" s="84"/>
      <c r="I30" s="84"/>
      <c r="J30" s="84"/>
      <c r="K30" s="84"/>
      <c r="M30" s="53"/>
      <c r="W30" s="53"/>
    </row>
    <row r="31" spans="1:35" s="57" customFormat="1" ht="25.5" customHeight="1" x14ac:dyDescent="0.15">
      <c r="A31" s="13"/>
      <c r="B31" s="85" t="s">
        <v>64</v>
      </c>
      <c r="C31" s="1136" t="s">
        <v>65</v>
      </c>
      <c r="D31" s="1136"/>
      <c r="E31" s="1136"/>
      <c r="F31" s="1119" t="s">
        <v>66</v>
      </c>
      <c r="G31" s="1119"/>
      <c r="H31" s="1119"/>
      <c r="I31" s="1136" t="s">
        <v>81</v>
      </c>
      <c r="J31" s="1136"/>
      <c r="K31" s="1136"/>
      <c r="L31" s="1136"/>
      <c r="N31" s="1194" t="s">
        <v>82</v>
      </c>
      <c r="O31" s="1194"/>
      <c r="P31" s="1194"/>
      <c r="Q31" s="1194"/>
      <c r="R31" s="1194"/>
      <c r="S31" s="1194"/>
      <c r="T31" s="1194"/>
      <c r="U31" s="1194"/>
      <c r="V31" s="1194"/>
      <c r="W31" s="97"/>
      <c r="X31" s="97"/>
      <c r="Y31" s="97"/>
      <c r="AA31" s="97"/>
      <c r="AB31" s="97"/>
    </row>
    <row r="32" spans="1:35" s="57" customFormat="1" ht="12" customHeight="1" x14ac:dyDescent="0.15">
      <c r="A32" s="87"/>
      <c r="B32" s="1128" t="s">
        <v>35</v>
      </c>
      <c r="C32" s="1195"/>
      <c r="D32" s="1195"/>
      <c r="E32" s="1195"/>
      <c r="F32" s="1131"/>
      <c r="G32" s="1132"/>
      <c r="H32" s="107"/>
      <c r="I32" s="1196">
        <f t="shared" ref="I32:I37" si="2">ROUNDDOWN((INT(C32)*F32/10),0)</f>
        <v>0</v>
      </c>
      <c r="J32" s="1197"/>
      <c r="K32" s="1197"/>
      <c r="L32" s="1198"/>
      <c r="N32" s="1194"/>
      <c r="O32" s="1194"/>
      <c r="P32" s="1194"/>
      <c r="Q32" s="1194"/>
      <c r="R32" s="1194"/>
      <c r="S32" s="1194"/>
      <c r="T32" s="1194"/>
      <c r="U32" s="1194"/>
      <c r="V32" s="1194"/>
      <c r="W32" s="96"/>
    </row>
    <row r="33" spans="1:28" s="57" customFormat="1" ht="22.5" customHeight="1" x14ac:dyDescent="0.15">
      <c r="A33" s="87"/>
      <c r="B33" s="1129"/>
      <c r="C33" s="1199">
        <v>10000</v>
      </c>
      <c r="D33" s="1061"/>
      <c r="E33" s="1062"/>
      <c r="F33" s="1173">
        <v>4400</v>
      </c>
      <c r="G33" s="1174"/>
      <c r="H33" s="108" t="s">
        <v>69</v>
      </c>
      <c r="I33" s="1215">
        <f t="shared" si="2"/>
        <v>4400000</v>
      </c>
      <c r="J33" s="1216"/>
      <c r="K33" s="1216"/>
      <c r="L33" s="1160"/>
      <c r="N33" s="1194"/>
      <c r="O33" s="1194"/>
      <c r="P33" s="1194"/>
      <c r="Q33" s="1194"/>
      <c r="R33" s="1194"/>
      <c r="S33" s="1194"/>
      <c r="T33" s="1194"/>
      <c r="U33" s="1194"/>
      <c r="V33" s="1194"/>
      <c r="W33" s="96"/>
    </row>
    <row r="34" spans="1:28" s="57" customFormat="1" ht="12" customHeight="1" x14ac:dyDescent="0.15">
      <c r="A34" s="87"/>
      <c r="B34" s="1128" t="s">
        <v>70</v>
      </c>
      <c r="C34" s="1130"/>
      <c r="D34" s="1130"/>
      <c r="E34" s="1130"/>
      <c r="F34" s="1217"/>
      <c r="G34" s="1218"/>
      <c r="H34" s="107"/>
      <c r="I34" s="1196">
        <f t="shared" si="2"/>
        <v>0</v>
      </c>
      <c r="J34" s="1197"/>
      <c r="K34" s="1197"/>
      <c r="L34" s="1198"/>
      <c r="N34" s="1194"/>
      <c r="O34" s="1194"/>
      <c r="P34" s="1194"/>
      <c r="Q34" s="1194"/>
      <c r="R34" s="1194"/>
      <c r="S34" s="1194"/>
      <c r="T34" s="1194"/>
      <c r="U34" s="1194"/>
      <c r="V34" s="1194"/>
      <c r="W34" s="96"/>
    </row>
    <row r="35" spans="1:28" s="57" customFormat="1" ht="22.5" customHeight="1" x14ac:dyDescent="0.15">
      <c r="A35" s="13"/>
      <c r="B35" s="1129"/>
      <c r="C35" s="1199">
        <v>1000</v>
      </c>
      <c r="D35" s="1061"/>
      <c r="E35" s="1062"/>
      <c r="F35" s="1173">
        <v>2000</v>
      </c>
      <c r="G35" s="1174"/>
      <c r="H35" s="108" t="s">
        <v>69</v>
      </c>
      <c r="I35" s="1215">
        <f t="shared" si="2"/>
        <v>200000</v>
      </c>
      <c r="J35" s="1216"/>
      <c r="K35" s="1216"/>
      <c r="L35" s="1160"/>
      <c r="N35" s="1194" t="s">
        <v>486</v>
      </c>
      <c r="O35" s="1194"/>
      <c r="P35" s="1194"/>
      <c r="Q35" s="1194"/>
      <c r="R35" s="1194"/>
      <c r="S35" s="1194"/>
      <c r="T35" s="1194"/>
      <c r="U35" s="1194"/>
      <c r="V35" s="1194"/>
      <c r="W35" s="96"/>
    </row>
    <row r="36" spans="1:28" s="57" customFormat="1" ht="12" customHeight="1" x14ac:dyDescent="0.15">
      <c r="A36" s="81"/>
      <c r="B36" s="1128" t="s">
        <v>72</v>
      </c>
      <c r="C36" s="1130"/>
      <c r="D36" s="1130"/>
      <c r="E36" s="1130"/>
      <c r="F36" s="1217"/>
      <c r="G36" s="1218"/>
      <c r="H36" s="107"/>
      <c r="I36" s="1133">
        <f t="shared" si="2"/>
        <v>0</v>
      </c>
      <c r="J36" s="1133"/>
      <c r="K36" s="1133"/>
      <c r="L36" s="1133"/>
      <c r="N36" s="1194"/>
      <c r="O36" s="1194"/>
      <c r="P36" s="1194"/>
      <c r="Q36" s="1194"/>
      <c r="R36" s="1194"/>
      <c r="S36" s="1194"/>
      <c r="T36" s="1194"/>
      <c r="U36" s="1194"/>
      <c r="V36" s="1194"/>
      <c r="W36" s="97"/>
    </row>
    <row r="37" spans="1:28" s="57" customFormat="1" ht="22.5" customHeight="1" x14ac:dyDescent="0.15">
      <c r="A37" s="81"/>
      <c r="B37" s="1147"/>
      <c r="C37" s="1229">
        <v>100</v>
      </c>
      <c r="D37" s="1230"/>
      <c r="E37" s="1231"/>
      <c r="F37" s="1232">
        <v>400</v>
      </c>
      <c r="G37" s="1233"/>
      <c r="H37" s="109" t="s">
        <v>69</v>
      </c>
      <c r="I37" s="1139">
        <f t="shared" si="2"/>
        <v>4000</v>
      </c>
      <c r="J37" s="1139"/>
      <c r="K37" s="1139"/>
      <c r="L37" s="1139"/>
      <c r="N37" s="1194"/>
      <c r="O37" s="1194"/>
      <c r="P37" s="1194"/>
      <c r="Q37" s="1194"/>
      <c r="R37" s="1194"/>
      <c r="S37" s="1194"/>
      <c r="T37" s="1194"/>
      <c r="U37" s="1194"/>
      <c r="V37" s="1194"/>
      <c r="W37" s="97"/>
    </row>
    <row r="38" spans="1:28" s="57" customFormat="1" ht="16.5" customHeight="1" x14ac:dyDescent="0.15">
      <c r="A38" s="81"/>
      <c r="B38" s="1140" t="s">
        <v>79</v>
      </c>
      <c r="C38" s="1141"/>
      <c r="D38" s="1141"/>
      <c r="E38" s="1141"/>
      <c r="F38" s="1141"/>
      <c r="G38" s="1141"/>
      <c r="H38" s="1141"/>
      <c r="I38" s="1141"/>
      <c r="J38" s="1141"/>
      <c r="K38" s="1141"/>
      <c r="L38" s="1142"/>
      <c r="N38" s="1008" t="s">
        <v>485</v>
      </c>
      <c r="O38" s="1008"/>
      <c r="P38" s="1008"/>
      <c r="Q38" s="1008"/>
      <c r="R38" s="1008"/>
      <c r="S38" s="1008"/>
      <c r="T38" s="1008"/>
      <c r="U38" s="57" t="s">
        <v>60</v>
      </c>
      <c r="V38" s="364"/>
      <c r="W38" s="97"/>
      <c r="X38" s="81"/>
      <c r="Y38" s="81"/>
    </row>
    <row r="39" spans="1:28" s="57" customFormat="1" ht="12" customHeight="1" x14ac:dyDescent="0.15">
      <c r="A39" s="81"/>
      <c r="B39" s="1147" t="s">
        <v>75</v>
      </c>
      <c r="C39" s="1148">
        <f>INT(SUM(C32,C34,C36))</f>
        <v>0</v>
      </c>
      <c r="D39" s="1149"/>
      <c r="E39" s="1149"/>
      <c r="F39" s="1219"/>
      <c r="G39" s="1220"/>
      <c r="H39" s="1221"/>
      <c r="I39" s="1225">
        <f>SUM(I32,I34,I36)</f>
        <v>0</v>
      </c>
      <c r="J39" s="1226"/>
      <c r="K39" s="1226"/>
      <c r="L39" s="1227"/>
      <c r="N39" s="1008"/>
      <c r="O39" s="1008"/>
      <c r="P39" s="1008"/>
      <c r="Q39" s="1008"/>
      <c r="R39" s="1008"/>
      <c r="S39" s="1008"/>
      <c r="T39" s="1008"/>
      <c r="U39" s="343"/>
      <c r="V39" s="344"/>
      <c r="W39" s="97"/>
    </row>
    <row r="40" spans="1:28" s="57" customFormat="1" ht="22.5" customHeight="1" x14ac:dyDescent="0.15">
      <c r="A40" s="81"/>
      <c r="B40" s="1129"/>
      <c r="C40" s="1159">
        <f>INT(SUM(C33,C35,C37))</f>
        <v>11100</v>
      </c>
      <c r="D40" s="1228"/>
      <c r="E40" s="1228"/>
      <c r="F40" s="1222"/>
      <c r="G40" s="1223"/>
      <c r="H40" s="1224"/>
      <c r="I40" s="1160">
        <f>SUM(I33,I35,I37)</f>
        <v>4604000</v>
      </c>
      <c r="J40" s="1127"/>
      <c r="K40" s="1127"/>
      <c r="L40" s="1127"/>
      <c r="N40" s="1281" t="s">
        <v>484</v>
      </c>
      <c r="O40" s="1281"/>
      <c r="P40" s="1281"/>
      <c r="Q40" s="1281"/>
      <c r="R40" s="1281"/>
      <c r="S40" s="1385">
        <f>IF(V38="○",E47*2000000,0)</f>
        <v>0</v>
      </c>
      <c r="T40" s="1385"/>
      <c r="U40" s="1385"/>
      <c r="V40" s="1385"/>
      <c r="W40" s="81"/>
    </row>
    <row r="41" spans="1:28" s="57" customFormat="1" ht="8.25" customHeight="1" x14ac:dyDescent="0.15">
      <c r="A41" s="81"/>
      <c r="B41" s="11"/>
      <c r="C41" s="92"/>
      <c r="D41" s="92"/>
      <c r="E41" s="92"/>
      <c r="F41" s="105"/>
      <c r="G41" s="105"/>
      <c r="H41" s="105"/>
      <c r="I41" s="94"/>
      <c r="J41" s="94"/>
      <c r="K41" s="94"/>
      <c r="L41" s="94"/>
      <c r="N41" s="110"/>
      <c r="O41" s="110"/>
      <c r="P41" s="110"/>
      <c r="Q41" s="110"/>
      <c r="R41" s="110"/>
    </row>
    <row r="42" spans="1:28" s="57" customFormat="1" ht="19.5" customHeight="1" x14ac:dyDescent="0.15">
      <c r="A42" s="26" t="s">
        <v>83</v>
      </c>
      <c r="O42" s="25"/>
      <c r="P42" s="25"/>
      <c r="Q42" s="25"/>
      <c r="R42" s="25"/>
      <c r="S42" s="25"/>
      <c r="T42" s="25"/>
      <c r="U42" s="25"/>
      <c r="V42" s="25"/>
      <c r="W42" s="25"/>
    </row>
    <row r="43" spans="1:28" s="57" customFormat="1" ht="25.5" customHeight="1" x14ac:dyDescent="0.15">
      <c r="B43" s="42"/>
      <c r="C43" s="43"/>
      <c r="D43" s="43"/>
      <c r="E43" s="1101" t="s">
        <v>84</v>
      </c>
      <c r="F43" s="1251"/>
      <c r="G43" s="1251"/>
      <c r="H43" s="1251"/>
      <c r="I43" s="1102"/>
      <c r="J43" s="1100" t="s">
        <v>85</v>
      </c>
      <c r="K43" s="1100"/>
      <c r="L43" s="1100"/>
      <c r="M43" s="1100"/>
      <c r="N43" s="1252"/>
      <c r="O43" s="1253" t="s">
        <v>86</v>
      </c>
      <c r="P43" s="1009"/>
      <c r="Q43" s="1009"/>
      <c r="R43" s="1009"/>
      <c r="S43" s="1009"/>
      <c r="T43" s="1009"/>
      <c r="U43" s="1009"/>
      <c r="V43" s="1009"/>
      <c r="W43" s="25"/>
    </row>
    <row r="44" spans="1:28" s="57" customFormat="1" ht="25.5" customHeight="1" x14ac:dyDescent="0.15">
      <c r="B44" s="1254" t="s">
        <v>87</v>
      </c>
      <c r="C44" s="1255"/>
      <c r="D44" s="1256"/>
      <c r="E44" s="111"/>
      <c r="F44" s="356" t="s">
        <v>487</v>
      </c>
      <c r="G44" s="357">
        <v>2</v>
      </c>
      <c r="H44" s="112" t="s">
        <v>88</v>
      </c>
      <c r="I44" s="112"/>
      <c r="J44" s="111"/>
      <c r="K44" s="356" t="s">
        <v>487</v>
      </c>
      <c r="L44" s="357">
        <v>7</v>
      </c>
      <c r="M44" s="112" t="s">
        <v>88</v>
      </c>
      <c r="N44" s="113"/>
      <c r="O44" s="1253"/>
      <c r="P44" s="1009"/>
      <c r="Q44" s="1009"/>
      <c r="R44" s="1009"/>
      <c r="S44" s="1009"/>
      <c r="T44" s="1009"/>
      <c r="U44" s="1009"/>
      <c r="V44" s="1009"/>
      <c r="W44" s="25"/>
    </row>
    <row r="45" spans="1:28" s="57" customFormat="1" ht="14.25" customHeight="1" x14ac:dyDescent="0.15">
      <c r="B45" s="3"/>
      <c r="C45" s="3"/>
      <c r="D45" s="3"/>
      <c r="E45" s="81"/>
      <c r="F45" s="114"/>
      <c r="G45" s="115"/>
      <c r="H45" s="13"/>
      <c r="I45" s="13"/>
      <c r="J45" s="81"/>
      <c r="K45" s="114"/>
      <c r="L45" s="115"/>
      <c r="M45" s="13"/>
      <c r="N45" s="81"/>
      <c r="O45" s="100"/>
      <c r="P45" s="100"/>
      <c r="Q45" s="100"/>
      <c r="R45" s="100"/>
      <c r="S45" s="100"/>
      <c r="T45" s="100"/>
      <c r="U45" s="100"/>
      <c r="V45" s="100"/>
      <c r="W45" s="25"/>
    </row>
    <row r="46" spans="1:28" s="57" customFormat="1" ht="18" customHeight="1" x14ac:dyDescent="0.15">
      <c r="A46" s="81"/>
      <c r="B46" s="116" t="s">
        <v>89</v>
      </c>
      <c r="C46" s="117"/>
      <c r="D46" s="117"/>
      <c r="E46" s="117"/>
      <c r="F46" s="118"/>
      <c r="G46" s="118"/>
      <c r="H46" s="118"/>
      <c r="I46" s="118"/>
      <c r="J46" s="118"/>
      <c r="K46" s="119"/>
      <c r="L46" s="119"/>
      <c r="M46" s="119"/>
      <c r="N46" s="120"/>
      <c r="O46" s="120"/>
      <c r="P46" s="120"/>
      <c r="Q46" s="120"/>
      <c r="R46" s="120"/>
      <c r="S46" s="120"/>
      <c r="T46" s="120"/>
      <c r="U46" s="120"/>
      <c r="V46" s="121"/>
      <c r="W46" s="81"/>
    </row>
    <row r="47" spans="1:28" s="57" customFormat="1" ht="21" customHeight="1" x14ac:dyDescent="0.15">
      <c r="A47" s="81"/>
      <c r="B47" s="122" t="s">
        <v>90</v>
      </c>
      <c r="C47" s="81"/>
      <c r="D47" s="81"/>
      <c r="E47" s="1257">
        <v>3</v>
      </c>
      <c r="F47" s="1257"/>
      <c r="G47" s="1257"/>
      <c r="H47" s="123"/>
      <c r="I47" s="123"/>
      <c r="J47" s="123"/>
      <c r="K47" s="13"/>
      <c r="L47" s="81"/>
      <c r="M47" s="81"/>
      <c r="N47" s="81"/>
      <c r="O47" s="81"/>
      <c r="P47" s="81"/>
      <c r="Q47" s="81"/>
      <c r="R47" s="81"/>
      <c r="S47" s="81"/>
      <c r="T47" s="81"/>
      <c r="U47" s="81"/>
      <c r="V47" s="124"/>
      <c r="W47" s="125"/>
      <c r="X47" s="126"/>
      <c r="Y47" s="126"/>
      <c r="Z47" s="126"/>
      <c r="AA47" s="126"/>
      <c r="AB47" s="126"/>
    </row>
    <row r="48" spans="1:28" s="57" customFormat="1" ht="6.75" customHeight="1" x14ac:dyDescent="0.15">
      <c r="A48" s="81"/>
      <c r="B48" s="122"/>
      <c r="C48" s="81"/>
      <c r="D48" s="81"/>
      <c r="E48" s="127"/>
      <c r="F48" s="123"/>
      <c r="G48" s="123"/>
      <c r="H48" s="123"/>
      <c r="I48" s="123"/>
      <c r="J48" s="123"/>
      <c r="K48" s="13"/>
      <c r="L48" s="81"/>
      <c r="M48" s="81"/>
      <c r="N48" s="81"/>
      <c r="O48" s="81"/>
      <c r="P48" s="81"/>
      <c r="Q48" s="81"/>
      <c r="R48" s="81"/>
      <c r="S48" s="81"/>
      <c r="T48" s="81"/>
      <c r="U48" s="81"/>
      <c r="V48" s="124"/>
      <c r="W48" s="125"/>
      <c r="X48" s="126"/>
      <c r="Y48" s="126"/>
      <c r="Z48" s="126"/>
      <c r="AA48" s="126"/>
      <c r="AB48" s="126"/>
    </row>
    <row r="49" spans="1:28" s="57" customFormat="1" ht="16.5" customHeight="1" x14ac:dyDescent="0.15">
      <c r="A49" s="81"/>
      <c r="B49" s="128" t="s">
        <v>91</v>
      </c>
      <c r="C49" s="81"/>
      <c r="D49" s="81"/>
      <c r="E49" s="129"/>
      <c r="F49" s="79" t="s">
        <v>92</v>
      </c>
      <c r="G49" s="81"/>
      <c r="H49" s="81"/>
      <c r="I49" s="129" t="s">
        <v>584</v>
      </c>
      <c r="J49" s="81" t="s">
        <v>93</v>
      </c>
      <c r="K49" s="81"/>
      <c r="L49" s="81"/>
      <c r="M49" s="129" t="s">
        <v>584</v>
      </c>
      <c r="N49" s="81" t="s">
        <v>94</v>
      </c>
      <c r="O49" s="81"/>
      <c r="P49" s="81"/>
      <c r="Q49" s="129"/>
      <c r="R49" s="79" t="s">
        <v>95</v>
      </c>
      <c r="S49" s="81"/>
      <c r="T49" s="81"/>
      <c r="U49" s="81"/>
      <c r="V49" s="124"/>
      <c r="W49" s="125"/>
      <c r="X49" s="126"/>
      <c r="Y49" s="126"/>
      <c r="Z49" s="126"/>
      <c r="AA49" s="126"/>
      <c r="AB49" s="126"/>
    </row>
    <row r="50" spans="1:28" s="57" customFormat="1" ht="6.75" customHeight="1" x14ac:dyDescent="0.15">
      <c r="A50" s="81"/>
      <c r="B50" s="122"/>
      <c r="C50" s="81"/>
      <c r="D50" s="81"/>
      <c r="E50" s="130"/>
      <c r="F50" s="123"/>
      <c r="G50" s="123"/>
      <c r="H50" s="123"/>
      <c r="I50" s="123"/>
      <c r="J50" s="123"/>
      <c r="K50" s="13"/>
      <c r="L50" s="81"/>
      <c r="M50" s="81"/>
      <c r="N50" s="81"/>
      <c r="O50" s="81"/>
      <c r="P50" s="81"/>
      <c r="Q50" s="81"/>
      <c r="R50" s="81"/>
      <c r="S50" s="81"/>
      <c r="T50" s="81"/>
      <c r="U50" s="81"/>
      <c r="V50" s="124"/>
      <c r="W50" s="125"/>
      <c r="X50" s="126"/>
      <c r="Y50" s="126"/>
      <c r="Z50" s="126"/>
      <c r="AA50" s="126"/>
      <c r="AB50" s="126"/>
    </row>
    <row r="51" spans="1:28" s="57" customFormat="1" ht="16.5" customHeight="1" x14ac:dyDescent="0.15">
      <c r="A51" s="81"/>
      <c r="B51" s="128" t="s">
        <v>488</v>
      </c>
      <c r="C51" s="81"/>
      <c r="D51" s="81"/>
      <c r="E51" s="81"/>
      <c r="F51" s="81"/>
      <c r="G51" s="129"/>
      <c r="H51" s="81" t="s">
        <v>96</v>
      </c>
      <c r="I51" s="3"/>
      <c r="J51" s="129"/>
      <c r="K51" s="81" t="s">
        <v>97</v>
      </c>
      <c r="L51" s="81"/>
      <c r="M51" s="129"/>
      <c r="N51" s="346" t="s">
        <v>98</v>
      </c>
      <c r="O51" s="346"/>
      <c r="P51" s="129"/>
      <c r="Q51" s="346" t="s">
        <v>99</v>
      </c>
      <c r="R51" s="346"/>
      <c r="S51" s="346"/>
      <c r="T51" s="346"/>
      <c r="U51" s="346"/>
      <c r="V51" s="124"/>
      <c r="W51" s="126"/>
      <c r="X51" s="126"/>
      <c r="Y51" s="125"/>
      <c r="Z51" s="126"/>
      <c r="AA51" s="126"/>
      <c r="AB51" s="126"/>
    </row>
    <row r="52" spans="1:28" s="57" customFormat="1" ht="6.75" customHeight="1" x14ac:dyDescent="0.15">
      <c r="A52" s="81"/>
      <c r="B52" s="122"/>
      <c r="C52" s="81"/>
      <c r="D52" s="81"/>
      <c r="E52" s="123"/>
      <c r="F52" s="123"/>
      <c r="G52" s="123"/>
      <c r="H52" s="13"/>
      <c r="I52" s="123"/>
      <c r="J52" s="81"/>
      <c r="K52" s="81"/>
      <c r="L52" s="81"/>
      <c r="M52" s="81"/>
      <c r="N52" s="81"/>
      <c r="O52" s="81"/>
      <c r="P52" s="81"/>
      <c r="Q52" s="81"/>
      <c r="R52" s="81"/>
      <c r="S52" s="81"/>
      <c r="T52" s="81"/>
      <c r="U52" s="81"/>
      <c r="V52" s="124"/>
      <c r="W52" s="125"/>
      <c r="X52" s="126"/>
      <c r="Y52" s="126"/>
      <c r="Z52" s="126"/>
      <c r="AA52" s="126"/>
      <c r="AB52" s="126"/>
    </row>
    <row r="53" spans="1:28" ht="16.5" customHeight="1" x14ac:dyDescent="0.15">
      <c r="A53" s="53"/>
      <c r="B53" s="128"/>
      <c r="C53" s="13"/>
      <c r="D53" s="13"/>
      <c r="E53" s="13"/>
      <c r="F53" s="13"/>
      <c r="G53" s="129"/>
      <c r="H53" s="81" t="s">
        <v>100</v>
      </c>
      <c r="I53" s="3"/>
      <c r="J53" s="129"/>
      <c r="K53" s="81" t="s">
        <v>101</v>
      </c>
      <c r="L53" s="13"/>
      <c r="M53" s="129"/>
      <c r="N53" s="81" t="s">
        <v>102</v>
      </c>
      <c r="O53" s="81"/>
      <c r="P53" s="129"/>
      <c r="Q53" s="81" t="s">
        <v>103</v>
      </c>
      <c r="R53" s="81"/>
      <c r="S53" s="81"/>
      <c r="T53" s="81"/>
      <c r="U53" s="81"/>
      <c r="V53" s="131"/>
      <c r="W53" s="53"/>
      <c r="X53" s="53"/>
      <c r="Y53" s="53"/>
      <c r="Z53" s="53"/>
      <c r="AA53" s="53"/>
      <c r="AB53" s="53"/>
    </row>
    <row r="54" spans="1:28" s="57" customFormat="1" ht="6.75" customHeight="1" x14ac:dyDescent="0.15">
      <c r="A54" s="81"/>
      <c r="B54" s="122"/>
      <c r="C54" s="81"/>
      <c r="D54" s="81"/>
      <c r="E54" s="123"/>
      <c r="F54" s="123"/>
      <c r="G54" s="123"/>
      <c r="H54" s="13"/>
      <c r="I54" s="123"/>
      <c r="J54" s="81"/>
      <c r="K54" s="81"/>
      <c r="L54" s="81"/>
      <c r="M54" s="81"/>
      <c r="N54" s="81"/>
      <c r="O54" s="81"/>
      <c r="P54" s="81"/>
      <c r="Q54" s="81"/>
      <c r="R54" s="81"/>
      <c r="S54" s="81"/>
      <c r="T54" s="81"/>
      <c r="U54" s="81"/>
      <c r="V54" s="124"/>
      <c r="W54" s="125"/>
      <c r="X54" s="126"/>
      <c r="Y54" s="126"/>
      <c r="Z54" s="126"/>
      <c r="AA54" s="126"/>
      <c r="AB54" s="126"/>
    </row>
    <row r="55" spans="1:28" ht="16.5" customHeight="1" x14ac:dyDescent="0.15">
      <c r="A55" s="53"/>
      <c r="B55" s="128" t="s">
        <v>496</v>
      </c>
      <c r="C55" s="13"/>
      <c r="D55" s="13"/>
      <c r="E55" s="13"/>
      <c r="F55" s="13"/>
      <c r="G55" s="129"/>
      <c r="H55" s="81"/>
      <c r="I55" s="81"/>
      <c r="J55" s="81"/>
      <c r="K55" s="81"/>
      <c r="L55" s="81"/>
      <c r="M55" s="81"/>
      <c r="N55" s="81"/>
      <c r="O55" s="81"/>
      <c r="P55" s="81"/>
      <c r="Q55" s="81"/>
      <c r="R55" s="81"/>
      <c r="S55" s="81"/>
      <c r="T55" s="81"/>
      <c r="U55" s="81"/>
      <c r="V55" s="131"/>
      <c r="W55" s="53"/>
      <c r="X55" s="53"/>
      <c r="Y55" s="53"/>
      <c r="Z55" s="53"/>
      <c r="AA55" s="53"/>
      <c r="AB55" s="53"/>
    </row>
    <row r="56" spans="1:28" s="57" customFormat="1" ht="6.75" customHeight="1" x14ac:dyDescent="0.15">
      <c r="A56" s="81"/>
      <c r="B56" s="132"/>
      <c r="C56" s="125"/>
      <c r="D56" s="125"/>
      <c r="E56" s="133"/>
      <c r="F56" s="133"/>
      <c r="G56" s="133"/>
      <c r="H56" s="133"/>
      <c r="I56" s="133"/>
      <c r="J56" s="133"/>
      <c r="K56" s="76"/>
      <c r="L56" s="125"/>
      <c r="M56" s="125"/>
      <c r="N56" s="125"/>
      <c r="O56" s="125"/>
      <c r="P56" s="125"/>
      <c r="Q56" s="125"/>
      <c r="R56" s="125"/>
      <c r="S56" s="125"/>
      <c r="T56" s="125"/>
      <c r="U56" s="125"/>
      <c r="V56" s="124"/>
      <c r="W56" s="125"/>
      <c r="X56" s="126"/>
      <c r="Y56" s="126"/>
      <c r="Z56" s="126"/>
      <c r="AA56" s="126"/>
      <c r="AB56" s="126"/>
    </row>
    <row r="57" spans="1:28" ht="16.5" customHeight="1" x14ac:dyDescent="0.15">
      <c r="A57" s="53"/>
      <c r="B57" s="134" t="s">
        <v>104</v>
      </c>
      <c r="C57" s="9"/>
      <c r="D57" s="9"/>
      <c r="E57" s="9"/>
      <c r="F57" s="9"/>
      <c r="G57" s="53"/>
      <c r="H57" s="53"/>
      <c r="I57" s="53"/>
      <c r="J57" s="53"/>
      <c r="K57" s="53"/>
      <c r="L57" s="53"/>
      <c r="M57" s="53"/>
      <c r="N57" s="53"/>
      <c r="O57" s="53"/>
      <c r="P57" s="53"/>
      <c r="Q57" s="53"/>
      <c r="R57" s="53"/>
      <c r="S57" s="53"/>
      <c r="T57" s="53"/>
      <c r="U57" s="53"/>
      <c r="V57" s="131"/>
      <c r="W57" s="53"/>
      <c r="X57" s="53"/>
      <c r="Y57" s="53"/>
      <c r="Z57" s="53"/>
      <c r="AA57" s="53"/>
      <c r="AB57" s="53"/>
    </row>
    <row r="58" spans="1:28" ht="32.25" customHeight="1" x14ac:dyDescent="0.15">
      <c r="A58" s="53"/>
      <c r="B58" s="1258" t="s">
        <v>105</v>
      </c>
      <c r="C58" s="1259"/>
      <c r="D58" s="1260"/>
      <c r="E58" s="1234">
        <v>100</v>
      </c>
      <c r="F58" s="1235"/>
      <c r="G58" s="1236"/>
      <c r="H58" s="1261" t="s">
        <v>106</v>
      </c>
      <c r="I58" s="1262"/>
      <c r="J58" s="1263"/>
      <c r="K58" s="1234">
        <v>100</v>
      </c>
      <c r="L58" s="1235"/>
      <c r="M58" s="1236"/>
      <c r="N58" s="53"/>
      <c r="O58" s="53"/>
      <c r="P58" s="1262" t="s">
        <v>107</v>
      </c>
      <c r="Q58" s="1262"/>
      <c r="R58" s="1263"/>
      <c r="S58" s="1234">
        <v>100</v>
      </c>
      <c r="T58" s="1235"/>
      <c r="U58" s="1236"/>
      <c r="V58" s="131"/>
      <c r="W58" s="53"/>
      <c r="X58" s="53"/>
      <c r="Y58" s="53"/>
      <c r="Z58" s="53"/>
      <c r="AA58" s="53"/>
      <c r="AB58" s="53"/>
    </row>
    <row r="59" spans="1:28" ht="6.75" customHeight="1" x14ac:dyDescent="0.15">
      <c r="A59" s="53"/>
      <c r="B59" s="135"/>
      <c r="C59" s="136"/>
      <c r="D59" s="136"/>
      <c r="E59" s="136"/>
      <c r="F59" s="136"/>
      <c r="G59" s="137"/>
      <c r="H59" s="138"/>
      <c r="I59" s="139"/>
      <c r="J59" s="139"/>
      <c r="K59" s="139"/>
      <c r="L59" s="137"/>
      <c r="M59" s="137"/>
      <c r="N59" s="138"/>
      <c r="O59" s="139"/>
      <c r="P59" s="139"/>
      <c r="Q59" s="139"/>
      <c r="R59" s="137"/>
      <c r="S59" s="137"/>
      <c r="T59" s="137"/>
      <c r="U59" s="137"/>
      <c r="V59" s="140"/>
      <c r="W59" s="53"/>
      <c r="X59" s="53"/>
      <c r="Y59" s="53"/>
      <c r="Z59" s="53"/>
      <c r="AA59" s="53"/>
      <c r="AB59" s="53"/>
    </row>
    <row r="60" spans="1:28" s="57" customFormat="1" ht="8.25" customHeight="1" x14ac:dyDescent="0.15">
      <c r="B60" s="3"/>
      <c r="C60" s="3"/>
      <c r="D60" s="3"/>
      <c r="E60" s="81"/>
      <c r="F60" s="114"/>
      <c r="G60" s="115"/>
      <c r="H60" s="13"/>
      <c r="I60" s="13"/>
      <c r="J60" s="81"/>
      <c r="K60" s="114"/>
      <c r="L60" s="115"/>
      <c r="M60" s="13"/>
      <c r="N60" s="81"/>
    </row>
    <row r="61" spans="1:28" s="142" customFormat="1" ht="21.75" customHeight="1" x14ac:dyDescent="0.45">
      <c r="A61" s="141" t="s">
        <v>108</v>
      </c>
    </row>
    <row r="62" spans="1:28" s="142" customFormat="1" ht="18.75" customHeight="1" x14ac:dyDescent="0.45">
      <c r="A62" s="142" t="s">
        <v>493</v>
      </c>
      <c r="K62" s="142" t="s">
        <v>109</v>
      </c>
    </row>
    <row r="63" spans="1:28" ht="20.25" customHeight="1" x14ac:dyDescent="0.15">
      <c r="A63" s="8"/>
      <c r="B63" s="1100" t="s">
        <v>536</v>
      </c>
      <c r="C63" s="1100"/>
      <c r="D63" s="1237" t="s">
        <v>110</v>
      </c>
      <c r="E63" s="1238"/>
      <c r="F63" s="1238"/>
      <c r="G63" s="1238"/>
      <c r="H63" s="1238"/>
      <c r="I63" s="1238"/>
      <c r="J63" s="1045"/>
      <c r="K63" s="1102" t="s">
        <v>112</v>
      </c>
      <c r="L63" s="1100"/>
      <c r="M63" s="1100"/>
      <c r="N63" s="1100"/>
      <c r="O63" s="1100"/>
      <c r="P63" s="1100"/>
      <c r="Q63" s="1100"/>
      <c r="R63" s="1100"/>
      <c r="S63" s="1100"/>
      <c r="T63" s="1100"/>
      <c r="U63" s="1100"/>
      <c r="V63" s="1100"/>
      <c r="W63" s="57"/>
    </row>
    <row r="64" spans="1:28" s="2" customFormat="1" ht="20.25" customHeight="1" x14ac:dyDescent="0.15">
      <c r="A64" s="13"/>
      <c r="B64" s="1100"/>
      <c r="C64" s="1100"/>
      <c r="D64" s="1239"/>
      <c r="E64" s="1240"/>
      <c r="F64" s="1240"/>
      <c r="G64" s="1240"/>
      <c r="H64" s="1240"/>
      <c r="I64" s="1240"/>
      <c r="J64" s="1046"/>
      <c r="K64" s="143" t="s">
        <v>113</v>
      </c>
      <c r="L64" s="144" t="s">
        <v>114</v>
      </c>
      <c r="M64" s="144" t="s">
        <v>115</v>
      </c>
      <c r="N64" s="144" t="s">
        <v>116</v>
      </c>
      <c r="O64" s="144" t="s">
        <v>117</v>
      </c>
      <c r="P64" s="144" t="s">
        <v>118</v>
      </c>
      <c r="Q64" s="145" t="s">
        <v>119</v>
      </c>
      <c r="R64" s="145" t="s">
        <v>120</v>
      </c>
      <c r="S64" s="145" t="s">
        <v>121</v>
      </c>
      <c r="T64" s="144" t="s">
        <v>122</v>
      </c>
      <c r="U64" s="144" t="s">
        <v>123</v>
      </c>
      <c r="V64" s="144" t="s">
        <v>124</v>
      </c>
      <c r="W64" s="13"/>
    </row>
    <row r="65" spans="1:23" s="2" customFormat="1" ht="23.25" customHeight="1" x14ac:dyDescent="0.15">
      <c r="A65" s="13"/>
      <c r="B65" s="1241" t="s">
        <v>125</v>
      </c>
      <c r="C65" s="1242"/>
      <c r="D65" s="1245" t="s">
        <v>126</v>
      </c>
      <c r="E65" s="1246"/>
      <c r="F65" s="1246"/>
      <c r="G65" s="1246"/>
      <c r="H65" s="1246"/>
      <c r="I65" s="1246"/>
      <c r="J65" s="1247"/>
      <c r="K65" s="358" t="s">
        <v>584</v>
      </c>
      <c r="L65" s="358"/>
      <c r="M65" s="358"/>
      <c r="N65" s="358"/>
      <c r="O65" s="358"/>
      <c r="P65" s="358"/>
      <c r="Q65" s="358"/>
      <c r="R65" s="358"/>
      <c r="S65" s="358"/>
      <c r="T65" s="358"/>
      <c r="U65" s="358"/>
      <c r="V65" s="358"/>
      <c r="W65" s="13"/>
    </row>
    <row r="66" spans="1:23" s="2" customFormat="1" ht="23.25" customHeight="1" x14ac:dyDescent="0.15">
      <c r="A66" s="13"/>
      <c r="B66" s="1243"/>
      <c r="C66" s="1244"/>
      <c r="D66" s="1248" t="s">
        <v>127</v>
      </c>
      <c r="E66" s="1249"/>
      <c r="F66" s="1249"/>
      <c r="G66" s="1249"/>
      <c r="H66" s="1249"/>
      <c r="I66" s="1249"/>
      <c r="J66" s="1250"/>
      <c r="K66" s="358" t="s">
        <v>584</v>
      </c>
      <c r="L66" s="358"/>
      <c r="M66" s="358"/>
      <c r="N66" s="358"/>
      <c r="O66" s="358"/>
      <c r="P66" s="358"/>
      <c r="Q66" s="358"/>
      <c r="R66" s="358"/>
      <c r="S66" s="358"/>
      <c r="T66" s="358"/>
      <c r="U66" s="358"/>
      <c r="V66" s="358"/>
      <c r="W66" s="13"/>
    </row>
    <row r="67" spans="1:23" s="2" customFormat="1" ht="46.5" customHeight="1" x14ac:dyDescent="0.15">
      <c r="A67" s="13"/>
      <c r="B67" s="1264" t="s">
        <v>128</v>
      </c>
      <c r="C67" s="1265"/>
      <c r="D67" s="1248" t="s">
        <v>501</v>
      </c>
      <c r="E67" s="1249"/>
      <c r="F67" s="1249"/>
      <c r="G67" s="1249"/>
      <c r="H67" s="1249"/>
      <c r="I67" s="1249"/>
      <c r="J67" s="1250"/>
      <c r="K67" s="1266" t="s">
        <v>500</v>
      </c>
      <c r="L67" s="1267"/>
      <c r="M67" s="1267"/>
      <c r="N67" s="1267"/>
      <c r="O67" s="1267"/>
      <c r="P67" s="1267"/>
      <c r="Q67" s="1267"/>
      <c r="R67" s="1267"/>
      <c r="S67" s="1267"/>
      <c r="T67" s="1267"/>
      <c r="U67" s="1267"/>
      <c r="V67" s="1268"/>
      <c r="W67" s="13"/>
    </row>
    <row r="68" spans="1:23" s="2" customFormat="1" ht="23.25" customHeight="1" x14ac:dyDescent="0.15">
      <c r="A68" s="13"/>
      <c r="B68" s="1269" t="s">
        <v>129</v>
      </c>
      <c r="C68" s="1269" t="s">
        <v>130</v>
      </c>
      <c r="D68" s="1272" t="s">
        <v>131</v>
      </c>
      <c r="E68" s="1273"/>
      <c r="F68" s="1273"/>
      <c r="G68" s="1273"/>
      <c r="H68" s="1273"/>
      <c r="I68" s="1273"/>
      <c r="J68" s="1274"/>
      <c r="K68" s="358"/>
      <c r="L68" s="129"/>
      <c r="M68" s="129"/>
      <c r="N68" s="129"/>
      <c r="O68" s="129"/>
      <c r="P68" s="129"/>
      <c r="Q68" s="129"/>
      <c r="R68" s="129"/>
      <c r="S68" s="129"/>
      <c r="T68" s="129"/>
      <c r="U68" s="129"/>
      <c r="V68" s="129"/>
      <c r="W68" s="13"/>
    </row>
    <row r="69" spans="1:23" s="2" customFormat="1" ht="23.25" customHeight="1" x14ac:dyDescent="0.15">
      <c r="A69" s="13"/>
      <c r="B69" s="1270"/>
      <c r="C69" s="1270"/>
      <c r="D69" s="1248" t="s">
        <v>132</v>
      </c>
      <c r="E69" s="1249"/>
      <c r="F69" s="1249"/>
      <c r="G69" s="1249"/>
      <c r="H69" s="1249"/>
      <c r="I69" s="1249"/>
      <c r="J69" s="1250"/>
      <c r="K69" s="358"/>
      <c r="L69" s="129"/>
      <c r="M69" s="129"/>
      <c r="N69" s="129"/>
      <c r="O69" s="129"/>
      <c r="P69" s="129"/>
      <c r="Q69" s="129"/>
      <c r="R69" s="129"/>
      <c r="S69" s="129"/>
      <c r="T69" s="129"/>
      <c r="U69" s="129"/>
      <c r="V69" s="129"/>
      <c r="W69" s="13"/>
    </row>
    <row r="70" spans="1:23" s="2" customFormat="1" ht="23.25" customHeight="1" x14ac:dyDescent="0.15">
      <c r="A70" s="13"/>
      <c r="B70" s="1270"/>
      <c r="C70" s="1271"/>
      <c r="D70" s="1248" t="s">
        <v>133</v>
      </c>
      <c r="E70" s="1249"/>
      <c r="F70" s="1249"/>
      <c r="G70" s="1249"/>
      <c r="H70" s="1249"/>
      <c r="I70" s="1249"/>
      <c r="J70" s="1250"/>
      <c r="K70" s="1275" t="s">
        <v>134</v>
      </c>
      <c r="L70" s="1267"/>
      <c r="M70" s="1267"/>
      <c r="N70" s="1267"/>
      <c r="O70" s="1267"/>
      <c r="P70" s="1267"/>
      <c r="Q70" s="1267"/>
      <c r="R70" s="1267"/>
      <c r="S70" s="1267"/>
      <c r="T70" s="1267"/>
      <c r="U70" s="1267"/>
      <c r="V70" s="1268"/>
      <c r="W70" s="13"/>
    </row>
    <row r="71" spans="1:23" s="2" customFormat="1" ht="23.25" customHeight="1" x14ac:dyDescent="0.15">
      <c r="A71" s="13"/>
      <c r="B71" s="1270"/>
      <c r="C71" s="1269" t="s">
        <v>45</v>
      </c>
      <c r="D71" s="1248" t="s">
        <v>135</v>
      </c>
      <c r="E71" s="1249"/>
      <c r="F71" s="1249"/>
      <c r="G71" s="1249"/>
      <c r="H71" s="1249"/>
      <c r="I71" s="1249"/>
      <c r="J71" s="1250"/>
      <c r="K71" s="358"/>
      <c r="L71" s="358"/>
      <c r="M71" s="358"/>
      <c r="N71" s="358"/>
      <c r="O71" s="358" t="s">
        <v>584</v>
      </c>
      <c r="P71" s="358"/>
      <c r="Q71" s="358"/>
      <c r="R71" s="358" t="s">
        <v>584</v>
      </c>
      <c r="S71" s="358"/>
      <c r="T71" s="358"/>
      <c r="U71" s="358"/>
      <c r="V71" s="358"/>
      <c r="W71" s="13"/>
    </row>
    <row r="72" spans="1:23" s="2" customFormat="1" ht="23.25" customHeight="1" x14ac:dyDescent="0.15">
      <c r="A72" s="13"/>
      <c r="B72" s="1270"/>
      <c r="C72" s="1270"/>
      <c r="D72" s="1248" t="s">
        <v>136</v>
      </c>
      <c r="E72" s="1249"/>
      <c r="F72" s="1249"/>
      <c r="G72" s="1249"/>
      <c r="H72" s="1249"/>
      <c r="I72" s="1249"/>
      <c r="J72" s="1250"/>
      <c r="K72" s="358"/>
      <c r="L72" s="358"/>
      <c r="M72" s="358" t="s">
        <v>584</v>
      </c>
      <c r="N72" s="358"/>
      <c r="O72" s="358" t="s">
        <v>584</v>
      </c>
      <c r="P72" s="358"/>
      <c r="Q72" s="358"/>
      <c r="R72" s="358"/>
      <c r="S72" s="358"/>
      <c r="T72" s="358"/>
      <c r="U72" s="358"/>
      <c r="V72" s="358"/>
      <c r="W72" s="13"/>
    </row>
    <row r="73" spans="1:23" s="2" customFormat="1" ht="23.25" customHeight="1" x14ac:dyDescent="0.15">
      <c r="A73" s="13"/>
      <c r="B73" s="1270"/>
      <c r="C73" s="1271"/>
      <c r="D73" s="1248" t="s">
        <v>137</v>
      </c>
      <c r="E73" s="1249"/>
      <c r="F73" s="1249"/>
      <c r="G73" s="1249"/>
      <c r="H73" s="1249"/>
      <c r="I73" s="1249"/>
      <c r="J73" s="1250"/>
      <c r="K73" s="1275" t="s">
        <v>138</v>
      </c>
      <c r="L73" s="1267"/>
      <c r="M73" s="1267"/>
      <c r="N73" s="1267"/>
      <c r="O73" s="1267"/>
      <c r="P73" s="1267"/>
      <c r="Q73" s="1267"/>
      <c r="R73" s="1267"/>
      <c r="S73" s="1267"/>
      <c r="T73" s="1267"/>
      <c r="U73" s="1267"/>
      <c r="V73" s="1268"/>
      <c r="W73" s="13"/>
    </row>
    <row r="74" spans="1:23" s="2" customFormat="1" ht="23.25" customHeight="1" x14ac:dyDescent="0.15">
      <c r="A74" s="13"/>
      <c r="B74" s="1270"/>
      <c r="C74" s="1269" t="s">
        <v>46</v>
      </c>
      <c r="D74" s="1248" t="s">
        <v>139</v>
      </c>
      <c r="E74" s="1249"/>
      <c r="F74" s="1249"/>
      <c r="G74" s="1249"/>
      <c r="H74" s="1249"/>
      <c r="I74" s="1249"/>
      <c r="J74" s="1250"/>
      <c r="K74" s="358"/>
      <c r="L74" s="358"/>
      <c r="M74" s="358" t="s">
        <v>584</v>
      </c>
      <c r="N74" s="358" t="s">
        <v>584</v>
      </c>
      <c r="O74" s="358" t="s">
        <v>584</v>
      </c>
      <c r="P74" s="358"/>
      <c r="Q74" s="358"/>
      <c r="R74" s="358"/>
      <c r="S74" s="358"/>
      <c r="T74" s="358"/>
      <c r="U74" s="358"/>
      <c r="V74" s="358"/>
      <c r="W74" s="13"/>
    </row>
    <row r="75" spans="1:23" s="2" customFormat="1" ht="23.25" customHeight="1" x14ac:dyDescent="0.15">
      <c r="A75" s="13"/>
      <c r="B75" s="1270"/>
      <c r="C75" s="1270"/>
      <c r="D75" s="1248" t="s">
        <v>140</v>
      </c>
      <c r="E75" s="1249"/>
      <c r="F75" s="1249"/>
      <c r="G75" s="1249"/>
      <c r="H75" s="1249"/>
      <c r="I75" s="1249"/>
      <c r="J75" s="1250"/>
      <c r="K75" s="1275" t="s">
        <v>138</v>
      </c>
      <c r="L75" s="1267"/>
      <c r="M75" s="1267"/>
      <c r="N75" s="1267"/>
      <c r="O75" s="1267"/>
      <c r="P75" s="1267"/>
      <c r="Q75" s="1267"/>
      <c r="R75" s="1267"/>
      <c r="S75" s="1267"/>
      <c r="T75" s="1267"/>
      <c r="U75" s="1267"/>
      <c r="V75" s="1268"/>
      <c r="W75" s="13"/>
    </row>
    <row r="76" spans="1:23" s="2" customFormat="1" ht="23.25" customHeight="1" x14ac:dyDescent="0.15">
      <c r="B76" s="1270"/>
      <c r="C76" s="1271"/>
      <c r="D76" s="1248" t="s">
        <v>141</v>
      </c>
      <c r="E76" s="1249"/>
      <c r="F76" s="1249"/>
      <c r="G76" s="1249"/>
      <c r="H76" s="1249"/>
      <c r="I76" s="1249"/>
      <c r="J76" s="1250"/>
      <c r="K76" s="1275" t="s">
        <v>138</v>
      </c>
      <c r="L76" s="1267"/>
      <c r="M76" s="1267"/>
      <c r="N76" s="1267"/>
      <c r="O76" s="1267"/>
      <c r="P76" s="1267"/>
      <c r="Q76" s="1267"/>
      <c r="R76" s="1267"/>
      <c r="S76" s="1267"/>
      <c r="T76" s="1267"/>
      <c r="U76" s="1267"/>
      <c r="V76" s="1268"/>
      <c r="W76" s="13"/>
    </row>
    <row r="77" spans="1:23" s="2" customFormat="1" ht="23.25" customHeight="1" x14ac:dyDescent="0.15">
      <c r="B77" s="1270"/>
      <c r="C77" s="1269" t="s">
        <v>47</v>
      </c>
      <c r="D77" s="1248" t="s">
        <v>142</v>
      </c>
      <c r="E77" s="1249"/>
      <c r="F77" s="1249"/>
      <c r="G77" s="1249"/>
      <c r="H77" s="1249"/>
      <c r="I77" s="1249"/>
      <c r="J77" s="1250"/>
      <c r="K77" s="358" t="s">
        <v>584</v>
      </c>
      <c r="L77" s="358"/>
      <c r="M77" s="358"/>
      <c r="N77" s="358"/>
      <c r="O77" s="358"/>
      <c r="P77" s="358"/>
      <c r="Q77" s="358"/>
      <c r="R77" s="358"/>
      <c r="S77" s="358"/>
      <c r="T77" s="358"/>
      <c r="U77" s="358"/>
      <c r="V77" s="358"/>
      <c r="W77" s="13"/>
    </row>
    <row r="78" spans="1:23" s="2" customFormat="1" ht="23.25" customHeight="1" x14ac:dyDescent="0.15">
      <c r="B78" s="1270"/>
      <c r="C78" s="1270"/>
      <c r="D78" s="1248" t="s">
        <v>143</v>
      </c>
      <c r="E78" s="1249"/>
      <c r="F78" s="1249"/>
      <c r="G78" s="1249"/>
      <c r="H78" s="1249"/>
      <c r="I78" s="1249"/>
      <c r="J78" s="1250"/>
      <c r="K78" s="1275" t="s">
        <v>138</v>
      </c>
      <c r="L78" s="1267"/>
      <c r="M78" s="1267"/>
      <c r="N78" s="1267"/>
      <c r="O78" s="1267"/>
      <c r="P78" s="1267"/>
      <c r="Q78" s="1267"/>
      <c r="R78" s="1267"/>
      <c r="S78" s="1267"/>
      <c r="T78" s="1267"/>
      <c r="U78" s="1267"/>
      <c r="V78" s="1268"/>
      <c r="W78" s="13"/>
    </row>
    <row r="79" spans="1:23" s="2" customFormat="1" ht="23.25" customHeight="1" x14ac:dyDescent="0.15">
      <c r="B79" s="1270"/>
      <c r="C79" s="1271"/>
      <c r="D79" s="1248" t="s">
        <v>144</v>
      </c>
      <c r="E79" s="1249"/>
      <c r="F79" s="1249"/>
      <c r="G79" s="1249"/>
      <c r="H79" s="1249"/>
      <c r="I79" s="1249"/>
      <c r="J79" s="1250"/>
      <c r="K79" s="1275" t="s">
        <v>138</v>
      </c>
      <c r="L79" s="1267"/>
      <c r="M79" s="1267"/>
      <c r="N79" s="1267"/>
      <c r="O79" s="1267"/>
      <c r="P79" s="1267"/>
      <c r="Q79" s="1267"/>
      <c r="R79" s="1267"/>
      <c r="S79" s="1267"/>
      <c r="T79" s="1267"/>
      <c r="U79" s="1267"/>
      <c r="V79" s="1268"/>
      <c r="W79" s="13"/>
    </row>
    <row r="80" spans="1:23" s="2" customFormat="1" ht="23.25" customHeight="1" x14ac:dyDescent="0.15">
      <c r="A80" s="87"/>
      <c r="B80" s="1271"/>
      <c r="C80" s="146" t="s">
        <v>145</v>
      </c>
      <c r="D80" s="1248" t="s">
        <v>146</v>
      </c>
      <c r="E80" s="1249"/>
      <c r="F80" s="1249"/>
      <c r="G80" s="1249"/>
      <c r="H80" s="1249"/>
      <c r="I80" s="1249"/>
      <c r="J80" s="1250"/>
      <c r="K80" s="1285" t="s">
        <v>147</v>
      </c>
      <c r="L80" s="1285"/>
      <c r="M80" s="1285"/>
      <c r="N80" s="1285"/>
      <c r="O80" s="1285"/>
      <c r="P80" s="1285"/>
      <c r="Q80" s="1285"/>
      <c r="R80" s="1285"/>
      <c r="S80" s="1285"/>
      <c r="T80" s="1285"/>
      <c r="U80" s="1285"/>
      <c r="V80" s="1286"/>
      <c r="W80" s="13"/>
    </row>
    <row r="81" spans="1:24" s="2" customFormat="1" ht="23.25" customHeight="1" x14ac:dyDescent="0.15">
      <c r="B81" s="1287" t="s">
        <v>148</v>
      </c>
      <c r="C81" s="1288"/>
      <c r="D81" s="1288"/>
      <c r="E81" s="1288"/>
      <c r="F81" s="1288"/>
      <c r="G81" s="1288"/>
      <c r="H81" s="1288"/>
      <c r="I81" s="1288"/>
      <c r="J81" s="1289"/>
      <c r="K81" s="358"/>
      <c r="L81" s="358"/>
      <c r="M81" s="358"/>
      <c r="N81" s="358"/>
      <c r="O81" s="358"/>
      <c r="P81" s="358"/>
      <c r="Q81" s="358" t="s">
        <v>584</v>
      </c>
      <c r="R81" s="358"/>
      <c r="S81" s="358"/>
      <c r="T81" s="358"/>
      <c r="U81" s="358"/>
      <c r="V81" s="358"/>
      <c r="W81" s="13"/>
    </row>
    <row r="82" spans="1:24" s="147" customFormat="1" ht="24.75" customHeight="1" x14ac:dyDescent="0.4">
      <c r="B82" s="148" t="s">
        <v>149</v>
      </c>
      <c r="C82" s="149"/>
      <c r="D82" s="149"/>
      <c r="E82" s="149"/>
      <c r="F82" s="149"/>
      <c r="G82" s="149"/>
      <c r="H82" s="149"/>
      <c r="I82" s="149"/>
      <c r="J82" s="149"/>
      <c r="K82" s="149"/>
      <c r="L82" s="149"/>
      <c r="M82" s="149"/>
      <c r="N82" s="149"/>
      <c r="O82" s="149"/>
      <c r="P82" s="149"/>
      <c r="Q82" s="149"/>
      <c r="R82" s="149"/>
      <c r="S82" s="149"/>
      <c r="T82" s="149"/>
      <c r="U82" s="149"/>
      <c r="V82" s="149"/>
      <c r="W82" s="149"/>
      <c r="X82" s="150"/>
    </row>
    <row r="83" spans="1:24" s="156" customFormat="1" ht="25.5" customHeight="1" x14ac:dyDescent="0.15">
      <c r="A83" s="151"/>
      <c r="B83" s="152" t="s">
        <v>150</v>
      </c>
      <c r="C83" s="153"/>
      <c r="D83" s="153"/>
      <c r="E83" s="153"/>
      <c r="F83" s="153"/>
      <c r="G83" s="153"/>
      <c r="H83" s="153"/>
      <c r="I83" s="153"/>
      <c r="J83" s="153"/>
      <c r="K83" s="153"/>
      <c r="L83" s="102"/>
      <c r="M83" s="102"/>
      <c r="N83" s="153"/>
      <c r="O83" s="82"/>
      <c r="P83" s="153"/>
      <c r="Q83" s="154"/>
      <c r="R83" s="153"/>
      <c r="S83" s="154"/>
      <c r="T83" s="153"/>
      <c r="U83" s="154"/>
      <c r="V83" s="153"/>
      <c r="W83" s="154"/>
      <c r="X83" s="155"/>
    </row>
    <row r="84" spans="1:24" s="156" customFormat="1" ht="25.5" customHeight="1" x14ac:dyDescent="0.15">
      <c r="A84" s="151"/>
      <c r="B84" s="129"/>
      <c r="C84" s="157" t="s">
        <v>151</v>
      </c>
      <c r="D84" s="153"/>
      <c r="E84" s="102"/>
      <c r="F84" s="153"/>
      <c r="G84" s="153"/>
      <c r="H84" s="153"/>
      <c r="I84" s="153"/>
      <c r="J84" s="153"/>
      <c r="K84" s="153"/>
      <c r="L84" s="153"/>
      <c r="M84" s="129"/>
      <c r="N84" s="157" t="s">
        <v>152</v>
      </c>
      <c r="O84" s="154"/>
      <c r="P84" s="154"/>
      <c r="Q84" s="154"/>
      <c r="R84" s="154"/>
      <c r="S84" s="154"/>
      <c r="T84" s="154"/>
      <c r="U84" s="154"/>
      <c r="V84" s="154"/>
      <c r="W84" s="102"/>
      <c r="X84" s="155"/>
    </row>
    <row r="85" spans="1:24" s="156" customFormat="1" ht="25.5" customHeight="1" x14ac:dyDescent="0.15">
      <c r="A85" s="151"/>
      <c r="B85" s="129" t="s">
        <v>584</v>
      </c>
      <c r="C85" s="157" t="s">
        <v>153</v>
      </c>
      <c r="D85" s="153"/>
      <c r="E85" s="102"/>
      <c r="F85" s="153"/>
      <c r="G85" s="153"/>
      <c r="H85" s="153"/>
      <c r="I85" s="153"/>
      <c r="J85" s="153"/>
      <c r="K85" s="153"/>
      <c r="L85" s="153"/>
      <c r="M85" s="129"/>
      <c r="N85" s="1290" t="s">
        <v>154</v>
      </c>
      <c r="O85" s="1291"/>
      <c r="P85" s="1291"/>
      <c r="Q85" s="1291"/>
      <c r="R85" s="1291"/>
      <c r="S85" s="1291"/>
      <c r="T85" s="1291"/>
      <c r="U85" s="1291"/>
      <c r="V85" s="1291"/>
      <c r="W85" s="1291"/>
      <c r="X85" s="155"/>
    </row>
    <row r="86" spans="1:24" s="156" customFormat="1" ht="25.5" customHeight="1" x14ac:dyDescent="0.15">
      <c r="A86" s="151"/>
      <c r="B86" s="129"/>
      <c r="C86" s="157" t="s">
        <v>513</v>
      </c>
      <c r="D86" s="153"/>
      <c r="E86" s="102"/>
      <c r="F86" s="153"/>
      <c r="G86" s="153"/>
      <c r="H86" s="153"/>
      <c r="I86" s="153"/>
      <c r="J86" s="153"/>
      <c r="K86" s="153"/>
      <c r="L86" s="153"/>
      <c r="M86" s="129"/>
      <c r="N86" s="157" t="s">
        <v>155</v>
      </c>
      <c r="O86" s="154"/>
      <c r="P86" s="102"/>
      <c r="Q86" s="1276"/>
      <c r="R86" s="1277"/>
      <c r="S86" s="1277"/>
      <c r="T86" s="1277"/>
      <c r="U86" s="1277"/>
      <c r="V86" s="1278"/>
      <c r="W86" s="102"/>
      <c r="X86" s="155"/>
    </row>
    <row r="87" spans="1:24" s="156" customFormat="1" ht="25.5" customHeight="1" x14ac:dyDescent="0.15">
      <c r="A87" s="151"/>
      <c r="B87" s="402" t="s">
        <v>537</v>
      </c>
      <c r="C87" s="153"/>
      <c r="D87" s="153"/>
      <c r="E87" s="153"/>
      <c r="F87" s="153"/>
      <c r="G87" s="153"/>
      <c r="H87" s="153"/>
      <c r="I87" s="153"/>
      <c r="J87" s="153"/>
      <c r="K87" s="153"/>
      <c r="L87" s="102"/>
      <c r="M87" s="158"/>
      <c r="N87" s="82"/>
      <c r="O87" s="153"/>
      <c r="P87" s="154"/>
      <c r="Q87" s="153"/>
      <c r="R87" s="154"/>
      <c r="S87" s="153"/>
      <c r="T87" s="154"/>
      <c r="U87" s="153"/>
      <c r="V87" s="154"/>
      <c r="W87" s="102"/>
      <c r="X87" s="155"/>
    </row>
    <row r="88" spans="1:24" s="156" customFormat="1" ht="23.25" customHeight="1" x14ac:dyDescent="0.15">
      <c r="A88" s="151"/>
      <c r="B88" s="129" t="s">
        <v>584</v>
      </c>
      <c r="C88" s="157" t="s">
        <v>156</v>
      </c>
      <c r="D88" s="102"/>
      <c r="E88" s="153"/>
      <c r="F88" s="153"/>
      <c r="G88" s="153"/>
      <c r="H88" s="153"/>
      <c r="I88" s="153"/>
      <c r="J88" s="153"/>
      <c r="K88" s="153"/>
      <c r="L88" s="153"/>
      <c r="M88" s="129"/>
      <c r="N88" s="157" t="s">
        <v>157</v>
      </c>
      <c r="O88" s="154"/>
      <c r="P88" s="154"/>
      <c r="Q88" s="154"/>
      <c r="R88" s="154"/>
      <c r="S88" s="154"/>
      <c r="T88" s="154"/>
      <c r="U88" s="154"/>
      <c r="V88" s="154"/>
      <c r="W88" s="102"/>
      <c r="X88" s="155"/>
    </row>
    <row r="89" spans="1:24" s="156" customFormat="1" ht="23.25" customHeight="1" x14ac:dyDescent="0.15">
      <c r="A89" s="151"/>
      <c r="B89" s="129"/>
      <c r="C89" s="157" t="s">
        <v>158</v>
      </c>
      <c r="D89" s="102"/>
      <c r="E89" s="153"/>
      <c r="F89" s="153"/>
      <c r="G89" s="153"/>
      <c r="H89" s="153"/>
      <c r="I89" s="153"/>
      <c r="J89" s="153"/>
      <c r="K89" s="153"/>
      <c r="L89" s="153"/>
      <c r="M89" s="129"/>
      <c r="N89" s="157" t="s">
        <v>159</v>
      </c>
      <c r="O89" s="154"/>
      <c r="P89" s="102"/>
      <c r="Q89" s="1276"/>
      <c r="R89" s="1277"/>
      <c r="S89" s="1277"/>
      <c r="T89" s="1277"/>
      <c r="U89" s="1277"/>
      <c r="V89" s="1278"/>
      <c r="W89" s="102"/>
      <c r="X89" s="155"/>
    </row>
    <row r="90" spans="1:24" s="156" customFormat="1" ht="23.25" customHeight="1" x14ac:dyDescent="0.15">
      <c r="A90" s="151"/>
      <c r="B90" s="129"/>
      <c r="C90" s="157" t="s">
        <v>160</v>
      </c>
      <c r="D90" s="102"/>
      <c r="E90" s="153"/>
      <c r="F90" s="153"/>
      <c r="G90" s="153"/>
      <c r="H90" s="153"/>
      <c r="I90" s="153"/>
      <c r="J90" s="153"/>
      <c r="K90" s="153"/>
      <c r="L90" s="153"/>
      <c r="M90" s="102"/>
      <c r="N90" s="159"/>
      <c r="O90" s="153" t="s">
        <v>161</v>
      </c>
      <c r="P90" s="154"/>
      <c r="Q90" s="154"/>
      <c r="R90" s="154"/>
      <c r="S90" s="154"/>
      <c r="T90" s="154"/>
      <c r="U90" s="154"/>
      <c r="V90" s="154"/>
      <c r="W90" s="154"/>
      <c r="X90" s="155"/>
    </row>
    <row r="91" spans="1:24" s="156" customFormat="1" ht="23.25" customHeight="1" x14ac:dyDescent="0.15">
      <c r="A91" s="151"/>
      <c r="B91" s="402" t="s">
        <v>565</v>
      </c>
      <c r="C91" s="153"/>
      <c r="D91" s="153"/>
      <c r="E91" s="153"/>
      <c r="F91" s="153"/>
      <c r="G91" s="153"/>
      <c r="H91" s="153"/>
      <c r="I91" s="153"/>
      <c r="J91" s="153"/>
      <c r="K91" s="153"/>
      <c r="L91" s="102"/>
      <c r="M91" s="102"/>
      <c r="N91" s="158"/>
      <c r="O91" s="82"/>
      <c r="P91" s="153"/>
      <c r="Q91" s="154"/>
      <c r="R91" s="153"/>
      <c r="S91" s="154"/>
      <c r="T91" s="153"/>
      <c r="U91" s="154"/>
      <c r="V91" s="153"/>
      <c r="W91" s="154"/>
      <c r="X91" s="155"/>
    </row>
    <row r="92" spans="1:24" s="156" customFormat="1" ht="23.25" customHeight="1" x14ac:dyDescent="0.15">
      <c r="A92" s="151"/>
      <c r="B92" s="129"/>
      <c r="C92" s="157" t="s">
        <v>162</v>
      </c>
      <c r="D92" s="102"/>
      <c r="E92" s="153"/>
      <c r="F92" s="153"/>
      <c r="G92" s="153"/>
      <c r="H92" s="153"/>
      <c r="I92" s="153"/>
      <c r="J92" s="153"/>
      <c r="K92" s="153"/>
      <c r="L92" s="153"/>
      <c r="M92" s="129"/>
      <c r="N92" s="157" t="s">
        <v>163</v>
      </c>
      <c r="O92" s="153"/>
      <c r="P92" s="153"/>
      <c r="Q92" s="153"/>
      <c r="R92" s="153"/>
      <c r="S92" s="153"/>
      <c r="T92" s="153"/>
      <c r="U92" s="102"/>
      <c r="V92" s="154"/>
      <c r="W92" s="102"/>
      <c r="X92" s="155"/>
    </row>
    <row r="93" spans="1:24" s="156" customFormat="1" ht="23.25" customHeight="1" x14ac:dyDescent="0.15">
      <c r="A93" s="151"/>
      <c r="B93" s="129"/>
      <c r="C93" s="157" t="s">
        <v>164</v>
      </c>
      <c r="D93" s="102"/>
      <c r="E93" s="153"/>
      <c r="F93" s="153"/>
      <c r="G93" s="153"/>
      <c r="H93" s="153"/>
      <c r="I93" s="153"/>
      <c r="J93" s="153"/>
      <c r="K93" s="153"/>
      <c r="L93" s="153"/>
      <c r="M93" s="129"/>
      <c r="N93" s="157" t="s">
        <v>165</v>
      </c>
      <c r="O93" s="153"/>
      <c r="P93" s="153"/>
      <c r="Q93" s="153"/>
      <c r="R93" s="153"/>
      <c r="S93" s="153"/>
      <c r="T93" s="153"/>
      <c r="U93" s="102"/>
      <c r="V93" s="154"/>
      <c r="W93" s="102"/>
      <c r="X93" s="155"/>
    </row>
    <row r="94" spans="1:24" s="156" customFormat="1" ht="23.25" customHeight="1" x14ac:dyDescent="0.15">
      <c r="A94" s="151"/>
      <c r="B94" s="129" t="s">
        <v>584</v>
      </c>
      <c r="C94" s="157" t="s">
        <v>166</v>
      </c>
      <c r="D94" s="102"/>
      <c r="E94" s="153"/>
      <c r="F94" s="153"/>
      <c r="G94" s="153"/>
      <c r="H94" s="153"/>
      <c r="I94" s="153"/>
      <c r="J94" s="153"/>
      <c r="K94" s="153"/>
      <c r="L94" s="153"/>
      <c r="M94" s="129"/>
      <c r="N94" s="157" t="s">
        <v>167</v>
      </c>
      <c r="O94" s="153"/>
      <c r="P94" s="102"/>
      <c r="Q94" s="1276"/>
      <c r="R94" s="1277"/>
      <c r="S94" s="1277"/>
      <c r="T94" s="1277"/>
      <c r="U94" s="1277"/>
      <c r="V94" s="1278"/>
      <c r="W94" s="102"/>
      <c r="X94" s="155"/>
    </row>
    <row r="95" spans="1:24" s="156" customFormat="1" ht="23.25" customHeight="1" x14ac:dyDescent="0.15">
      <c r="A95" s="151"/>
      <c r="B95" s="129"/>
      <c r="C95" s="157" t="s">
        <v>168</v>
      </c>
      <c r="D95" s="102"/>
      <c r="E95" s="102"/>
      <c r="F95" s="102"/>
      <c r="G95" s="102"/>
      <c r="H95" s="102"/>
      <c r="I95" s="102"/>
      <c r="J95" s="102"/>
      <c r="K95" s="102"/>
      <c r="L95" s="102"/>
      <c r="M95" s="159"/>
      <c r="N95" s="160" t="s">
        <v>161</v>
      </c>
      <c r="O95" s="154"/>
      <c r="P95" s="102"/>
      <c r="Q95" s="102"/>
      <c r="R95" s="102"/>
      <c r="S95" s="102"/>
      <c r="T95" s="102"/>
      <c r="U95" s="102"/>
      <c r="V95" s="102"/>
      <c r="W95" s="102"/>
      <c r="X95" s="155"/>
    </row>
    <row r="96" spans="1:24" s="156" customFormat="1" ht="23.25" customHeight="1" x14ac:dyDescent="0.15">
      <c r="A96" s="151"/>
      <c r="B96" s="1279" t="s">
        <v>566</v>
      </c>
      <c r="C96" s="1279"/>
      <c r="D96" s="1279"/>
      <c r="E96" s="1279"/>
      <c r="F96" s="1279"/>
      <c r="G96" s="1279"/>
      <c r="H96" s="1279"/>
      <c r="I96" s="1279"/>
      <c r="J96" s="1279"/>
      <c r="K96" s="1279"/>
      <c r="L96" s="1279"/>
      <c r="M96" s="1279"/>
      <c r="N96" s="1279"/>
      <c r="O96" s="1279"/>
      <c r="P96" s="1279"/>
      <c r="Q96" s="1279"/>
      <c r="R96" s="1279"/>
      <c r="S96" s="1279"/>
      <c r="T96" s="1279"/>
      <c r="U96" s="1279"/>
      <c r="V96" s="1279"/>
      <c r="W96" s="1279"/>
      <c r="X96" s="155"/>
    </row>
    <row r="97" spans="1:24" s="156" customFormat="1" ht="25.9" customHeight="1" x14ac:dyDescent="0.15">
      <c r="A97" s="151"/>
      <c r="B97" s="129" t="s">
        <v>584</v>
      </c>
      <c r="C97" s="1179" t="s">
        <v>169</v>
      </c>
      <c r="D97" s="1009"/>
      <c r="E97" s="1009"/>
      <c r="F97" s="1009"/>
      <c r="G97" s="1009"/>
      <c r="H97" s="1009"/>
      <c r="I97" s="1009"/>
      <c r="J97" s="1009"/>
      <c r="K97" s="1009"/>
      <c r="L97" s="1180"/>
      <c r="M97" s="129"/>
      <c r="N97" s="1280" t="s">
        <v>512</v>
      </c>
      <c r="O97" s="1281"/>
      <c r="P97" s="1281"/>
      <c r="Q97" s="1281"/>
      <c r="R97" s="1281"/>
      <c r="S97" s="1281"/>
      <c r="T97" s="1281"/>
      <c r="U97" s="1281"/>
      <c r="V97" s="1281"/>
      <c r="W97" s="102"/>
      <c r="X97" s="155"/>
    </row>
    <row r="98" spans="1:24" s="156" customFormat="1" ht="23.25" customHeight="1" x14ac:dyDescent="0.15">
      <c r="A98" s="151"/>
      <c r="B98" s="129"/>
      <c r="C98" s="1282" t="s">
        <v>170</v>
      </c>
      <c r="D98" s="1283"/>
      <c r="E98" s="1283"/>
      <c r="F98" s="1283"/>
      <c r="G98" s="1283"/>
      <c r="H98" s="1283"/>
      <c r="I98" s="1283"/>
      <c r="J98" s="1283"/>
      <c r="K98" s="1283"/>
      <c r="L98" s="1284"/>
      <c r="M98" s="129"/>
      <c r="N98" s="153" t="s">
        <v>171</v>
      </c>
      <c r="O98" s="102"/>
      <c r="P98" s="154"/>
      <c r="Q98" s="154"/>
      <c r="R98" s="154"/>
      <c r="S98" s="154"/>
      <c r="T98" s="154"/>
      <c r="U98" s="154"/>
      <c r="V98" s="154"/>
      <c r="W98" s="102"/>
      <c r="X98" s="155"/>
    </row>
    <row r="99" spans="1:24" s="156" customFormat="1" ht="23.25" customHeight="1" x14ac:dyDescent="0.15">
      <c r="A99" s="151"/>
      <c r="B99" s="129"/>
      <c r="C99" s="1179" t="s">
        <v>172</v>
      </c>
      <c r="D99" s="1009"/>
      <c r="E99" s="1009"/>
      <c r="F99" s="1009"/>
      <c r="G99" s="1009"/>
      <c r="H99" s="1009"/>
      <c r="I99" s="1009"/>
      <c r="J99" s="1009"/>
      <c r="K99" s="1009"/>
      <c r="L99" s="1180"/>
      <c r="M99" s="129"/>
      <c r="N99" s="157" t="s">
        <v>173</v>
      </c>
      <c r="O99" s="153"/>
      <c r="P99" s="102"/>
      <c r="Q99" s="1276"/>
      <c r="R99" s="1277"/>
      <c r="S99" s="1277"/>
      <c r="T99" s="1277"/>
      <c r="U99" s="1277"/>
      <c r="V99" s="1278"/>
      <c r="W99" s="102"/>
      <c r="X99" s="155"/>
    </row>
    <row r="100" spans="1:24" s="156" customFormat="1" ht="27" customHeight="1" x14ac:dyDescent="0.15">
      <c r="A100" s="151"/>
      <c r="B100" s="129"/>
      <c r="C100" s="1280" t="s">
        <v>511</v>
      </c>
      <c r="D100" s="1281"/>
      <c r="E100" s="1281"/>
      <c r="F100" s="1281"/>
      <c r="G100" s="1281"/>
      <c r="H100" s="1281"/>
      <c r="I100" s="1281"/>
      <c r="J100" s="1281"/>
      <c r="K100" s="1281"/>
      <c r="L100" s="1281"/>
      <c r="M100" s="102"/>
      <c r="N100" s="158" t="s">
        <v>161</v>
      </c>
      <c r="O100" s="154"/>
      <c r="P100" s="154"/>
      <c r="Q100" s="154"/>
      <c r="R100" s="154"/>
      <c r="S100" s="154"/>
      <c r="T100" s="154"/>
      <c r="U100" s="154"/>
      <c r="V100" s="154"/>
      <c r="W100" s="154"/>
      <c r="X100" s="155"/>
    </row>
    <row r="101" spans="1:24" s="156" customFormat="1" ht="6" customHeight="1" x14ac:dyDescent="0.15">
      <c r="A101" s="151"/>
      <c r="B101" s="3"/>
      <c r="C101" s="79"/>
      <c r="D101" s="57"/>
      <c r="E101" s="57"/>
      <c r="F101" s="57"/>
      <c r="G101" s="57"/>
      <c r="H101" s="57"/>
      <c r="I101" s="57"/>
      <c r="J101" s="57"/>
      <c r="K101" s="57"/>
      <c r="L101" s="57"/>
      <c r="M101" s="57"/>
      <c r="N101" s="3"/>
      <c r="O101" s="110"/>
      <c r="P101" s="110"/>
      <c r="Q101" s="110"/>
      <c r="R101" s="110"/>
      <c r="S101" s="110"/>
      <c r="T101" s="110"/>
      <c r="U101" s="110"/>
      <c r="V101" s="110"/>
      <c r="W101" s="110"/>
      <c r="X101" s="155"/>
    </row>
    <row r="102" spans="1:24" ht="19.5" customHeight="1" x14ac:dyDescent="0.15">
      <c r="A102" s="161" t="s">
        <v>494</v>
      </c>
    </row>
    <row r="103" spans="1:24" s="57" customFormat="1" ht="19.5" customHeight="1" x14ac:dyDescent="0.15">
      <c r="A103" s="162" t="s">
        <v>174</v>
      </c>
      <c r="K103" s="57" t="s">
        <v>109</v>
      </c>
    </row>
    <row r="104" spans="1:24" ht="19.5" customHeight="1" x14ac:dyDescent="0.4">
      <c r="A104" s="8"/>
      <c r="B104" s="1100" t="s">
        <v>536</v>
      </c>
      <c r="C104" s="1100"/>
      <c r="D104" s="1100"/>
      <c r="E104" s="1237" t="s">
        <v>110</v>
      </c>
      <c r="F104" s="1238"/>
      <c r="G104" s="1238"/>
      <c r="H104" s="1238"/>
      <c r="I104" s="1238"/>
      <c r="J104" s="1045"/>
      <c r="K104" s="1292" t="s">
        <v>112</v>
      </c>
      <c r="L104" s="1292"/>
      <c r="M104" s="1292"/>
      <c r="N104" s="1292"/>
      <c r="O104" s="1292"/>
      <c r="P104" s="1292"/>
      <c r="Q104" s="1292"/>
      <c r="R104" s="1292"/>
      <c r="S104" s="1292"/>
      <c r="T104" s="1292"/>
      <c r="U104" s="1292"/>
      <c r="V104" s="1292"/>
    </row>
    <row r="105" spans="1:24" s="2" customFormat="1" ht="23.25" customHeight="1" x14ac:dyDescent="0.15">
      <c r="A105" s="13"/>
      <c r="B105" s="1100"/>
      <c r="C105" s="1100"/>
      <c r="D105" s="1100"/>
      <c r="E105" s="1239"/>
      <c r="F105" s="1240"/>
      <c r="G105" s="1240"/>
      <c r="H105" s="1240"/>
      <c r="I105" s="1240"/>
      <c r="J105" s="1046"/>
      <c r="K105" s="145" t="s">
        <v>113</v>
      </c>
      <c r="L105" s="145" t="s">
        <v>114</v>
      </c>
      <c r="M105" s="145" t="s">
        <v>115</v>
      </c>
      <c r="N105" s="145" t="s">
        <v>116</v>
      </c>
      <c r="O105" s="145" t="s">
        <v>117</v>
      </c>
      <c r="P105" s="145" t="s">
        <v>118</v>
      </c>
      <c r="Q105" s="145" t="s">
        <v>119</v>
      </c>
      <c r="R105" s="145" t="s">
        <v>120</v>
      </c>
      <c r="S105" s="145" t="s">
        <v>121</v>
      </c>
      <c r="T105" s="145" t="s">
        <v>122</v>
      </c>
      <c r="U105" s="145" t="s">
        <v>123</v>
      </c>
      <c r="V105" s="145" t="s">
        <v>124</v>
      </c>
    </row>
    <row r="106" spans="1:24" s="57" customFormat="1" ht="23.25" customHeight="1" x14ac:dyDescent="0.15">
      <c r="A106" s="81"/>
      <c r="B106" s="1271" t="s">
        <v>175</v>
      </c>
      <c r="C106" s="1294" t="s">
        <v>176</v>
      </c>
      <c r="D106" s="1295"/>
      <c r="E106" s="1298" t="s">
        <v>177</v>
      </c>
      <c r="F106" s="1299"/>
      <c r="G106" s="1299"/>
      <c r="H106" s="1299"/>
      <c r="I106" s="1299"/>
      <c r="J106" s="1300"/>
      <c r="K106" s="359" t="s">
        <v>584</v>
      </c>
      <c r="L106" s="359"/>
      <c r="M106" s="359"/>
      <c r="N106" s="359"/>
      <c r="O106" s="359"/>
      <c r="P106" s="359"/>
      <c r="Q106" s="359"/>
      <c r="R106" s="360"/>
      <c r="S106" s="359"/>
      <c r="T106" s="359"/>
      <c r="U106" s="359"/>
      <c r="V106" s="359"/>
    </row>
    <row r="107" spans="1:24" s="57" customFormat="1" ht="23.25" customHeight="1" x14ac:dyDescent="0.15">
      <c r="A107" s="81"/>
      <c r="B107" s="1293"/>
      <c r="C107" s="1296"/>
      <c r="D107" s="1297"/>
      <c r="E107" s="1287" t="s">
        <v>178</v>
      </c>
      <c r="F107" s="1301"/>
      <c r="G107" s="1301"/>
      <c r="H107" s="1301"/>
      <c r="I107" s="1301"/>
      <c r="J107" s="1302"/>
      <c r="K107" s="359" t="s">
        <v>584</v>
      </c>
      <c r="L107" s="129"/>
      <c r="M107" s="129"/>
      <c r="N107" s="129"/>
      <c r="O107" s="129"/>
      <c r="P107" s="129"/>
      <c r="Q107" s="129"/>
      <c r="R107" s="358"/>
      <c r="S107" s="129"/>
      <c r="T107" s="129"/>
      <c r="U107" s="129"/>
      <c r="V107" s="129"/>
    </row>
    <row r="108" spans="1:24" s="57" customFormat="1" ht="23.25" customHeight="1" x14ac:dyDescent="0.15">
      <c r="A108" s="81"/>
      <c r="B108" s="1293"/>
      <c r="C108" s="1296"/>
      <c r="D108" s="1297"/>
      <c r="E108" s="1287" t="s">
        <v>179</v>
      </c>
      <c r="F108" s="1301"/>
      <c r="G108" s="1301"/>
      <c r="H108" s="1301"/>
      <c r="I108" s="1301"/>
      <c r="J108" s="1302"/>
      <c r="K108" s="359" t="s">
        <v>584</v>
      </c>
      <c r="L108" s="129"/>
      <c r="M108" s="129"/>
      <c r="N108" s="129"/>
      <c r="O108" s="129"/>
      <c r="P108" s="129"/>
      <c r="Q108" s="129"/>
      <c r="R108" s="358"/>
      <c r="S108" s="129"/>
      <c r="T108" s="129"/>
      <c r="U108" s="129"/>
      <c r="V108" s="129"/>
    </row>
    <row r="109" spans="1:24" s="57" customFormat="1" ht="23.25" customHeight="1" x14ac:dyDescent="0.15">
      <c r="A109" s="81"/>
      <c r="B109" s="1293"/>
      <c r="C109" s="1296"/>
      <c r="D109" s="1297"/>
      <c r="E109" s="1287" t="s">
        <v>180</v>
      </c>
      <c r="F109" s="1301"/>
      <c r="G109" s="1301"/>
      <c r="H109" s="1301"/>
      <c r="I109" s="1301"/>
      <c r="J109" s="1302"/>
      <c r="K109" s="359" t="s">
        <v>584</v>
      </c>
      <c r="L109" s="129"/>
      <c r="M109" s="129"/>
      <c r="N109" s="129"/>
      <c r="O109" s="129"/>
      <c r="P109" s="129"/>
      <c r="Q109" s="129"/>
      <c r="R109" s="358"/>
      <c r="S109" s="129"/>
      <c r="T109" s="129"/>
      <c r="U109" s="129"/>
      <c r="V109" s="129"/>
    </row>
    <row r="110" spans="1:24" s="57" customFormat="1" ht="23.25" customHeight="1" x14ac:dyDescent="0.15">
      <c r="A110" s="81"/>
      <c r="B110" s="1293"/>
      <c r="C110" s="1296"/>
      <c r="D110" s="1297"/>
      <c r="E110" s="1287" t="s">
        <v>181</v>
      </c>
      <c r="F110" s="1301"/>
      <c r="G110" s="1301"/>
      <c r="H110" s="1301"/>
      <c r="I110" s="1301"/>
      <c r="J110" s="1302"/>
      <c r="K110" s="359" t="s">
        <v>584</v>
      </c>
      <c r="L110" s="129"/>
      <c r="M110" s="129"/>
      <c r="N110" s="129"/>
      <c r="O110" s="129"/>
      <c r="P110" s="129"/>
      <c r="Q110" s="129"/>
      <c r="R110" s="358"/>
      <c r="S110" s="129"/>
      <c r="T110" s="129"/>
      <c r="U110" s="129"/>
      <c r="V110" s="129"/>
    </row>
    <row r="111" spans="1:24" s="57" customFormat="1" ht="33.75" customHeight="1" x14ac:dyDescent="0.15">
      <c r="A111" s="81"/>
      <c r="B111" s="1293"/>
      <c r="C111" s="1303" t="s">
        <v>128</v>
      </c>
      <c r="D111" s="1304"/>
      <c r="E111" s="1287" t="s">
        <v>182</v>
      </c>
      <c r="F111" s="1301"/>
      <c r="G111" s="1301"/>
      <c r="H111" s="1301"/>
      <c r="I111" s="1301"/>
      <c r="J111" s="1302"/>
      <c r="K111" s="1275" t="s">
        <v>502</v>
      </c>
      <c r="L111" s="1267"/>
      <c r="M111" s="1267"/>
      <c r="N111" s="1267"/>
      <c r="O111" s="1267"/>
      <c r="P111" s="1267"/>
      <c r="Q111" s="1267"/>
      <c r="R111" s="1267"/>
      <c r="S111" s="1267"/>
      <c r="T111" s="1267"/>
      <c r="U111" s="1267"/>
      <c r="V111" s="1268"/>
    </row>
    <row r="112" spans="1:24" s="57" customFormat="1" ht="23.25" customHeight="1" x14ac:dyDescent="0.15">
      <c r="A112" s="81"/>
      <c r="B112" s="1293"/>
      <c r="C112" s="1305" t="s">
        <v>183</v>
      </c>
      <c r="D112" s="1306"/>
      <c r="E112" s="1287" t="s">
        <v>184</v>
      </c>
      <c r="F112" s="1301"/>
      <c r="G112" s="1301"/>
      <c r="H112" s="1301"/>
      <c r="I112" s="1301"/>
      <c r="J112" s="1302"/>
      <c r="K112" s="1309" t="s">
        <v>185</v>
      </c>
      <c r="L112" s="1310"/>
      <c r="M112" s="1310"/>
      <c r="N112" s="1310"/>
      <c r="O112" s="1310"/>
      <c r="P112" s="1310"/>
      <c r="Q112" s="1310"/>
      <c r="R112" s="1310"/>
      <c r="S112" s="1310"/>
      <c r="T112" s="1310"/>
      <c r="U112" s="1310"/>
      <c r="V112" s="1311"/>
    </row>
    <row r="113" spans="1:25" s="57" customFormat="1" ht="23.25" customHeight="1" x14ac:dyDescent="0.15">
      <c r="A113" s="81"/>
      <c r="B113" s="1293"/>
      <c r="C113" s="1307"/>
      <c r="D113" s="1308"/>
      <c r="E113" s="1287" t="s">
        <v>186</v>
      </c>
      <c r="F113" s="1301"/>
      <c r="G113" s="1301"/>
      <c r="H113" s="1301"/>
      <c r="I113" s="1301"/>
      <c r="J113" s="1302"/>
      <c r="K113" s="1309" t="s">
        <v>185</v>
      </c>
      <c r="L113" s="1310"/>
      <c r="M113" s="1310"/>
      <c r="N113" s="1310"/>
      <c r="O113" s="1310"/>
      <c r="P113" s="1310"/>
      <c r="Q113" s="1310"/>
      <c r="R113" s="1310"/>
      <c r="S113" s="1310"/>
      <c r="T113" s="1310"/>
      <c r="U113" s="1310"/>
      <c r="V113" s="1311"/>
    </row>
    <row r="114" spans="1:25" s="57" customFormat="1" ht="23.25" customHeight="1" x14ac:dyDescent="0.15">
      <c r="A114" s="81"/>
      <c r="B114" s="1293"/>
      <c r="C114" s="1307"/>
      <c r="D114" s="1308"/>
      <c r="E114" s="1287" t="s">
        <v>187</v>
      </c>
      <c r="F114" s="1301"/>
      <c r="G114" s="1301"/>
      <c r="H114" s="1301"/>
      <c r="I114" s="1301"/>
      <c r="J114" s="1302"/>
      <c r="K114" s="1309" t="s">
        <v>185</v>
      </c>
      <c r="L114" s="1310"/>
      <c r="M114" s="1310"/>
      <c r="N114" s="1310"/>
      <c r="O114" s="1310"/>
      <c r="P114" s="1310"/>
      <c r="Q114" s="1310"/>
      <c r="R114" s="1310"/>
      <c r="S114" s="1310"/>
      <c r="T114" s="1310"/>
      <c r="U114" s="1310"/>
      <c r="V114" s="1311"/>
    </row>
    <row r="115" spans="1:25" s="57" customFormat="1" ht="23.25" customHeight="1" x14ac:dyDescent="0.15">
      <c r="A115" s="81"/>
      <c r="B115" s="1293"/>
      <c r="C115" s="1307"/>
      <c r="D115" s="1308"/>
      <c r="E115" s="1287" t="s">
        <v>188</v>
      </c>
      <c r="F115" s="1301"/>
      <c r="G115" s="1301"/>
      <c r="H115" s="1301"/>
      <c r="I115" s="1301"/>
      <c r="J115" s="1302"/>
      <c r="K115" s="1309" t="s">
        <v>185</v>
      </c>
      <c r="L115" s="1310"/>
      <c r="M115" s="1310"/>
      <c r="N115" s="1310"/>
      <c r="O115" s="1310"/>
      <c r="P115" s="1310"/>
      <c r="Q115" s="1310"/>
      <c r="R115" s="1310"/>
      <c r="S115" s="1310"/>
      <c r="T115" s="1310"/>
      <c r="U115" s="1310"/>
      <c r="V115" s="1311"/>
    </row>
    <row r="116" spans="1:25" s="57" customFormat="1" ht="24" customHeight="1" x14ac:dyDescent="0.15">
      <c r="A116" s="81"/>
      <c r="B116" s="1312" t="s">
        <v>189</v>
      </c>
      <c r="C116" s="1305" t="s">
        <v>190</v>
      </c>
      <c r="D116" s="1306"/>
      <c r="E116" s="1317" t="s">
        <v>191</v>
      </c>
      <c r="F116" s="1318"/>
      <c r="G116" s="1318"/>
      <c r="H116" s="1318"/>
      <c r="I116" s="1318"/>
      <c r="J116" s="1319"/>
      <c r="K116" s="129"/>
      <c r="L116" s="129" t="s">
        <v>584</v>
      </c>
      <c r="M116" s="129"/>
      <c r="N116" s="129"/>
      <c r="O116" s="129"/>
      <c r="P116" s="129"/>
      <c r="Q116" s="129"/>
      <c r="R116" s="129"/>
      <c r="S116" s="129"/>
      <c r="T116" s="129"/>
      <c r="U116" s="129"/>
      <c r="V116" s="129"/>
    </row>
    <row r="117" spans="1:25" s="57" customFormat="1" ht="27" customHeight="1" x14ac:dyDescent="0.15">
      <c r="A117" s="81"/>
      <c r="B117" s="1313"/>
      <c r="C117" s="1307"/>
      <c r="D117" s="1308"/>
      <c r="E117" s="1320" t="s">
        <v>192</v>
      </c>
      <c r="F117" s="1321"/>
      <c r="G117" s="1321"/>
      <c r="H117" s="1321"/>
      <c r="I117" s="1321"/>
      <c r="J117" s="1322"/>
      <c r="K117" s="129"/>
      <c r="L117" s="129" t="s">
        <v>584</v>
      </c>
      <c r="M117" s="129"/>
      <c r="N117" s="129"/>
      <c r="O117" s="129"/>
      <c r="P117" s="129"/>
      <c r="Q117" s="129"/>
      <c r="R117" s="129"/>
      <c r="S117" s="129"/>
      <c r="T117" s="129"/>
      <c r="U117" s="129"/>
      <c r="V117" s="129"/>
    </row>
    <row r="118" spans="1:25" s="57" customFormat="1" ht="35.25" customHeight="1" x14ac:dyDescent="0.15">
      <c r="A118" s="81"/>
      <c r="B118" s="1313"/>
      <c r="C118" s="1307"/>
      <c r="D118" s="1308"/>
      <c r="E118" s="1317" t="s">
        <v>193</v>
      </c>
      <c r="F118" s="1318"/>
      <c r="G118" s="1318"/>
      <c r="H118" s="1318"/>
      <c r="I118" s="1318"/>
      <c r="J118" s="1319"/>
      <c r="K118" s="129"/>
      <c r="L118" s="129" t="s">
        <v>584</v>
      </c>
      <c r="M118" s="129"/>
      <c r="N118" s="129"/>
      <c r="O118" s="129"/>
      <c r="P118" s="129"/>
      <c r="Q118" s="129"/>
      <c r="R118" s="129"/>
      <c r="S118" s="129"/>
      <c r="T118" s="129"/>
      <c r="U118" s="129"/>
      <c r="V118" s="129"/>
    </row>
    <row r="119" spans="1:25" s="57" customFormat="1" ht="35.25" customHeight="1" x14ac:dyDescent="0.15">
      <c r="A119" s="81"/>
      <c r="B119" s="1313"/>
      <c r="C119" s="1307"/>
      <c r="D119" s="1308"/>
      <c r="E119" s="1317" t="s">
        <v>194</v>
      </c>
      <c r="F119" s="1318"/>
      <c r="G119" s="1318"/>
      <c r="H119" s="1318"/>
      <c r="I119" s="1318"/>
      <c r="J119" s="1319"/>
      <c r="K119" s="129"/>
      <c r="L119" s="129"/>
      <c r="M119" s="129"/>
      <c r="N119" s="129"/>
      <c r="O119" s="129"/>
      <c r="P119" s="129"/>
      <c r="Q119" s="129"/>
      <c r="R119" s="129"/>
      <c r="S119" s="129"/>
      <c r="T119" s="129"/>
      <c r="U119" s="129"/>
      <c r="V119" s="129"/>
    </row>
    <row r="120" spans="1:25" s="57" customFormat="1" ht="23.25" customHeight="1" x14ac:dyDescent="0.15">
      <c r="A120" s="81"/>
      <c r="B120" s="1314"/>
      <c r="C120" s="1315"/>
      <c r="D120" s="1316"/>
      <c r="E120" s="1317" t="s">
        <v>195</v>
      </c>
      <c r="F120" s="1318"/>
      <c r="G120" s="1318"/>
      <c r="H120" s="1318"/>
      <c r="I120" s="1318"/>
      <c r="J120" s="1319"/>
      <c r="K120" s="129"/>
      <c r="L120" s="129"/>
      <c r="M120" s="129"/>
      <c r="N120" s="129"/>
      <c r="O120" s="129"/>
      <c r="P120" s="129"/>
      <c r="Q120" s="129"/>
      <c r="R120" s="129"/>
      <c r="S120" s="129"/>
      <c r="T120" s="129"/>
      <c r="U120" s="129"/>
      <c r="V120" s="129"/>
    </row>
    <row r="121" spans="1:25" ht="24" customHeight="1" x14ac:dyDescent="0.4">
      <c r="A121" s="8"/>
      <c r="B121" s="1100" t="s">
        <v>536</v>
      </c>
      <c r="C121" s="1100"/>
      <c r="D121" s="1100"/>
      <c r="E121" s="1237" t="s">
        <v>110</v>
      </c>
      <c r="F121" s="1238"/>
      <c r="G121" s="1238"/>
      <c r="H121" s="1238"/>
      <c r="I121" s="1238"/>
      <c r="J121" s="1045"/>
      <c r="K121" s="1292" t="s">
        <v>112</v>
      </c>
      <c r="L121" s="1292"/>
      <c r="M121" s="1292"/>
      <c r="N121" s="1292"/>
      <c r="O121" s="1292"/>
      <c r="P121" s="1292"/>
      <c r="Q121" s="1292"/>
      <c r="R121" s="1292"/>
      <c r="S121" s="1292"/>
      <c r="T121" s="1292"/>
      <c r="U121" s="1292"/>
      <c r="V121" s="1292"/>
    </row>
    <row r="122" spans="1:25" s="2" customFormat="1" ht="23.25" customHeight="1" x14ac:dyDescent="0.15">
      <c r="A122" s="13"/>
      <c r="B122" s="1100"/>
      <c r="C122" s="1100"/>
      <c r="D122" s="1100"/>
      <c r="E122" s="1239"/>
      <c r="F122" s="1240"/>
      <c r="G122" s="1240"/>
      <c r="H122" s="1240"/>
      <c r="I122" s="1240"/>
      <c r="J122" s="1046"/>
      <c r="K122" s="145" t="s">
        <v>113</v>
      </c>
      <c r="L122" s="145" t="s">
        <v>114</v>
      </c>
      <c r="M122" s="145" t="s">
        <v>115</v>
      </c>
      <c r="N122" s="145" t="s">
        <v>116</v>
      </c>
      <c r="O122" s="145" t="s">
        <v>117</v>
      </c>
      <c r="P122" s="145" t="s">
        <v>118</v>
      </c>
      <c r="Q122" s="145" t="s">
        <v>119</v>
      </c>
      <c r="R122" s="145" t="s">
        <v>120</v>
      </c>
      <c r="S122" s="145" t="s">
        <v>121</v>
      </c>
      <c r="T122" s="145" t="s">
        <v>122</v>
      </c>
      <c r="U122" s="145" t="s">
        <v>123</v>
      </c>
      <c r="V122" s="145" t="s">
        <v>124</v>
      </c>
    </row>
    <row r="123" spans="1:25" s="57" customFormat="1" ht="37.5" customHeight="1" x14ac:dyDescent="0.15">
      <c r="A123" s="81"/>
      <c r="B123" s="1312" t="s">
        <v>189</v>
      </c>
      <c r="C123" s="1305" t="s">
        <v>196</v>
      </c>
      <c r="D123" s="1306"/>
      <c r="E123" s="1325" t="s">
        <v>440</v>
      </c>
      <c r="F123" s="1326"/>
      <c r="G123" s="1326"/>
      <c r="H123" s="1326"/>
      <c r="I123" s="1326"/>
      <c r="J123" s="1327"/>
      <c r="K123" s="129"/>
      <c r="L123" s="129"/>
      <c r="M123" s="129"/>
      <c r="N123" s="129" t="s">
        <v>584</v>
      </c>
      <c r="O123" s="129"/>
      <c r="P123" s="129"/>
      <c r="Q123" s="129"/>
      <c r="R123" s="129"/>
      <c r="S123" s="129"/>
      <c r="T123" s="129"/>
      <c r="U123" s="129"/>
      <c r="V123" s="129"/>
    </row>
    <row r="124" spans="1:25" s="57" customFormat="1" ht="37.5" customHeight="1" x14ac:dyDescent="0.15">
      <c r="A124" s="81"/>
      <c r="B124" s="1313"/>
      <c r="C124" s="1307"/>
      <c r="D124" s="1308"/>
      <c r="E124" s="1325" t="s">
        <v>447</v>
      </c>
      <c r="F124" s="1326"/>
      <c r="G124" s="1326"/>
      <c r="H124" s="1326"/>
      <c r="I124" s="1326"/>
      <c r="J124" s="1327"/>
      <c r="K124" s="129"/>
      <c r="L124" s="129"/>
      <c r="M124" s="129"/>
      <c r="N124" s="129"/>
      <c r="O124" s="129"/>
      <c r="P124" s="129" t="s">
        <v>584</v>
      </c>
      <c r="Q124" s="129"/>
      <c r="R124" s="129"/>
      <c r="S124" s="129"/>
      <c r="T124" s="129"/>
      <c r="U124" s="129"/>
      <c r="V124" s="129"/>
    </row>
    <row r="125" spans="1:25" s="57" customFormat="1" ht="37.5" customHeight="1" x14ac:dyDescent="0.15">
      <c r="A125" s="81"/>
      <c r="B125" s="1313"/>
      <c r="C125" s="1307"/>
      <c r="D125" s="1308"/>
      <c r="E125" s="1325" t="s">
        <v>451</v>
      </c>
      <c r="F125" s="1326"/>
      <c r="G125" s="1326"/>
      <c r="H125" s="1326"/>
      <c r="I125" s="1326"/>
      <c r="J125" s="1327"/>
      <c r="K125" s="129"/>
      <c r="L125" s="129"/>
      <c r="M125" s="129"/>
      <c r="N125" s="129"/>
      <c r="O125" s="129" t="s">
        <v>584</v>
      </c>
      <c r="P125" s="129"/>
      <c r="Q125" s="129"/>
      <c r="R125" s="129"/>
      <c r="S125" s="129"/>
      <c r="T125" s="129"/>
      <c r="U125" s="129"/>
      <c r="V125" s="129"/>
    </row>
    <row r="126" spans="1:25" s="57" customFormat="1" ht="37.5" customHeight="1" x14ac:dyDescent="0.15">
      <c r="A126" s="81"/>
      <c r="B126" s="1313"/>
      <c r="C126" s="1307"/>
      <c r="D126" s="1308"/>
      <c r="E126" s="1325"/>
      <c r="F126" s="1326"/>
      <c r="G126" s="1326"/>
      <c r="H126" s="1326"/>
      <c r="I126" s="1326"/>
      <c r="J126" s="1327"/>
      <c r="K126" s="129"/>
      <c r="L126" s="129"/>
      <c r="M126" s="129"/>
      <c r="N126" s="129"/>
      <c r="O126" s="129"/>
      <c r="P126" s="129"/>
      <c r="Q126" s="129"/>
      <c r="R126" s="129"/>
      <c r="S126" s="129"/>
      <c r="T126" s="129"/>
      <c r="U126" s="129"/>
      <c r="V126" s="129"/>
    </row>
    <row r="127" spans="1:25" s="57" customFormat="1" ht="37.5" customHeight="1" x14ac:dyDescent="0.15">
      <c r="A127" s="81"/>
      <c r="B127" s="1313"/>
      <c r="C127" s="1307"/>
      <c r="D127" s="1308"/>
      <c r="E127" s="1325"/>
      <c r="F127" s="1326"/>
      <c r="G127" s="1326"/>
      <c r="H127" s="1326"/>
      <c r="I127" s="1326"/>
      <c r="J127" s="1327"/>
      <c r="K127" s="129"/>
      <c r="L127" s="129"/>
      <c r="M127" s="129"/>
      <c r="N127" s="129"/>
      <c r="O127" s="129"/>
      <c r="P127" s="129"/>
      <c r="Q127" s="129"/>
      <c r="R127" s="129"/>
      <c r="S127" s="129"/>
      <c r="T127" s="129"/>
      <c r="U127" s="129"/>
      <c r="V127" s="129"/>
    </row>
    <row r="128" spans="1:25" s="57" customFormat="1" ht="21" customHeight="1" x14ac:dyDescent="0.15">
      <c r="A128" s="81"/>
      <c r="B128" s="1313"/>
      <c r="C128" s="1315"/>
      <c r="D128" s="1316"/>
      <c r="E128" s="1330" t="s">
        <v>197</v>
      </c>
      <c r="F128" s="1331"/>
      <c r="G128" s="1331"/>
      <c r="H128" s="1331"/>
      <c r="I128" s="1331"/>
      <c r="J128" s="1331"/>
      <c r="K128" s="1331"/>
      <c r="L128" s="1331"/>
      <c r="M128" s="1331"/>
      <c r="N128" s="1331"/>
      <c r="O128" s="1331"/>
      <c r="P128" s="1331"/>
      <c r="Q128" s="1331"/>
      <c r="R128" s="1331"/>
      <c r="S128" s="1331"/>
      <c r="T128" s="1331"/>
      <c r="U128" s="1331"/>
      <c r="V128" s="1332"/>
      <c r="Y128" s="57" t="s">
        <v>198</v>
      </c>
    </row>
    <row r="129" spans="1:34" s="57" customFormat="1" ht="22.5" customHeight="1" x14ac:dyDescent="0.15">
      <c r="A129" s="81"/>
      <c r="B129" s="1314"/>
      <c r="C129" s="1323" t="s">
        <v>199</v>
      </c>
      <c r="D129" s="1323"/>
      <c r="E129" s="1287" t="s">
        <v>200</v>
      </c>
      <c r="F129" s="1301"/>
      <c r="G129" s="1301"/>
      <c r="H129" s="1301"/>
      <c r="I129" s="1301"/>
      <c r="J129" s="1302"/>
      <c r="K129" s="129"/>
      <c r="L129" s="129"/>
      <c r="M129" s="129"/>
      <c r="N129" s="129"/>
      <c r="O129" s="129"/>
      <c r="P129" s="129"/>
      <c r="Q129" s="129"/>
      <c r="R129" s="129"/>
      <c r="S129" s="129"/>
      <c r="T129" s="129"/>
      <c r="U129" s="129"/>
      <c r="V129" s="129"/>
    </row>
    <row r="130" spans="1:34" s="57" customFormat="1" ht="31.5" customHeight="1" x14ac:dyDescent="0.15">
      <c r="A130" s="81"/>
      <c r="B130" s="79" t="s">
        <v>201</v>
      </c>
      <c r="C130" s="81"/>
      <c r="D130" s="93"/>
      <c r="E130" s="110"/>
      <c r="F130" s="110"/>
      <c r="G130" s="110"/>
      <c r="H130" s="110"/>
      <c r="I130" s="110"/>
      <c r="K130" s="79" t="s">
        <v>109</v>
      </c>
      <c r="X130" s="110"/>
      <c r="Z130" s="110"/>
      <c r="AA130" s="93"/>
      <c r="AB130" s="93"/>
    </row>
    <row r="131" spans="1:34" ht="21.75" customHeight="1" x14ac:dyDescent="0.15">
      <c r="A131" s="8"/>
      <c r="B131" s="1100" t="s">
        <v>536</v>
      </c>
      <c r="C131" s="1100"/>
      <c r="D131" s="1324" t="s">
        <v>110</v>
      </c>
      <c r="E131" s="1238"/>
      <c r="F131" s="1238"/>
      <c r="G131" s="1238"/>
      <c r="H131" s="1238"/>
      <c r="I131" s="1238"/>
      <c r="J131" s="1101" t="s">
        <v>112</v>
      </c>
      <c r="K131" s="1251"/>
      <c r="L131" s="1251"/>
      <c r="M131" s="1251"/>
      <c r="N131" s="1251"/>
      <c r="O131" s="1251"/>
      <c r="P131" s="1251"/>
      <c r="Q131" s="1251"/>
      <c r="R131" s="1251"/>
      <c r="S131" s="1251"/>
      <c r="T131" s="1251"/>
      <c r="U131" s="1102"/>
      <c r="V131" s="1328" t="s">
        <v>202</v>
      </c>
    </row>
    <row r="132" spans="1:34" s="2" customFormat="1" ht="24.75" customHeight="1" x14ac:dyDescent="0.15">
      <c r="A132" s="13"/>
      <c r="B132" s="1100"/>
      <c r="C132" s="1100"/>
      <c r="D132" s="1239"/>
      <c r="E132" s="1240"/>
      <c r="F132" s="1240"/>
      <c r="G132" s="1240"/>
      <c r="H132" s="1240"/>
      <c r="I132" s="1240"/>
      <c r="J132" s="145" t="s">
        <v>113</v>
      </c>
      <c r="K132" s="145" t="s">
        <v>114</v>
      </c>
      <c r="L132" s="145" t="s">
        <v>115</v>
      </c>
      <c r="M132" s="145" t="s">
        <v>116</v>
      </c>
      <c r="N132" s="145" t="s">
        <v>117</v>
      </c>
      <c r="O132" s="145" t="s">
        <v>118</v>
      </c>
      <c r="P132" s="145" t="s">
        <v>119</v>
      </c>
      <c r="Q132" s="145" t="s">
        <v>120</v>
      </c>
      <c r="R132" s="145" t="s">
        <v>121</v>
      </c>
      <c r="S132" s="145" t="s">
        <v>122</v>
      </c>
      <c r="T132" s="145" t="s">
        <v>123</v>
      </c>
      <c r="U132" s="145" t="s">
        <v>124</v>
      </c>
      <c r="V132" s="1329"/>
    </row>
    <row r="133" spans="1:34" s="57" customFormat="1" ht="34.5" customHeight="1" x14ac:dyDescent="0.15">
      <c r="A133" s="81"/>
      <c r="B133" s="1344" t="s">
        <v>203</v>
      </c>
      <c r="C133" s="1345"/>
      <c r="D133" s="1287" t="s">
        <v>456</v>
      </c>
      <c r="E133" s="1301"/>
      <c r="F133" s="1301"/>
      <c r="G133" s="1301"/>
      <c r="H133" s="1301"/>
      <c r="I133" s="1301"/>
      <c r="J133" s="409"/>
      <c r="K133" s="409" t="s">
        <v>584</v>
      </c>
      <c r="L133" s="409"/>
      <c r="M133" s="409"/>
      <c r="N133" s="409" t="s">
        <v>584</v>
      </c>
      <c r="O133" s="409"/>
      <c r="P133" s="409"/>
      <c r="Q133" s="409"/>
      <c r="R133" s="409"/>
      <c r="S133" s="409"/>
      <c r="T133" s="409"/>
      <c r="U133" s="410"/>
      <c r="V133" s="164"/>
    </row>
    <row r="134" spans="1:34" s="57" customFormat="1" ht="34.5" customHeight="1" x14ac:dyDescent="0.15">
      <c r="A134" s="81"/>
      <c r="B134" s="1346"/>
      <c r="C134" s="1347"/>
      <c r="D134" s="1287" t="s">
        <v>553</v>
      </c>
      <c r="E134" s="1301"/>
      <c r="F134" s="1301"/>
      <c r="G134" s="1301"/>
      <c r="H134" s="1301"/>
      <c r="I134" s="1301"/>
      <c r="J134" s="409"/>
      <c r="K134" s="409"/>
      <c r="L134" s="409"/>
      <c r="M134" s="409"/>
      <c r="N134" s="409"/>
      <c r="O134" s="409" t="s">
        <v>584</v>
      </c>
      <c r="P134" s="409"/>
      <c r="Q134" s="409"/>
      <c r="R134" s="409"/>
      <c r="S134" s="409"/>
      <c r="T134" s="409"/>
      <c r="U134" s="410"/>
      <c r="V134" s="165"/>
    </row>
    <row r="135" spans="1:34" s="57" customFormat="1" ht="34.5" customHeight="1" x14ac:dyDescent="0.15">
      <c r="A135" s="81"/>
      <c r="B135" s="1346"/>
      <c r="C135" s="1347"/>
      <c r="D135" s="1287" t="s">
        <v>464</v>
      </c>
      <c r="E135" s="1301"/>
      <c r="F135" s="1301"/>
      <c r="G135" s="1301"/>
      <c r="H135" s="1301"/>
      <c r="I135" s="1301"/>
      <c r="J135" s="409"/>
      <c r="K135" s="409" t="s">
        <v>584</v>
      </c>
      <c r="L135" s="409"/>
      <c r="M135" s="409"/>
      <c r="N135" s="409"/>
      <c r="O135" s="409"/>
      <c r="P135" s="409"/>
      <c r="Q135" s="409"/>
      <c r="R135" s="409"/>
      <c r="S135" s="409"/>
      <c r="T135" s="409"/>
      <c r="U135" s="410"/>
      <c r="V135" s="165"/>
    </row>
    <row r="136" spans="1:34" s="57" customFormat="1" ht="34.5" customHeight="1" x14ac:dyDescent="0.15">
      <c r="A136" s="81"/>
      <c r="B136" s="1346"/>
      <c r="C136" s="1347"/>
      <c r="D136" s="1287"/>
      <c r="E136" s="1301"/>
      <c r="F136" s="1301"/>
      <c r="G136" s="1301"/>
      <c r="H136" s="1301"/>
      <c r="I136" s="1301"/>
      <c r="J136" s="409"/>
      <c r="K136" s="409"/>
      <c r="L136" s="409"/>
      <c r="M136" s="409"/>
      <c r="N136" s="409"/>
      <c r="O136" s="409"/>
      <c r="P136" s="409"/>
      <c r="Q136" s="409"/>
      <c r="R136" s="409"/>
      <c r="S136" s="409"/>
      <c r="T136" s="409"/>
      <c r="U136" s="410"/>
      <c r="V136" s="165"/>
    </row>
    <row r="137" spans="1:34" s="57" customFormat="1" ht="34.5" customHeight="1" x14ac:dyDescent="0.15">
      <c r="A137" s="81"/>
      <c r="B137" s="1348"/>
      <c r="C137" s="1349"/>
      <c r="D137" s="1287"/>
      <c r="E137" s="1301"/>
      <c r="F137" s="1301"/>
      <c r="G137" s="1301"/>
      <c r="H137" s="1301"/>
      <c r="I137" s="1301"/>
      <c r="J137" s="409"/>
      <c r="K137" s="409"/>
      <c r="L137" s="409"/>
      <c r="M137" s="409"/>
      <c r="N137" s="409"/>
      <c r="O137" s="409"/>
      <c r="P137" s="409"/>
      <c r="Q137" s="409"/>
      <c r="R137" s="409"/>
      <c r="S137" s="409"/>
      <c r="T137" s="409"/>
      <c r="U137" s="410"/>
      <c r="V137" s="165"/>
    </row>
    <row r="138" spans="1:34" s="57" customFormat="1" ht="19.5" hidden="1" customHeight="1" x14ac:dyDescent="0.15">
      <c r="A138" s="81"/>
      <c r="B138" s="1333"/>
      <c r="C138" s="1334"/>
      <c r="D138" s="1335" t="s">
        <v>197</v>
      </c>
      <c r="E138" s="1335"/>
      <c r="F138" s="1335"/>
      <c r="G138" s="1335"/>
      <c r="H138" s="1335"/>
      <c r="I138" s="1335"/>
      <c r="J138" s="1335"/>
      <c r="K138" s="163"/>
      <c r="L138" s="163"/>
      <c r="M138" s="163"/>
      <c r="N138" s="163"/>
      <c r="O138" s="163"/>
      <c r="P138" s="163"/>
      <c r="Q138" s="163"/>
      <c r="R138" s="163"/>
      <c r="S138" s="163"/>
      <c r="T138" s="163"/>
      <c r="U138" s="163"/>
      <c r="V138" s="166"/>
      <c r="Y138" s="57" t="s">
        <v>198</v>
      </c>
    </row>
    <row r="139" spans="1:34" s="57" customFormat="1" ht="25.5" customHeight="1" x14ac:dyDescent="0.15">
      <c r="A139" s="81"/>
      <c r="B139" s="1101"/>
      <c r="C139" s="1251"/>
      <c r="D139" s="1336" t="s">
        <v>567</v>
      </c>
      <c r="E139" s="1337"/>
      <c r="F139" s="1337"/>
      <c r="G139" s="1337"/>
      <c r="H139" s="1337"/>
      <c r="I139" s="1338"/>
      <c r="J139" s="409"/>
      <c r="K139" s="409"/>
      <c r="L139" s="409"/>
      <c r="M139" s="409"/>
      <c r="N139" s="409" t="s">
        <v>584</v>
      </c>
      <c r="O139" s="409"/>
      <c r="P139" s="409"/>
      <c r="Q139" s="409"/>
      <c r="R139" s="409"/>
      <c r="S139" s="409"/>
      <c r="T139" s="409"/>
      <c r="U139" s="410"/>
      <c r="V139" s="165"/>
    </row>
    <row r="140" spans="1:34" s="57" customFormat="1" ht="60.75" customHeight="1" thickBot="1" x14ac:dyDescent="0.2">
      <c r="A140" s="81"/>
      <c r="B140" s="1281" t="s">
        <v>547</v>
      </c>
      <c r="C140" s="1281"/>
      <c r="D140" s="1281"/>
      <c r="E140" s="1281"/>
      <c r="F140" s="1281"/>
      <c r="G140" s="1281"/>
      <c r="H140" s="1281"/>
      <c r="I140" s="1281"/>
      <c r="J140" s="1281"/>
      <c r="K140" s="1281"/>
      <c r="L140" s="1281"/>
      <c r="M140" s="1281"/>
      <c r="N140" s="1281"/>
      <c r="O140" s="1281"/>
      <c r="P140" s="1281"/>
      <c r="Q140" s="1281"/>
      <c r="R140" s="1281"/>
      <c r="S140" s="1281"/>
      <c r="T140" s="1281"/>
      <c r="U140" s="1281"/>
      <c r="V140" s="1281"/>
      <c r="W140" s="1281"/>
    </row>
    <row r="141" spans="1:34" s="147" customFormat="1" ht="26.25" customHeight="1" x14ac:dyDescent="0.4">
      <c r="B141" s="167" t="s">
        <v>546</v>
      </c>
      <c r="C141" s="168"/>
      <c r="D141" s="168"/>
      <c r="E141" s="168"/>
      <c r="F141" s="168"/>
      <c r="G141" s="168"/>
      <c r="H141" s="168"/>
      <c r="I141" s="168"/>
      <c r="J141" s="168"/>
      <c r="K141" s="168"/>
      <c r="L141" s="168"/>
      <c r="M141" s="168"/>
      <c r="N141" s="168"/>
      <c r="O141" s="168"/>
      <c r="P141" s="168"/>
      <c r="Q141" s="168"/>
      <c r="R141" s="168"/>
      <c r="S141" s="168"/>
      <c r="T141" s="168"/>
      <c r="U141" s="168"/>
      <c r="V141" s="169"/>
      <c r="W141" s="170"/>
    </row>
    <row r="142" spans="1:34" s="177" customFormat="1" ht="26.25" customHeight="1" x14ac:dyDescent="0.15">
      <c r="A142" s="171"/>
      <c r="B142" s="1339" t="s">
        <v>204</v>
      </c>
      <c r="C142" s="1340"/>
      <c r="D142" s="1340"/>
      <c r="E142" s="1340"/>
      <c r="F142" s="1341"/>
      <c r="G142" s="172" t="s">
        <v>584</v>
      </c>
      <c r="H142" s="173" t="s">
        <v>205</v>
      </c>
      <c r="I142" s="174"/>
      <c r="J142" s="175"/>
      <c r="K142" s="175"/>
      <c r="L142" s="175"/>
      <c r="M142" s="176"/>
      <c r="N142" s="172"/>
      <c r="O142" s="1342" t="s">
        <v>206</v>
      </c>
      <c r="P142" s="1343"/>
      <c r="Q142" s="1343"/>
      <c r="R142" s="1343"/>
      <c r="S142" s="1343"/>
      <c r="T142" s="1343"/>
      <c r="V142" s="178"/>
      <c r="W142" s="93"/>
    </row>
    <row r="143" spans="1:34" s="177" customFormat="1" ht="26.25" customHeight="1" x14ac:dyDescent="0.4">
      <c r="A143" s="171"/>
      <c r="B143" s="1354" t="s">
        <v>207</v>
      </c>
      <c r="C143" s="1355"/>
      <c r="D143" s="1355"/>
      <c r="E143" s="1355"/>
      <c r="F143" s="1355"/>
      <c r="G143" s="1356" t="s">
        <v>334</v>
      </c>
      <c r="H143" s="1357"/>
      <c r="I143" s="1357"/>
      <c r="J143" s="1358"/>
      <c r="K143" s="1359" t="s">
        <v>548</v>
      </c>
      <c r="L143" s="1360"/>
      <c r="M143" s="1360"/>
      <c r="N143" s="1360"/>
      <c r="O143" s="1360"/>
      <c r="P143" s="1361"/>
      <c r="Q143" s="1356"/>
      <c r="R143" s="1357"/>
      <c r="S143" s="1357"/>
      <c r="T143" s="1357"/>
      <c r="U143" s="1357"/>
      <c r="V143" s="1362"/>
      <c r="W143" s="97"/>
      <c r="AC143" s="147"/>
      <c r="AD143" s="147"/>
      <c r="AE143" s="147"/>
      <c r="AF143" s="147"/>
      <c r="AG143" s="147"/>
      <c r="AH143" s="147"/>
    </row>
    <row r="144" spans="1:34" s="177" customFormat="1" ht="35.25" customHeight="1" thickBot="1" x14ac:dyDescent="0.2">
      <c r="A144" s="171"/>
      <c r="B144" s="179"/>
      <c r="C144" s="1363" t="s">
        <v>208</v>
      </c>
      <c r="D144" s="1363"/>
      <c r="E144" s="1363"/>
      <c r="F144" s="1363"/>
      <c r="G144" s="1363"/>
      <c r="H144" s="1363"/>
      <c r="I144" s="1363"/>
      <c r="J144" s="1363"/>
      <c r="K144" s="180"/>
      <c r="L144" s="180"/>
      <c r="M144" s="180"/>
      <c r="N144" s="180"/>
      <c r="O144" s="180"/>
      <c r="P144" s="180"/>
      <c r="Q144" s="180"/>
      <c r="R144" s="180"/>
      <c r="S144" s="180"/>
      <c r="T144" s="180"/>
      <c r="U144" s="180"/>
      <c r="V144" s="181"/>
      <c r="W144" s="182"/>
    </row>
    <row r="145" spans="1:23" s="177" customFormat="1" ht="24" customHeight="1" x14ac:dyDescent="0.15">
      <c r="A145" s="171"/>
      <c r="B145" s="19" t="s">
        <v>209</v>
      </c>
      <c r="C145" s="19"/>
      <c r="D145" s="19"/>
      <c r="E145" s="19"/>
      <c r="F145" s="19"/>
      <c r="H145" s="183"/>
      <c r="I145" s="153"/>
      <c r="J145" s="153"/>
      <c r="K145" s="153"/>
      <c r="L145" s="153"/>
      <c r="M145" s="153"/>
      <c r="N145" s="153"/>
      <c r="O145" s="184"/>
      <c r="P145" s="153"/>
      <c r="Q145" s="153"/>
      <c r="R145" s="153"/>
      <c r="S145" s="153"/>
      <c r="T145" s="153"/>
      <c r="U145" s="153"/>
      <c r="V145" s="153"/>
      <c r="W145" s="96"/>
    </row>
    <row r="146" spans="1:23" s="177" customFormat="1" ht="27" customHeight="1" x14ac:dyDescent="0.15">
      <c r="A146" s="171"/>
      <c r="B146" s="1364"/>
      <c r="C146" s="1365"/>
      <c r="D146" s="1365"/>
      <c r="E146" s="1365"/>
      <c r="F146" s="1365"/>
      <c r="G146" s="1365"/>
      <c r="H146" s="1365"/>
      <c r="I146" s="1365"/>
      <c r="J146" s="1365"/>
      <c r="K146" s="1365"/>
      <c r="L146" s="1365"/>
      <c r="M146" s="1365"/>
      <c r="N146" s="1365"/>
      <c r="O146" s="1365"/>
      <c r="P146" s="1365"/>
      <c r="Q146" s="1365"/>
      <c r="R146" s="1365"/>
      <c r="S146" s="1365"/>
      <c r="T146" s="1365"/>
      <c r="U146" s="1365"/>
      <c r="V146" s="1366"/>
      <c r="W146" s="96"/>
    </row>
    <row r="147" spans="1:23" s="177" customFormat="1" ht="9" customHeight="1" x14ac:dyDescent="0.15">
      <c r="A147" s="171"/>
      <c r="B147" s="153"/>
      <c r="C147" s="153"/>
      <c r="D147" s="153"/>
      <c r="E147" s="153"/>
      <c r="F147" s="153"/>
      <c r="G147" s="153"/>
      <c r="H147" s="153"/>
      <c r="I147" s="96"/>
      <c r="J147" s="19"/>
      <c r="K147" s="19"/>
      <c r="L147" s="19"/>
      <c r="M147" s="19"/>
      <c r="N147" s="19"/>
      <c r="O147" s="153"/>
      <c r="P147" s="153"/>
      <c r="Q147" s="153"/>
      <c r="R147" s="153"/>
      <c r="S147" s="153"/>
      <c r="T147" s="153"/>
      <c r="U147" s="153"/>
      <c r="V147" s="153"/>
      <c r="W147" s="96"/>
    </row>
    <row r="148" spans="1:23" s="147" customFormat="1" ht="24.75" customHeight="1" x14ac:dyDescent="0.4">
      <c r="A148" s="161" t="s">
        <v>495</v>
      </c>
      <c r="L148" s="185"/>
      <c r="M148" s="186"/>
      <c r="N148" s="186"/>
      <c r="O148" s="186"/>
      <c r="R148" s="186"/>
      <c r="S148" s="186"/>
    </row>
    <row r="149" spans="1:23" s="147" customFormat="1" ht="56.25" customHeight="1" x14ac:dyDescent="0.4">
      <c r="A149" s="29"/>
      <c r="B149" s="1350" t="s">
        <v>568</v>
      </c>
      <c r="C149" s="1350"/>
      <c r="D149" s="1350"/>
      <c r="E149" s="1350"/>
      <c r="F149" s="1350"/>
      <c r="G149" s="1350"/>
      <c r="H149" s="1350"/>
      <c r="I149" s="1350"/>
      <c r="J149" s="1350"/>
      <c r="K149" s="1350"/>
      <c r="L149" s="1350"/>
      <c r="M149" s="1350"/>
      <c r="N149" s="1350"/>
      <c r="O149" s="1350"/>
      <c r="P149" s="1350"/>
      <c r="Q149" s="1350"/>
      <c r="R149" s="1350"/>
      <c r="S149" s="1350"/>
      <c r="T149" s="1350"/>
      <c r="U149" s="1350"/>
      <c r="V149" s="187"/>
    </row>
    <row r="150" spans="1:23" s="57" customFormat="1" ht="21.75" customHeight="1" x14ac:dyDescent="0.15">
      <c r="B150" s="1101" t="s">
        <v>210</v>
      </c>
      <c r="C150" s="1251"/>
      <c r="D150" s="1251"/>
      <c r="E150" s="1251"/>
      <c r="F150" s="1251"/>
      <c r="G150" s="1251"/>
      <c r="H150" s="1251"/>
      <c r="I150" s="1251"/>
      <c r="J150" s="1251"/>
      <c r="K150" s="1251"/>
      <c r="L150" s="1251"/>
      <c r="M150" s="1102"/>
      <c r="N150" s="1237" t="s">
        <v>211</v>
      </c>
      <c r="O150" s="1238"/>
      <c r="P150" s="1045"/>
      <c r="Q150" s="1101" t="s">
        <v>212</v>
      </c>
      <c r="R150" s="1251"/>
      <c r="S150" s="1251"/>
      <c r="T150" s="1251"/>
      <c r="U150" s="1102"/>
    </row>
    <row r="151" spans="1:23" s="57" customFormat="1" ht="28.5" customHeight="1" x14ac:dyDescent="0.15">
      <c r="B151" s="1101" t="s">
        <v>213</v>
      </c>
      <c r="C151" s="1102"/>
      <c r="D151" s="1101" t="s">
        <v>110</v>
      </c>
      <c r="E151" s="1251"/>
      <c r="F151" s="1251"/>
      <c r="G151" s="1102"/>
      <c r="H151" s="1101" t="s">
        <v>214</v>
      </c>
      <c r="I151" s="1251"/>
      <c r="J151" s="1251"/>
      <c r="K151" s="1251"/>
      <c r="L151" s="1251"/>
      <c r="M151" s="1102"/>
      <c r="N151" s="1351" t="s">
        <v>215</v>
      </c>
      <c r="O151" s="1352"/>
      <c r="P151" s="1353"/>
      <c r="Q151" s="144" t="s">
        <v>216</v>
      </c>
      <c r="R151" s="144" t="s">
        <v>217</v>
      </c>
      <c r="S151" s="144" t="s">
        <v>218</v>
      </c>
      <c r="T151" s="144" t="s">
        <v>219</v>
      </c>
      <c r="U151" s="144" t="s">
        <v>220</v>
      </c>
    </row>
    <row r="152" spans="1:23" s="57" customFormat="1" ht="30.75" customHeight="1" x14ac:dyDescent="0.15">
      <c r="B152" s="1373" t="s">
        <v>314</v>
      </c>
      <c r="C152" s="1374"/>
      <c r="D152" s="1375" t="s">
        <v>470</v>
      </c>
      <c r="E152" s="1376"/>
      <c r="F152" s="1376"/>
      <c r="G152" s="1377"/>
      <c r="H152" s="1369" t="s">
        <v>1205</v>
      </c>
      <c r="I152" s="1370"/>
      <c r="J152" s="1370"/>
      <c r="K152" s="1370"/>
      <c r="L152" s="1370"/>
      <c r="M152" s="1371"/>
      <c r="N152" s="1372">
        <v>0.03</v>
      </c>
      <c r="O152" s="1372"/>
      <c r="P152" s="188" t="s">
        <v>1206</v>
      </c>
      <c r="Q152" s="129" t="s">
        <v>584</v>
      </c>
      <c r="R152" s="129" t="s">
        <v>584</v>
      </c>
      <c r="S152" s="129"/>
      <c r="T152" s="129"/>
      <c r="U152" s="129"/>
    </row>
    <row r="153" spans="1:23" s="57" customFormat="1" ht="30.75" customHeight="1" x14ac:dyDescent="0.15">
      <c r="B153" s="1367" t="s">
        <v>314</v>
      </c>
      <c r="C153" s="1368"/>
      <c r="D153" s="1369" t="s">
        <v>472</v>
      </c>
      <c r="E153" s="1370"/>
      <c r="F153" s="1370"/>
      <c r="G153" s="1371"/>
      <c r="H153" s="1369" t="s">
        <v>1207</v>
      </c>
      <c r="I153" s="1370"/>
      <c r="J153" s="1370"/>
      <c r="K153" s="1370"/>
      <c r="L153" s="1370"/>
      <c r="M153" s="1371"/>
      <c r="N153" s="1372">
        <v>0.24</v>
      </c>
      <c r="O153" s="1372"/>
      <c r="P153" s="930" t="s">
        <v>1206</v>
      </c>
      <c r="Q153" s="129"/>
      <c r="R153" s="129"/>
      <c r="S153" s="129" t="s">
        <v>584</v>
      </c>
      <c r="T153" s="129" t="s">
        <v>584</v>
      </c>
      <c r="U153" s="129" t="s">
        <v>584</v>
      </c>
    </row>
    <row r="154" spans="1:23" s="57" customFormat="1" ht="30.75" customHeight="1" x14ac:dyDescent="0.15">
      <c r="B154" s="1367" t="s">
        <v>326</v>
      </c>
      <c r="C154" s="1368"/>
      <c r="D154" s="1369" t="s">
        <v>474</v>
      </c>
      <c r="E154" s="1370"/>
      <c r="F154" s="1370"/>
      <c r="G154" s="1371"/>
      <c r="H154" s="1369" t="s">
        <v>1208</v>
      </c>
      <c r="I154" s="1370"/>
      <c r="J154" s="1370"/>
      <c r="K154" s="1370"/>
      <c r="L154" s="1370"/>
      <c r="M154" s="1371"/>
      <c r="N154" s="1372">
        <v>1.54</v>
      </c>
      <c r="O154" s="1372"/>
      <c r="P154" s="930" t="s">
        <v>1206</v>
      </c>
      <c r="Q154" s="129"/>
      <c r="R154" s="129" t="s">
        <v>584</v>
      </c>
      <c r="S154" s="129" t="s">
        <v>584</v>
      </c>
      <c r="T154" s="129"/>
      <c r="U154" s="129"/>
    </row>
    <row r="155" spans="1:23" s="57" customFormat="1" ht="30.75" customHeight="1" x14ac:dyDescent="0.15">
      <c r="B155" s="1367" t="s">
        <v>336</v>
      </c>
      <c r="C155" s="1368"/>
      <c r="D155" s="1369" t="s">
        <v>480</v>
      </c>
      <c r="E155" s="1370"/>
      <c r="F155" s="1370"/>
      <c r="G155" s="1371"/>
      <c r="H155" s="1369" t="s">
        <v>1209</v>
      </c>
      <c r="I155" s="1370"/>
      <c r="J155" s="1370"/>
      <c r="K155" s="1370"/>
      <c r="L155" s="1370"/>
      <c r="M155" s="1371"/>
      <c r="N155" s="1372">
        <v>3</v>
      </c>
      <c r="O155" s="1372"/>
      <c r="P155" s="930" t="s">
        <v>327</v>
      </c>
      <c r="Q155" s="129"/>
      <c r="R155" s="129" t="s">
        <v>584</v>
      </c>
      <c r="S155" s="129" t="s">
        <v>584</v>
      </c>
      <c r="T155" s="129" t="s">
        <v>584</v>
      </c>
      <c r="U155" s="129"/>
    </row>
    <row r="156" spans="1:23" s="57" customFormat="1" ht="30.75" customHeight="1" x14ac:dyDescent="0.15">
      <c r="B156" s="1382"/>
      <c r="C156" s="1383"/>
      <c r="D156" s="1378"/>
      <c r="E156" s="1379"/>
      <c r="F156" s="1379"/>
      <c r="G156" s="1380"/>
      <c r="H156" s="1378"/>
      <c r="I156" s="1379"/>
      <c r="J156" s="1379"/>
      <c r="K156" s="1379"/>
      <c r="L156" s="1379"/>
      <c r="M156" s="1380"/>
      <c r="N156" s="1384"/>
      <c r="O156" s="1384"/>
      <c r="P156" s="189"/>
      <c r="Q156" s="129"/>
      <c r="R156" s="129"/>
      <c r="S156" s="129"/>
      <c r="T156" s="129"/>
      <c r="U156" s="129"/>
    </row>
    <row r="157" spans="1:23" s="57" customFormat="1" ht="30.75" customHeight="1" x14ac:dyDescent="0.15">
      <c r="B157" s="1382"/>
      <c r="C157" s="1383"/>
      <c r="D157" s="1378"/>
      <c r="E157" s="1379"/>
      <c r="F157" s="1379"/>
      <c r="G157" s="1380"/>
      <c r="H157" s="1378"/>
      <c r="I157" s="1379"/>
      <c r="J157" s="1379"/>
      <c r="K157" s="1379"/>
      <c r="L157" s="1379"/>
      <c r="M157" s="1380"/>
      <c r="N157" s="1381"/>
      <c r="O157" s="1381"/>
      <c r="P157" s="189"/>
      <c r="Q157" s="129"/>
      <c r="R157" s="129"/>
      <c r="S157" s="129"/>
      <c r="T157" s="129"/>
      <c r="U157" s="129"/>
    </row>
    <row r="158" spans="1:23" s="57" customFormat="1" ht="30.75" customHeight="1" x14ac:dyDescent="0.15">
      <c r="B158" s="1382"/>
      <c r="C158" s="1383"/>
      <c r="D158" s="1378"/>
      <c r="E158" s="1379"/>
      <c r="F158" s="1379"/>
      <c r="G158" s="1380"/>
      <c r="H158" s="1378"/>
      <c r="I158" s="1379"/>
      <c r="J158" s="1379"/>
      <c r="K158" s="1379"/>
      <c r="L158" s="1379"/>
      <c r="M158" s="1380"/>
      <c r="N158" s="1381"/>
      <c r="O158" s="1381"/>
      <c r="P158" s="189"/>
      <c r="Q158" s="129"/>
      <c r="R158" s="129"/>
      <c r="S158" s="129"/>
      <c r="T158" s="129"/>
      <c r="U158" s="129"/>
    </row>
    <row r="159" spans="1:23" s="57" customFormat="1" ht="30.75" customHeight="1" x14ac:dyDescent="0.15">
      <c r="B159" s="1382"/>
      <c r="C159" s="1383"/>
      <c r="D159" s="1378"/>
      <c r="E159" s="1379"/>
      <c r="F159" s="1379"/>
      <c r="G159" s="1380"/>
      <c r="H159" s="1378"/>
      <c r="I159" s="1379"/>
      <c r="J159" s="1379"/>
      <c r="K159" s="1379"/>
      <c r="L159" s="1379"/>
      <c r="M159" s="1380"/>
      <c r="N159" s="1381"/>
      <c r="O159" s="1381"/>
      <c r="P159" s="189"/>
      <c r="Q159" s="129"/>
      <c r="R159" s="129"/>
      <c r="S159" s="129"/>
      <c r="T159" s="129"/>
      <c r="U159" s="129"/>
    </row>
    <row r="160" spans="1:23" s="57" customFormat="1" ht="30.75" customHeight="1" x14ac:dyDescent="0.15">
      <c r="B160" s="1382"/>
      <c r="C160" s="1383"/>
      <c r="D160" s="1378"/>
      <c r="E160" s="1379"/>
      <c r="F160" s="1379"/>
      <c r="G160" s="1380"/>
      <c r="H160" s="1378"/>
      <c r="I160" s="1379"/>
      <c r="J160" s="1379"/>
      <c r="K160" s="1379"/>
      <c r="L160" s="1379"/>
      <c r="M160" s="1380"/>
      <c r="N160" s="1381"/>
      <c r="O160" s="1381"/>
      <c r="P160" s="189"/>
      <c r="Q160" s="129"/>
      <c r="R160" s="129"/>
      <c r="S160" s="129"/>
      <c r="T160" s="129"/>
      <c r="U160" s="129"/>
    </row>
    <row r="161" spans="2:25" s="57" customFormat="1" ht="25.5" customHeight="1" x14ac:dyDescent="0.15">
      <c r="B161" s="1382"/>
      <c r="C161" s="1383"/>
      <c r="D161" s="1378"/>
      <c r="E161" s="1379"/>
      <c r="F161" s="1379"/>
      <c r="G161" s="1380"/>
      <c r="H161" s="1378"/>
      <c r="I161" s="1379"/>
      <c r="J161" s="1379"/>
      <c r="K161" s="1379"/>
      <c r="L161" s="1379"/>
      <c r="M161" s="1380"/>
      <c r="N161" s="1381"/>
      <c r="O161" s="1381"/>
      <c r="P161" s="189"/>
      <c r="Q161" s="129"/>
      <c r="R161" s="129"/>
      <c r="S161" s="129"/>
      <c r="T161" s="129"/>
      <c r="U161" s="129"/>
    </row>
    <row r="162" spans="2:25" s="57" customFormat="1" ht="25.5" customHeight="1" x14ac:dyDescent="0.15">
      <c r="B162" s="1382"/>
      <c r="C162" s="1383"/>
      <c r="D162" s="1378"/>
      <c r="E162" s="1379"/>
      <c r="F162" s="1379"/>
      <c r="G162" s="1380"/>
      <c r="H162" s="1378"/>
      <c r="I162" s="1379"/>
      <c r="J162" s="1379"/>
      <c r="K162" s="1379"/>
      <c r="L162" s="1379"/>
      <c r="M162" s="1380"/>
      <c r="N162" s="1381"/>
      <c r="O162" s="1381"/>
      <c r="P162" s="189"/>
      <c r="Q162" s="129"/>
      <c r="R162" s="129"/>
      <c r="S162" s="129"/>
      <c r="T162" s="129"/>
      <c r="U162" s="129"/>
    </row>
    <row r="163" spans="2:25" s="57" customFormat="1" ht="21.75" customHeight="1" x14ac:dyDescent="0.15">
      <c r="B163" s="1390"/>
      <c r="C163" s="1391"/>
      <c r="D163" s="1335" t="s">
        <v>197</v>
      </c>
      <c r="E163" s="1335"/>
      <c r="F163" s="1335"/>
      <c r="G163" s="1335"/>
      <c r="H163" s="1335"/>
      <c r="I163" s="1335"/>
      <c r="J163" s="1335"/>
      <c r="K163" s="1335"/>
      <c r="L163" s="1335"/>
      <c r="M163" s="1335"/>
      <c r="N163" s="1334"/>
      <c r="O163" s="1334"/>
      <c r="P163" s="163"/>
      <c r="Q163" s="163"/>
      <c r="R163" s="163"/>
      <c r="S163" s="163"/>
      <c r="T163" s="163"/>
      <c r="U163" s="190"/>
      <c r="Y163" s="57" t="s">
        <v>198</v>
      </c>
    </row>
    <row r="164" spans="2:25" s="57" customFormat="1" ht="12.75" customHeight="1" x14ac:dyDescent="0.15">
      <c r="B164" s="11"/>
      <c r="C164" s="11"/>
      <c r="D164" s="191"/>
      <c r="E164" s="191"/>
      <c r="F164" s="191"/>
      <c r="G164" s="191"/>
      <c r="H164" s="191"/>
      <c r="I164" s="191"/>
      <c r="J164" s="191"/>
      <c r="K164" s="191"/>
      <c r="L164" s="191"/>
      <c r="M164" s="191"/>
      <c r="N164" s="3"/>
      <c r="O164" s="3"/>
      <c r="P164" s="3"/>
      <c r="Q164" s="3"/>
      <c r="R164" s="3"/>
      <c r="S164" s="3"/>
      <c r="T164" s="3"/>
    </row>
    <row r="165" spans="2:25" s="57" customFormat="1" ht="26.25" customHeight="1" x14ac:dyDescent="0.15">
      <c r="B165" s="1386" t="s">
        <v>221</v>
      </c>
      <c r="C165" s="1386"/>
      <c r="D165" s="1386"/>
      <c r="E165" s="1386"/>
      <c r="F165" s="1386"/>
      <c r="G165" s="1386"/>
      <c r="H165" s="110"/>
      <c r="I165" s="129"/>
      <c r="J165" s="1387" t="s">
        <v>222</v>
      </c>
      <c r="K165" s="1388"/>
      <c r="L165" s="1389"/>
      <c r="M165" s="192"/>
      <c r="N165" s="193"/>
      <c r="O165" s="194" t="s">
        <v>223</v>
      </c>
      <c r="P165" s="195"/>
      <c r="Q165" s="195"/>
      <c r="R165" s="192"/>
      <c r="S165" s="1388" t="s">
        <v>224</v>
      </c>
      <c r="T165" s="1388"/>
      <c r="U165" s="1388"/>
      <c r="V165" s="1388"/>
      <c r="W165" s="1388"/>
    </row>
    <row r="166" spans="2:25" s="57" customFormat="1" ht="40.5" customHeight="1" x14ac:dyDescent="0.15">
      <c r="B166" s="1161" t="s">
        <v>225</v>
      </c>
      <c r="C166" s="1161"/>
      <c r="D166" s="1161"/>
      <c r="E166" s="1161"/>
      <c r="F166" s="1161"/>
      <c r="G166" s="1161"/>
      <c r="H166" s="1161"/>
      <c r="I166" s="1161"/>
      <c r="J166" s="1161"/>
      <c r="K166" s="1161"/>
      <c r="L166" s="1161"/>
      <c r="M166" s="1161"/>
      <c r="N166" s="1161"/>
      <c r="O166" s="1161"/>
      <c r="P166" s="1161"/>
      <c r="Q166" s="1161"/>
      <c r="R166" s="1161"/>
      <c r="S166" s="1161"/>
      <c r="T166" s="1161"/>
      <c r="U166" s="1161"/>
      <c r="V166" s="1161"/>
      <c r="W166" s="196"/>
    </row>
    <row r="167" spans="2:25" s="57" customFormat="1" ht="13.5" customHeight="1" x14ac:dyDescent="0.15">
      <c r="B167" s="91"/>
      <c r="C167" s="91"/>
      <c r="D167" s="91"/>
      <c r="E167" s="91"/>
      <c r="F167" s="91"/>
      <c r="G167" s="91"/>
      <c r="H167" s="91"/>
      <c r="I167" s="91"/>
      <c r="J167" s="91"/>
      <c r="K167" s="91"/>
      <c r="L167" s="91"/>
      <c r="M167" s="91"/>
      <c r="N167" s="91"/>
      <c r="O167" s="91"/>
      <c r="P167" s="91"/>
      <c r="Q167" s="91"/>
      <c r="R167" s="91"/>
      <c r="S167" s="91"/>
      <c r="T167" s="91"/>
      <c r="U167" s="91"/>
      <c r="V167" s="91"/>
      <c r="W167" s="196"/>
    </row>
  </sheetData>
  <dataConsolidate/>
  <mergeCells count="288">
    <mergeCell ref="N35:V37"/>
    <mergeCell ref="N38:T39"/>
    <mergeCell ref="N40:R40"/>
    <mergeCell ref="S40:V40"/>
    <mergeCell ref="B165:G165"/>
    <mergeCell ref="J165:L165"/>
    <mergeCell ref="S165:W165"/>
    <mergeCell ref="B166:V166"/>
    <mergeCell ref="B162:C162"/>
    <mergeCell ref="D162:G162"/>
    <mergeCell ref="H162:M162"/>
    <mergeCell ref="N162:O162"/>
    <mergeCell ref="B163:C163"/>
    <mergeCell ref="D163:M163"/>
    <mergeCell ref="N163:O163"/>
    <mergeCell ref="B160:C160"/>
    <mergeCell ref="D160:G160"/>
    <mergeCell ref="H160:M160"/>
    <mergeCell ref="N160:O160"/>
    <mergeCell ref="B161:C161"/>
    <mergeCell ref="D161:G161"/>
    <mergeCell ref="H161:M161"/>
    <mergeCell ref="N161:O161"/>
    <mergeCell ref="B158:C158"/>
    <mergeCell ref="D158:G158"/>
    <mergeCell ref="H158:M158"/>
    <mergeCell ref="N158:O158"/>
    <mergeCell ref="B159:C159"/>
    <mergeCell ref="D159:G159"/>
    <mergeCell ref="H159:M159"/>
    <mergeCell ref="N159:O159"/>
    <mergeCell ref="B156:C156"/>
    <mergeCell ref="D156:G156"/>
    <mergeCell ref="H156:M156"/>
    <mergeCell ref="N156:O156"/>
    <mergeCell ref="B157:C157"/>
    <mergeCell ref="D157:G157"/>
    <mergeCell ref="H157:M157"/>
    <mergeCell ref="N157:O157"/>
    <mergeCell ref="B154:C154"/>
    <mergeCell ref="D154:G154"/>
    <mergeCell ref="H154:M154"/>
    <mergeCell ref="N154:O154"/>
    <mergeCell ref="B155:C155"/>
    <mergeCell ref="D155:G155"/>
    <mergeCell ref="H155:M155"/>
    <mergeCell ref="N155:O155"/>
    <mergeCell ref="B152:C152"/>
    <mergeCell ref="D152:G152"/>
    <mergeCell ref="H152:M152"/>
    <mergeCell ref="N152:O152"/>
    <mergeCell ref="B153:C153"/>
    <mergeCell ref="D153:G153"/>
    <mergeCell ref="H153:M153"/>
    <mergeCell ref="N153:O153"/>
    <mergeCell ref="B149:U149"/>
    <mergeCell ref="B150:M150"/>
    <mergeCell ref="N150:P150"/>
    <mergeCell ref="Q150:U150"/>
    <mergeCell ref="B151:C151"/>
    <mergeCell ref="D151:G151"/>
    <mergeCell ref="H151:M151"/>
    <mergeCell ref="N151:P151"/>
    <mergeCell ref="B143:F143"/>
    <mergeCell ref="G143:J143"/>
    <mergeCell ref="K143:P143"/>
    <mergeCell ref="Q143:V143"/>
    <mergeCell ref="C144:J144"/>
    <mergeCell ref="B146:V146"/>
    <mergeCell ref="B138:C138"/>
    <mergeCell ref="D138:J138"/>
    <mergeCell ref="B139:C139"/>
    <mergeCell ref="D139:I139"/>
    <mergeCell ref="B140:W140"/>
    <mergeCell ref="B142:F142"/>
    <mergeCell ref="O142:T142"/>
    <mergeCell ref="B133:C137"/>
    <mergeCell ref="D133:I133"/>
    <mergeCell ref="D134:I134"/>
    <mergeCell ref="D135:I135"/>
    <mergeCell ref="D136:I136"/>
    <mergeCell ref="D137:I137"/>
    <mergeCell ref="C129:D129"/>
    <mergeCell ref="E129:J129"/>
    <mergeCell ref="B131:C132"/>
    <mergeCell ref="D131:I132"/>
    <mergeCell ref="J131:U131"/>
    <mergeCell ref="K121:V121"/>
    <mergeCell ref="B123:B129"/>
    <mergeCell ref="C123:D128"/>
    <mergeCell ref="E123:J123"/>
    <mergeCell ref="E124:J124"/>
    <mergeCell ref="E125:J125"/>
    <mergeCell ref="E126:J126"/>
    <mergeCell ref="E127:J127"/>
    <mergeCell ref="V131:V132"/>
    <mergeCell ref="E128:V128"/>
    <mergeCell ref="B116:B120"/>
    <mergeCell ref="C116:D120"/>
    <mergeCell ref="E116:J116"/>
    <mergeCell ref="E117:J117"/>
    <mergeCell ref="E118:J118"/>
    <mergeCell ref="E119:J119"/>
    <mergeCell ref="E120:J120"/>
    <mergeCell ref="B121:D122"/>
    <mergeCell ref="E121:J122"/>
    <mergeCell ref="C100:L100"/>
    <mergeCell ref="B104:D105"/>
    <mergeCell ref="E104:J105"/>
    <mergeCell ref="K104:V104"/>
    <mergeCell ref="B106:B115"/>
    <mergeCell ref="C106:D110"/>
    <mergeCell ref="E106:J106"/>
    <mergeCell ref="E107:J107"/>
    <mergeCell ref="E108:J108"/>
    <mergeCell ref="E109:J109"/>
    <mergeCell ref="E110:J110"/>
    <mergeCell ref="C111:D111"/>
    <mergeCell ref="E111:J111"/>
    <mergeCell ref="K111:V111"/>
    <mergeCell ref="C112:D115"/>
    <mergeCell ref="E112:J112"/>
    <mergeCell ref="K112:V112"/>
    <mergeCell ref="E113:J113"/>
    <mergeCell ref="K113:V113"/>
    <mergeCell ref="E114:J114"/>
    <mergeCell ref="K114:V114"/>
    <mergeCell ref="E115:J115"/>
    <mergeCell ref="K115:V115"/>
    <mergeCell ref="D76:J76"/>
    <mergeCell ref="K76:V76"/>
    <mergeCell ref="Q94:V94"/>
    <mergeCell ref="B96:W96"/>
    <mergeCell ref="C97:L97"/>
    <mergeCell ref="N97:V97"/>
    <mergeCell ref="C98:L98"/>
    <mergeCell ref="C99:L99"/>
    <mergeCell ref="Q99:V99"/>
    <mergeCell ref="D80:J80"/>
    <mergeCell ref="K80:V80"/>
    <mergeCell ref="B81:J81"/>
    <mergeCell ref="N85:W85"/>
    <mergeCell ref="Q86:V86"/>
    <mergeCell ref="Q89:V89"/>
    <mergeCell ref="B67:C67"/>
    <mergeCell ref="D67:J67"/>
    <mergeCell ref="K67:V67"/>
    <mergeCell ref="B68:B80"/>
    <mergeCell ref="C68:C70"/>
    <mergeCell ref="D68:J68"/>
    <mergeCell ref="D69:J69"/>
    <mergeCell ref="D70:J70"/>
    <mergeCell ref="K70:V70"/>
    <mergeCell ref="C71:C73"/>
    <mergeCell ref="C77:C79"/>
    <mergeCell ref="D77:J77"/>
    <mergeCell ref="D78:J78"/>
    <mergeCell ref="K78:V78"/>
    <mergeCell ref="D79:J79"/>
    <mergeCell ref="K79:V79"/>
    <mergeCell ref="D71:J71"/>
    <mergeCell ref="D72:J72"/>
    <mergeCell ref="D73:J73"/>
    <mergeCell ref="K73:V73"/>
    <mergeCell ref="C74:C76"/>
    <mergeCell ref="D74:J74"/>
    <mergeCell ref="D75:J75"/>
    <mergeCell ref="K75:V75"/>
    <mergeCell ref="S58:U58"/>
    <mergeCell ref="B63:C64"/>
    <mergeCell ref="D63:J64"/>
    <mergeCell ref="K63:V63"/>
    <mergeCell ref="B65:C66"/>
    <mergeCell ref="D65:J65"/>
    <mergeCell ref="D66:J66"/>
    <mergeCell ref="E43:I43"/>
    <mergeCell ref="J43:N43"/>
    <mergeCell ref="O43:V44"/>
    <mergeCell ref="B44:D44"/>
    <mergeCell ref="E47:G47"/>
    <mergeCell ref="B58:D58"/>
    <mergeCell ref="E58:G58"/>
    <mergeCell ref="H58:J58"/>
    <mergeCell ref="K58:M58"/>
    <mergeCell ref="P58:R58"/>
    <mergeCell ref="B38:L38"/>
    <mergeCell ref="B39:B40"/>
    <mergeCell ref="C39:E39"/>
    <mergeCell ref="F39:H40"/>
    <mergeCell ref="I39:L39"/>
    <mergeCell ref="C40:E40"/>
    <mergeCell ref="I40:L40"/>
    <mergeCell ref="B36:B37"/>
    <mergeCell ref="C36:E36"/>
    <mergeCell ref="F36:G36"/>
    <mergeCell ref="I36:L36"/>
    <mergeCell ref="C37:E37"/>
    <mergeCell ref="F37:G37"/>
    <mergeCell ref="I37:L37"/>
    <mergeCell ref="C34:E34"/>
    <mergeCell ref="F34:G34"/>
    <mergeCell ref="I34:L34"/>
    <mergeCell ref="C35:E35"/>
    <mergeCell ref="F35:G35"/>
    <mergeCell ref="I35:L35"/>
    <mergeCell ref="C31:E31"/>
    <mergeCell ref="F31:H31"/>
    <mergeCell ref="I31:L31"/>
    <mergeCell ref="N31:V34"/>
    <mergeCell ref="B32:B33"/>
    <mergeCell ref="C32:E32"/>
    <mergeCell ref="F32:G32"/>
    <mergeCell ref="I32:L32"/>
    <mergeCell ref="C33:E33"/>
    <mergeCell ref="F33:G33"/>
    <mergeCell ref="N25:V28"/>
    <mergeCell ref="B26:L26"/>
    <mergeCell ref="B27:B28"/>
    <mergeCell ref="C27:E27"/>
    <mergeCell ref="F27:H28"/>
    <mergeCell ref="I27:L27"/>
    <mergeCell ref="C28:E28"/>
    <mergeCell ref="I28:L28"/>
    <mergeCell ref="B24:B25"/>
    <mergeCell ref="C24:E24"/>
    <mergeCell ref="F24:G24"/>
    <mergeCell ref="I24:L24"/>
    <mergeCell ref="C25:E25"/>
    <mergeCell ref="F25:G25"/>
    <mergeCell ref="I25:L25"/>
    <mergeCell ref="I33:L33"/>
    <mergeCell ref="B34:B35"/>
    <mergeCell ref="C19:E19"/>
    <mergeCell ref="F19:H19"/>
    <mergeCell ref="I19:L19"/>
    <mergeCell ref="N19:V20"/>
    <mergeCell ref="B20:B21"/>
    <mergeCell ref="C20:E20"/>
    <mergeCell ref="F20:G20"/>
    <mergeCell ref="I20:L20"/>
    <mergeCell ref="C21:E21"/>
    <mergeCell ref="F21:G21"/>
    <mergeCell ref="I21:L21"/>
    <mergeCell ref="N21:V23"/>
    <mergeCell ref="B22:B23"/>
    <mergeCell ref="C22:E22"/>
    <mergeCell ref="F22:G22"/>
    <mergeCell ref="I22:L22"/>
    <mergeCell ref="C23:E23"/>
    <mergeCell ref="F23:G23"/>
    <mergeCell ref="I23:L23"/>
    <mergeCell ref="I13:L13"/>
    <mergeCell ref="B14:L14"/>
    <mergeCell ref="N14:T14"/>
    <mergeCell ref="U14:V14"/>
    <mergeCell ref="B15:B16"/>
    <mergeCell ref="C15:E15"/>
    <mergeCell ref="F15:H16"/>
    <mergeCell ref="I15:L15"/>
    <mergeCell ref="C16:E16"/>
    <mergeCell ref="I16:L16"/>
    <mergeCell ref="N10:V13"/>
    <mergeCell ref="C11:E11"/>
    <mergeCell ref="F11:G11"/>
    <mergeCell ref="I11:L11"/>
    <mergeCell ref="B12:B13"/>
    <mergeCell ref="C12:E12"/>
    <mergeCell ref="F12:G12"/>
    <mergeCell ref="I12:L12"/>
    <mergeCell ref="C13:E13"/>
    <mergeCell ref="F13:G13"/>
    <mergeCell ref="C9:E9"/>
    <mergeCell ref="F9:G9"/>
    <mergeCell ref="I9:L9"/>
    <mergeCell ref="B10:B11"/>
    <mergeCell ref="C10:E10"/>
    <mergeCell ref="F10:G10"/>
    <mergeCell ref="I10:L10"/>
    <mergeCell ref="B2:V2"/>
    <mergeCell ref="B4:H4"/>
    <mergeCell ref="C7:E7"/>
    <mergeCell ref="F7:H7"/>
    <mergeCell ref="I7:L7"/>
    <mergeCell ref="N7:V9"/>
    <mergeCell ref="B8:B9"/>
    <mergeCell ref="C8:E8"/>
    <mergeCell ref="F8:G8"/>
    <mergeCell ref="I8:L8"/>
  </mergeCells>
  <phoneticPr fontId="4"/>
  <dataValidations count="13">
    <dataValidation type="list" allowBlank="1" showInputMessage="1" showErrorMessage="1" sqref="Q143:V143">
      <formula1>E.高度な保全活動</formula1>
    </dataValidation>
    <dataValidation type="list" allowBlank="1" showInputMessage="1" showErrorMessage="1" sqref="B152:C162">
      <formula1>F.施設</formula1>
    </dataValidation>
    <dataValidation type="list" allowBlank="1" showInputMessage="1" showErrorMessage="1" sqref="G143:J143">
      <formula1>D.農村環境保全活動のテーマ</formula1>
    </dataValidation>
    <dataValidation type="list" allowBlank="1" showInputMessage="1" showErrorMessage="1" sqref="D133:I137">
      <formula1>L.増進活動</formula1>
    </dataValidation>
    <dataValidation type="list" allowBlank="1" showInputMessage="1" showErrorMessage="1" sqref="E123:J127">
      <formula1>K.農村環境保全活動</formula1>
    </dataValidation>
    <dataValidation type="list" allowBlank="1" showInputMessage="1" showErrorMessage="1" sqref="K4 E49 I49 M49 Q49 G51 J51 K123:V127 V38 J53 M53 P53 P51 K65:V66 K68:V69 K71:V72 K74:V74 K77:V77 K81:V81 B84:B86 M84:M86 B88:B90 M88:M89 B92:B95 M92:M94 B97:B100 M97:M99 G55 N142 K129:V129 J133:U137 J139:U139 K116:V120 I165 M165 R165 G142 K106:V110 M51 G53 Q152:U162">
      <formula1>B.○か空白</formula1>
    </dataValidation>
    <dataValidation allowBlank="1" showInputMessage="1" sqref="AF125"/>
    <dataValidation type="whole" operator="greaterThanOrEqual" allowBlank="1" showInputMessage="1" showErrorMessage="1" error="小数点以下を切り捨て、整数で記入してください。" sqref="C8:E13">
      <formula1>0</formula1>
    </dataValidation>
    <dataValidation type="whole" imeMode="off" operator="greaterThanOrEqual" allowBlank="1" showInputMessage="1" showErrorMessage="1" error="小数点以下を切り捨て、整数で入力してください。" sqref="C20:E25 C32:E37">
      <formula1>0</formula1>
    </dataValidation>
    <dataValidation type="decimal" imeMode="off" operator="greaterThanOrEqual" allowBlank="1" showInputMessage="1" showErrorMessage="1" sqref="N152:O162">
      <formula1>0.01</formula1>
    </dataValidation>
    <dataValidation type="list" allowBlank="1" showInputMessage="1" showErrorMessage="1" sqref="D152:G162">
      <formula1>M.長寿命化</formula1>
    </dataValidation>
    <dataValidation type="list" allowBlank="1" showInputMessage="1" showErrorMessage="1" sqref="P152:P162">
      <formula1>G.単位</formula1>
    </dataValidation>
    <dataValidation imeMode="off" allowBlank="1" showInputMessage="1" showErrorMessage="1" sqref="E47:G47 C27 L44:L45 G44:G45 U14:V14 E58 C15 O59:Q59 S58 K58 I59:K59 C39"/>
  </dataValidations>
  <printOptions horizontalCentered="1"/>
  <pageMargins left="0.59055118110236227" right="0.31496062992125984" top="0.74803149606299213" bottom="0.74803149606299213" header="0.31496062992125984" footer="0.31496062992125984"/>
  <pageSetup paperSize="9" scale="93" fitToWidth="0" fitToHeight="0" orientation="portrait" r:id="rId1"/>
  <rowBreaks count="4" manualBreakCount="4">
    <brk id="44" max="22" man="1"/>
    <brk id="86" max="22" man="1"/>
    <brk id="120" max="22" man="1"/>
    <brk id="147" max="2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119"/>
  <sheetViews>
    <sheetView showGridLines="0" view="pageBreakPreview" zoomScale="115" zoomScaleNormal="100" zoomScaleSheetLayoutView="115" workbookViewId="0">
      <selection activeCell="S76" sqref="S76"/>
    </sheetView>
  </sheetViews>
  <sheetFormatPr defaultColWidth="8.5703125" defaultRowHeight="18" customHeight="1" x14ac:dyDescent="0.15"/>
  <cols>
    <col min="1" max="1" width="3.28515625" style="29" customWidth="1"/>
    <col min="2" max="2" width="4.5703125" style="29" customWidth="1"/>
    <col min="3" max="3" width="3.5703125" style="29" customWidth="1"/>
    <col min="4" max="4" width="4.42578125" style="29" customWidth="1"/>
    <col min="5" max="5" width="5.85546875" style="29" customWidth="1"/>
    <col min="6" max="6" width="4.42578125" style="29" customWidth="1"/>
    <col min="7" max="7" width="6.85546875" style="29" customWidth="1"/>
    <col min="8" max="8" width="6.7109375" style="29" customWidth="1"/>
    <col min="9" max="9" width="4.5703125" style="29" customWidth="1"/>
    <col min="10" max="11" width="4.140625" style="29" customWidth="1"/>
    <col min="12" max="12" width="4.5703125" style="29" customWidth="1"/>
    <col min="13" max="15" width="4.140625" style="29" customWidth="1"/>
    <col min="16" max="16" width="3" style="29" customWidth="1"/>
    <col min="17" max="18" width="4.140625" style="29" customWidth="1"/>
    <col min="19" max="19" width="6.85546875" style="29" customWidth="1"/>
    <col min="20" max="20" width="3" style="29" customWidth="1"/>
    <col min="21" max="21" width="4.140625" style="29" customWidth="1"/>
    <col min="22" max="22" width="3.42578125" style="29" customWidth="1"/>
    <col min="23" max="23" width="2.85546875" style="29" customWidth="1"/>
    <col min="24" max="24" width="4.140625" style="29" customWidth="1"/>
    <col min="25" max="25" width="4.42578125" style="29" customWidth="1"/>
    <col min="26" max="28" width="4.28515625" style="29" customWidth="1"/>
    <col min="29" max="85" width="4.5703125" style="29" customWidth="1"/>
    <col min="86" max="16384" width="8.5703125" style="29"/>
  </cols>
  <sheetData>
    <row r="1" spans="1:81" ht="22.5" customHeight="1" x14ac:dyDescent="0.15">
      <c r="A1" s="197" t="s">
        <v>226</v>
      </c>
      <c r="B1"/>
      <c r="C1"/>
      <c r="D1"/>
      <c r="E1"/>
      <c r="F1"/>
      <c r="G1"/>
      <c r="H1"/>
      <c r="I1"/>
      <c r="J1"/>
      <c r="K1"/>
      <c r="L1"/>
      <c r="M1"/>
      <c r="N1"/>
      <c r="O1"/>
      <c r="P1"/>
      <c r="Q1"/>
      <c r="R1"/>
      <c r="S1"/>
      <c r="T1"/>
      <c r="U1"/>
      <c r="V1"/>
      <c r="W1"/>
    </row>
    <row r="2" spans="1:81" s="57" customFormat="1" ht="21" customHeight="1" x14ac:dyDescent="0.15">
      <c r="A2" s="81"/>
      <c r="B2" s="20" t="s">
        <v>538</v>
      </c>
      <c r="C2" s="92"/>
      <c r="D2" s="92"/>
      <c r="E2" s="92"/>
      <c r="F2" s="105"/>
      <c r="G2" s="105"/>
      <c r="H2" s="105"/>
      <c r="I2" s="94"/>
      <c r="J2" s="94"/>
      <c r="K2" s="94"/>
      <c r="L2" s="94"/>
      <c r="M2" s="81"/>
      <c r="N2" s="81"/>
      <c r="O2" s="198"/>
      <c r="P2" s="198"/>
      <c r="Q2" s="198"/>
      <c r="R2" s="198"/>
      <c r="S2" s="198"/>
      <c r="T2" s="198"/>
      <c r="U2" s="198"/>
      <c r="V2" s="81"/>
      <c r="W2" s="81"/>
    </row>
    <row r="3" spans="1:81" s="57" customFormat="1" ht="21" customHeight="1" x14ac:dyDescent="0.15">
      <c r="A3" s="81"/>
      <c r="B3" s="20" t="s">
        <v>227</v>
      </c>
      <c r="C3" s="92"/>
      <c r="D3" s="92"/>
      <c r="E3" s="92"/>
      <c r="F3" s="105"/>
      <c r="G3" s="105"/>
      <c r="H3" s="105"/>
      <c r="I3" s="94"/>
      <c r="J3" s="94"/>
      <c r="K3" s="94"/>
      <c r="L3" s="94"/>
      <c r="M3" s="81"/>
      <c r="N3" s="81"/>
      <c r="O3" s="198"/>
      <c r="P3" s="198"/>
      <c r="Q3" s="198"/>
      <c r="R3" s="198"/>
      <c r="S3" s="198"/>
      <c r="T3" s="198"/>
      <c r="U3" s="198"/>
      <c r="V3" s="81"/>
      <c r="W3" s="81"/>
    </row>
    <row r="4" spans="1:81" ht="21" customHeight="1" x14ac:dyDescent="0.15">
      <c r="A4" s="39" t="s">
        <v>228</v>
      </c>
      <c r="C4" s="84"/>
      <c r="D4" s="84"/>
      <c r="E4" s="84"/>
      <c r="G4" s="67"/>
      <c r="H4" s="67"/>
      <c r="I4" s="67"/>
      <c r="J4" s="67"/>
      <c r="K4" s="67"/>
      <c r="L4" s="67"/>
      <c r="R4" s="53"/>
    </row>
    <row r="5" spans="1:81" s="57" customFormat="1" ht="24.75" customHeight="1" x14ac:dyDescent="0.15">
      <c r="A5" s="13"/>
      <c r="B5" s="86" t="s">
        <v>64</v>
      </c>
      <c r="C5" s="1423" t="s">
        <v>65</v>
      </c>
      <c r="D5" s="1424"/>
      <c r="E5" s="1425"/>
      <c r="F5" s="1051" t="s">
        <v>66</v>
      </c>
      <c r="G5" s="1422"/>
      <c r="H5" s="1052"/>
      <c r="I5" s="1051" t="s">
        <v>67</v>
      </c>
      <c r="J5" s="1422"/>
      <c r="K5" s="1422"/>
      <c r="L5" s="1052"/>
      <c r="N5" s="1550" t="s">
        <v>229</v>
      </c>
      <c r="O5" s="1551"/>
      <c r="P5" s="1551"/>
      <c r="Q5" s="1551"/>
      <c r="R5" s="1551"/>
      <c r="S5" s="1551"/>
      <c r="T5" s="1551"/>
      <c r="U5" s="1551"/>
      <c r="V5" s="1551"/>
      <c r="W5" s="1552"/>
      <c r="Z5" s="199"/>
      <c r="AA5" s="200"/>
      <c r="AB5" s="200"/>
      <c r="AC5" s="200"/>
      <c r="AD5" s="200"/>
      <c r="AE5" s="201"/>
      <c r="AF5" s="201"/>
      <c r="AG5" s="201"/>
      <c r="AH5" s="201"/>
    </row>
    <row r="6" spans="1:81" s="57" customFormat="1" ht="12" customHeight="1" x14ac:dyDescent="0.15">
      <c r="A6" s="87"/>
      <c r="B6" s="1128" t="s">
        <v>35</v>
      </c>
      <c r="C6" s="1138"/>
      <c r="D6" s="1138"/>
      <c r="E6" s="1138"/>
      <c r="F6" s="1131"/>
      <c r="G6" s="1132"/>
      <c r="H6" s="88"/>
      <c r="I6" s="1133">
        <f t="shared" ref="I6:I11" si="0">INT(C6*F6/10)</f>
        <v>0</v>
      </c>
      <c r="J6" s="1133"/>
      <c r="K6" s="1133"/>
      <c r="L6" s="1133"/>
      <c r="N6" s="1553"/>
      <c r="O6" s="1554"/>
      <c r="P6" s="1554"/>
      <c r="Q6" s="1554"/>
      <c r="R6" s="1554"/>
      <c r="S6" s="1554"/>
      <c r="T6" s="1554"/>
      <c r="U6" s="1554"/>
      <c r="V6" s="1554"/>
      <c r="W6" s="1555"/>
      <c r="Z6" s="199"/>
      <c r="AA6" s="200"/>
      <c r="AB6" s="200"/>
      <c r="AC6" s="200"/>
      <c r="AD6" s="200"/>
      <c r="AE6" s="201"/>
      <c r="AF6" s="201"/>
      <c r="AG6" s="201"/>
      <c r="AH6" s="201"/>
    </row>
    <row r="7" spans="1:81" s="57" customFormat="1" ht="30" customHeight="1" x14ac:dyDescent="0.15">
      <c r="A7" s="87"/>
      <c r="B7" s="1129"/>
      <c r="C7" s="1444">
        <v>100</v>
      </c>
      <c r="D7" s="1445"/>
      <c r="E7" s="1446"/>
      <c r="F7" s="1173">
        <v>1000</v>
      </c>
      <c r="G7" s="1174"/>
      <c r="H7" s="202" t="s">
        <v>69</v>
      </c>
      <c r="I7" s="1215">
        <f t="shared" si="0"/>
        <v>10000</v>
      </c>
      <c r="J7" s="1216"/>
      <c r="K7" s="1216"/>
      <c r="L7" s="1160"/>
      <c r="N7" s="1553"/>
      <c r="O7" s="1554"/>
      <c r="P7" s="1554"/>
      <c r="Q7" s="1554"/>
      <c r="R7" s="1554"/>
      <c r="S7" s="1554"/>
      <c r="T7" s="1554"/>
      <c r="U7" s="1554"/>
      <c r="V7" s="1554"/>
      <c r="W7" s="1555"/>
      <c r="Z7" s="203"/>
      <c r="AA7" s="203"/>
      <c r="AB7" s="203"/>
      <c r="AC7" s="203"/>
      <c r="AD7" s="203"/>
      <c r="AE7" s="203"/>
      <c r="AF7" s="203"/>
      <c r="AG7" s="203"/>
      <c r="AH7" s="203"/>
    </row>
    <row r="8" spans="1:81" s="57" customFormat="1" ht="12" customHeight="1" x14ac:dyDescent="0.15">
      <c r="A8" s="87"/>
      <c r="B8" s="1128" t="s">
        <v>70</v>
      </c>
      <c r="C8" s="1460"/>
      <c r="D8" s="1460"/>
      <c r="E8" s="1460"/>
      <c r="F8" s="1217"/>
      <c r="G8" s="1218"/>
      <c r="H8" s="88"/>
      <c r="I8" s="1133">
        <f t="shared" si="0"/>
        <v>0</v>
      </c>
      <c r="J8" s="1133"/>
      <c r="K8" s="1133"/>
      <c r="L8" s="1133"/>
      <c r="N8" s="1553"/>
      <c r="O8" s="1554"/>
      <c r="P8" s="1554"/>
      <c r="Q8" s="1554"/>
      <c r="R8" s="1554"/>
      <c r="S8" s="1554"/>
      <c r="T8" s="1554"/>
      <c r="U8" s="1554"/>
      <c r="V8" s="1554"/>
      <c r="W8" s="1555"/>
      <c r="Z8" s="199"/>
      <c r="AA8" s="200"/>
      <c r="AB8" s="200"/>
      <c r="AC8" s="200"/>
      <c r="AD8" s="200"/>
      <c r="AE8" s="201"/>
      <c r="AF8" s="201"/>
      <c r="AG8" s="201"/>
      <c r="AH8" s="201"/>
    </row>
    <row r="9" spans="1:81" s="57" customFormat="1" ht="24.75" customHeight="1" x14ac:dyDescent="0.15">
      <c r="A9" s="87"/>
      <c r="B9" s="1129"/>
      <c r="C9" s="1444">
        <v>50</v>
      </c>
      <c r="D9" s="1445"/>
      <c r="E9" s="1446"/>
      <c r="F9" s="1173">
        <v>600</v>
      </c>
      <c r="G9" s="1174"/>
      <c r="H9" s="202" t="s">
        <v>69</v>
      </c>
      <c r="I9" s="1215">
        <f t="shared" si="0"/>
        <v>3000</v>
      </c>
      <c r="J9" s="1216"/>
      <c r="K9" s="1216"/>
      <c r="L9" s="1160"/>
      <c r="N9" s="1553"/>
      <c r="O9" s="1554"/>
      <c r="P9" s="1554"/>
      <c r="Q9" s="1554"/>
      <c r="R9" s="1554"/>
      <c r="S9" s="1554"/>
      <c r="T9" s="1554"/>
      <c r="U9" s="1554"/>
      <c r="V9" s="1554"/>
      <c r="W9" s="1555"/>
      <c r="Z9" s="203"/>
      <c r="AA9" s="203"/>
      <c r="AB9" s="203"/>
      <c r="AC9" s="203"/>
      <c r="AD9" s="203"/>
      <c r="AE9" s="203"/>
      <c r="AF9" s="203"/>
      <c r="AG9" s="203"/>
      <c r="AH9" s="203"/>
      <c r="CC9" s="57">
        <v>0</v>
      </c>
    </row>
    <row r="10" spans="1:81" s="57" customFormat="1" ht="12" customHeight="1" x14ac:dyDescent="0.15">
      <c r="A10" s="87"/>
      <c r="B10" s="1128" t="s">
        <v>72</v>
      </c>
      <c r="C10" s="1460"/>
      <c r="D10" s="1460"/>
      <c r="E10" s="1460"/>
      <c r="F10" s="1217"/>
      <c r="G10" s="1218"/>
      <c r="H10" s="88"/>
      <c r="I10" s="1133">
        <f t="shared" si="0"/>
        <v>0</v>
      </c>
      <c r="J10" s="1133"/>
      <c r="K10" s="1133"/>
      <c r="L10" s="1133"/>
      <c r="N10" s="1553"/>
      <c r="O10" s="1554"/>
      <c r="P10" s="1554"/>
      <c r="Q10" s="1554"/>
      <c r="R10" s="1554"/>
      <c r="S10" s="1554"/>
      <c r="T10" s="1554"/>
      <c r="U10" s="1554"/>
      <c r="V10" s="1554"/>
      <c r="W10" s="1555"/>
      <c r="Z10" s="203"/>
      <c r="AA10" s="203"/>
      <c r="AB10" s="203"/>
      <c r="AC10" s="203"/>
      <c r="AD10" s="203"/>
      <c r="AE10" s="203"/>
      <c r="AF10" s="203"/>
      <c r="AG10" s="203"/>
      <c r="AH10" s="203"/>
    </row>
    <row r="11" spans="1:81" s="57" customFormat="1" ht="24.75" customHeight="1" thickBot="1" x14ac:dyDescent="0.2">
      <c r="A11" s="81"/>
      <c r="B11" s="1147"/>
      <c r="C11" s="1516">
        <v>10</v>
      </c>
      <c r="D11" s="1517"/>
      <c r="E11" s="1518"/>
      <c r="F11" s="1232">
        <v>80</v>
      </c>
      <c r="G11" s="1233"/>
      <c r="H11" s="204" t="s">
        <v>69</v>
      </c>
      <c r="I11" s="1519">
        <f t="shared" si="0"/>
        <v>80</v>
      </c>
      <c r="J11" s="1520"/>
      <c r="K11" s="1520"/>
      <c r="L11" s="1521"/>
      <c r="N11" s="1556"/>
      <c r="O11" s="1557"/>
      <c r="P11" s="1557"/>
      <c r="Q11" s="1557"/>
      <c r="R11" s="1557"/>
      <c r="S11" s="1557"/>
      <c r="T11" s="1557"/>
      <c r="U11" s="1557"/>
      <c r="V11" s="1557"/>
      <c r="W11" s="1558"/>
      <c r="Z11" s="203"/>
      <c r="AA11" s="203"/>
      <c r="AB11" s="203"/>
      <c r="AC11" s="203"/>
      <c r="AD11" s="203"/>
      <c r="AE11" s="203"/>
      <c r="AF11" s="203"/>
      <c r="AG11" s="203"/>
      <c r="AH11" s="203"/>
    </row>
    <row r="12" spans="1:81" s="57" customFormat="1" ht="12" customHeight="1" thickTop="1" x14ac:dyDescent="0.15">
      <c r="A12" s="81"/>
      <c r="B12" s="1474" t="s">
        <v>75</v>
      </c>
      <c r="C12" s="1475">
        <f>INT(SUM(C6,C8,C10))</f>
        <v>0</v>
      </c>
      <c r="D12" s="1476"/>
      <c r="E12" s="1476"/>
      <c r="F12" s="1513"/>
      <c r="G12" s="1514"/>
      <c r="H12" s="1515"/>
      <c r="I12" s="1485">
        <f>SUM(I6,I8,I10)</f>
        <v>0</v>
      </c>
      <c r="J12" s="1485"/>
      <c r="K12" s="1485"/>
      <c r="L12" s="1486"/>
      <c r="N12" s="203"/>
      <c r="O12" s="203"/>
      <c r="P12" s="203"/>
      <c r="Q12" s="203"/>
      <c r="R12" s="203"/>
      <c r="S12" s="203"/>
      <c r="T12" s="203"/>
      <c r="U12" s="203"/>
      <c r="V12" s="203"/>
      <c r="W12" s="81"/>
      <c r="Z12" s="203"/>
      <c r="AA12" s="203"/>
      <c r="AB12" s="203"/>
      <c r="AC12" s="203"/>
      <c r="AD12" s="203"/>
      <c r="AE12" s="203"/>
      <c r="AF12" s="203"/>
      <c r="AG12" s="203"/>
      <c r="AH12" s="203"/>
    </row>
    <row r="13" spans="1:81" s="57" customFormat="1" ht="27" customHeight="1" x14ac:dyDescent="0.15">
      <c r="A13" s="81"/>
      <c r="B13" s="1129"/>
      <c r="C13" s="1487">
        <f>INT(SUM(C7,C9,C11))</f>
        <v>160</v>
      </c>
      <c r="D13" s="1488"/>
      <c r="E13" s="1489"/>
      <c r="F13" s="1481"/>
      <c r="G13" s="1482"/>
      <c r="H13" s="1483"/>
      <c r="I13" s="1215">
        <f>SUM(I7,I9,I11)</f>
        <v>13080</v>
      </c>
      <c r="J13" s="1216"/>
      <c r="K13" s="1216"/>
      <c r="L13" s="1160"/>
      <c r="N13" s="203"/>
      <c r="O13" s="203"/>
      <c r="P13" s="203"/>
      <c r="Q13" s="203"/>
      <c r="R13" s="203"/>
      <c r="S13" s="203"/>
      <c r="T13" s="203"/>
      <c r="U13" s="203"/>
      <c r="V13" s="203"/>
      <c r="Z13" s="203"/>
      <c r="AA13" s="203"/>
      <c r="AB13" s="203"/>
      <c r="AC13" s="203"/>
      <c r="AD13" s="203"/>
      <c r="AE13" s="203"/>
      <c r="AF13" s="203"/>
      <c r="AG13" s="203"/>
      <c r="AH13" s="203"/>
    </row>
    <row r="14" spans="1:81" s="57" customFormat="1" ht="11.25" customHeight="1" x14ac:dyDescent="0.15">
      <c r="A14" s="81"/>
      <c r="B14" s="11"/>
      <c r="C14" s="205"/>
      <c r="D14" s="205"/>
      <c r="E14" s="205"/>
      <c r="F14" s="105"/>
      <c r="G14" s="105"/>
      <c r="H14" s="105"/>
      <c r="I14" s="94"/>
      <c r="J14" s="94"/>
      <c r="K14" s="94"/>
      <c r="L14" s="94"/>
    </row>
    <row r="15" spans="1:81" s="57" customFormat="1" ht="23.25" customHeight="1" x14ac:dyDescent="0.15">
      <c r="A15" s="81"/>
      <c r="B15" s="1101" t="s">
        <v>230</v>
      </c>
      <c r="C15" s="1251"/>
      <c r="D15" s="1102"/>
      <c r="E15" s="1101" t="s">
        <v>231</v>
      </c>
      <c r="F15" s="1251"/>
      <c r="G15" s="1251"/>
      <c r="H15" s="1251"/>
      <c r="I15" s="1251"/>
      <c r="J15" s="1251"/>
      <c r="K15" s="1251"/>
      <c r="L15" s="1102"/>
      <c r="N15" s="206"/>
      <c r="O15" s="206"/>
      <c r="P15" s="206"/>
      <c r="Q15" s="206"/>
      <c r="R15" s="206"/>
      <c r="S15" s="206"/>
      <c r="T15" s="206"/>
      <c r="U15" s="206"/>
      <c r="V15" s="206"/>
    </row>
    <row r="16" spans="1:81" s="57" customFormat="1" ht="23.25" customHeight="1" x14ac:dyDescent="0.15">
      <c r="A16" s="81"/>
      <c r="B16" s="1540">
        <v>0</v>
      </c>
      <c r="C16" s="1541"/>
      <c r="D16" s="1542"/>
      <c r="E16" s="1543" t="s">
        <v>1210</v>
      </c>
      <c r="F16" s="1544"/>
      <c r="G16" s="1544"/>
      <c r="H16" s="1544"/>
      <c r="I16" s="1544"/>
      <c r="J16" s="1544"/>
      <c r="K16" s="1544"/>
      <c r="L16" s="1545"/>
      <c r="N16" s="206"/>
      <c r="O16" s="206"/>
      <c r="P16" s="206"/>
      <c r="Q16" s="206"/>
      <c r="R16" s="206"/>
      <c r="S16" s="206"/>
      <c r="T16" s="206"/>
      <c r="U16" s="206"/>
      <c r="V16" s="206"/>
    </row>
    <row r="17" spans="1:35" s="57" customFormat="1" ht="16.5" customHeight="1" x14ac:dyDescent="0.15">
      <c r="A17" s="81"/>
      <c r="B17" s="11"/>
      <c r="C17" s="205"/>
      <c r="D17" s="205"/>
      <c r="E17" s="205"/>
      <c r="F17" s="105"/>
      <c r="G17" s="105"/>
      <c r="H17" s="105"/>
      <c r="I17" s="94"/>
      <c r="J17" s="94"/>
      <c r="K17" s="94"/>
      <c r="L17" s="94"/>
      <c r="N17" s="155"/>
      <c r="O17" s="155"/>
      <c r="P17" s="155"/>
      <c r="Q17" s="155"/>
      <c r="R17" s="155"/>
      <c r="S17" s="155"/>
      <c r="T17" s="155"/>
      <c r="U17" s="155"/>
      <c r="V17" s="155"/>
    </row>
    <row r="18" spans="1:35" ht="18.75" customHeight="1" x14ac:dyDescent="0.15">
      <c r="A18" s="39" t="s">
        <v>232</v>
      </c>
      <c r="C18" s="67"/>
      <c r="D18" s="67"/>
      <c r="E18" s="67"/>
      <c r="G18" s="67"/>
      <c r="H18" s="67"/>
      <c r="I18" s="67"/>
      <c r="J18" s="67"/>
      <c r="K18" s="67"/>
      <c r="L18" s="67"/>
    </row>
    <row r="19" spans="1:35" ht="16.5" customHeight="1" x14ac:dyDescent="0.15">
      <c r="A19" s="83"/>
      <c r="B19" s="207" t="s">
        <v>233</v>
      </c>
      <c r="C19" s="67"/>
      <c r="D19" s="67"/>
      <c r="E19" s="67"/>
      <c r="G19" s="67"/>
      <c r="H19" s="67"/>
      <c r="I19" s="67"/>
      <c r="J19" s="67"/>
      <c r="K19" s="67"/>
      <c r="L19" s="67"/>
    </row>
    <row r="20" spans="1:35" ht="18.75" customHeight="1" x14ac:dyDescent="0.15">
      <c r="A20" s="83"/>
      <c r="B20" s="404" t="s">
        <v>554</v>
      </c>
      <c r="C20" s="67"/>
      <c r="D20" s="67"/>
      <c r="E20" s="67"/>
      <c r="G20" s="67"/>
      <c r="H20" s="67"/>
      <c r="I20" s="67"/>
      <c r="J20" s="67"/>
      <c r="K20" s="67"/>
      <c r="L20" s="67"/>
      <c r="Q20" s="405" t="s">
        <v>555</v>
      </c>
    </row>
    <row r="21" spans="1:35" ht="21.75" customHeight="1" x14ac:dyDescent="0.15">
      <c r="A21" s="83"/>
      <c r="B21" s="1546" t="s">
        <v>234</v>
      </c>
      <c r="C21" s="1547"/>
      <c r="D21" s="1547"/>
      <c r="E21" s="1547"/>
      <c r="F21" s="1547"/>
      <c r="G21" s="1547"/>
      <c r="H21" s="1547"/>
      <c r="I21" s="1547"/>
      <c r="J21" s="1547"/>
      <c r="K21" s="1548"/>
      <c r="L21" s="1549" t="s">
        <v>569</v>
      </c>
      <c r="M21" s="1549"/>
      <c r="N21" s="1549"/>
      <c r="O21" s="1549"/>
      <c r="P21" s="1549"/>
      <c r="Q21" s="1539" t="s">
        <v>570</v>
      </c>
      <c r="R21" s="1539"/>
      <c r="S21" s="1539"/>
      <c r="T21" s="1539"/>
      <c r="U21" s="1539"/>
    </row>
    <row r="22" spans="1:35" ht="21.75" customHeight="1" x14ac:dyDescent="0.15">
      <c r="A22" s="83"/>
      <c r="B22" s="1531" t="s">
        <v>235</v>
      </c>
      <c r="C22" s="1532"/>
      <c r="D22" s="1532"/>
      <c r="E22" s="1532"/>
      <c r="F22" s="1532"/>
      <c r="G22" s="1532"/>
      <c r="H22" s="1532"/>
      <c r="I22" s="1532"/>
      <c r="J22" s="1532"/>
      <c r="K22" s="1533"/>
      <c r="L22" s="1534"/>
      <c r="M22" s="1534"/>
      <c r="N22" s="1534"/>
      <c r="O22" s="1534"/>
      <c r="P22" s="1534"/>
      <c r="Q22" s="1534"/>
      <c r="R22" s="1534"/>
      <c r="S22" s="1534"/>
      <c r="T22" s="1534"/>
      <c r="U22" s="1534"/>
    </row>
    <row r="23" spans="1:35" ht="21.75" customHeight="1" x14ac:dyDescent="0.15">
      <c r="A23" s="83"/>
      <c r="B23" s="1531" t="s">
        <v>556</v>
      </c>
      <c r="C23" s="1532"/>
      <c r="D23" s="1532"/>
      <c r="E23" s="1532"/>
      <c r="F23" s="1532"/>
      <c r="G23" s="1532"/>
      <c r="H23" s="1532"/>
      <c r="I23" s="1532"/>
      <c r="J23" s="1532"/>
      <c r="K23" s="1533"/>
      <c r="L23" s="1534" t="s">
        <v>584</v>
      </c>
      <c r="M23" s="1534"/>
      <c r="N23" s="1534"/>
      <c r="O23" s="1534"/>
      <c r="P23" s="1534"/>
      <c r="Q23" s="1534"/>
      <c r="R23" s="1534"/>
      <c r="S23" s="1534"/>
      <c r="T23" s="1534"/>
      <c r="U23" s="1534"/>
    </row>
    <row r="24" spans="1:35" ht="21.75" customHeight="1" x14ac:dyDescent="0.15">
      <c r="A24" s="83"/>
      <c r="B24" s="1531" t="s">
        <v>236</v>
      </c>
      <c r="C24" s="1532"/>
      <c r="D24" s="1532"/>
      <c r="E24" s="1532"/>
      <c r="F24" s="1532"/>
      <c r="G24" s="1532"/>
      <c r="H24" s="1532"/>
      <c r="I24" s="1532"/>
      <c r="J24" s="1532"/>
      <c r="K24" s="1533"/>
      <c r="L24" s="1534" t="s">
        <v>584</v>
      </c>
      <c r="M24" s="1534"/>
      <c r="N24" s="1534"/>
      <c r="O24" s="1534"/>
      <c r="P24" s="1534"/>
      <c r="Q24" s="1534" t="s">
        <v>584</v>
      </c>
      <c r="R24" s="1534"/>
      <c r="S24" s="1534"/>
      <c r="T24" s="1534"/>
      <c r="U24" s="1534"/>
    </row>
    <row r="25" spans="1:35" ht="21.75" customHeight="1" x14ac:dyDescent="0.15">
      <c r="A25" s="83"/>
      <c r="B25" s="1531" t="s">
        <v>237</v>
      </c>
      <c r="C25" s="1532"/>
      <c r="D25" s="1532"/>
      <c r="E25" s="1532"/>
      <c r="F25" s="1532"/>
      <c r="G25" s="1532"/>
      <c r="H25" s="1532"/>
      <c r="I25" s="1532"/>
      <c r="J25" s="1532"/>
      <c r="K25" s="1533"/>
      <c r="L25" s="1534"/>
      <c r="M25" s="1534"/>
      <c r="N25" s="1534"/>
      <c r="O25" s="1534"/>
      <c r="P25" s="1534"/>
      <c r="Q25" s="1534"/>
      <c r="R25" s="1534"/>
      <c r="S25" s="1534"/>
      <c r="T25" s="1534"/>
      <c r="U25" s="1534"/>
    </row>
    <row r="26" spans="1:35" ht="21.75" customHeight="1" x14ac:dyDescent="0.15">
      <c r="A26" s="83"/>
      <c r="B26" s="1531" t="s">
        <v>238</v>
      </c>
      <c r="C26" s="1532"/>
      <c r="D26" s="1532"/>
      <c r="E26" s="1532"/>
      <c r="F26" s="1532"/>
      <c r="G26" s="1532"/>
      <c r="H26" s="1532"/>
      <c r="I26" s="1532"/>
      <c r="J26" s="1532"/>
      <c r="K26" s="1533"/>
      <c r="L26" s="1534"/>
      <c r="M26" s="1534"/>
      <c r="N26" s="1534"/>
      <c r="O26" s="1534"/>
      <c r="P26" s="1534"/>
      <c r="Q26" s="1534"/>
      <c r="R26" s="1534"/>
      <c r="S26" s="1534"/>
      <c r="T26" s="1534"/>
      <c r="U26" s="1534"/>
    </row>
    <row r="27" spans="1:35" ht="21.75" customHeight="1" x14ac:dyDescent="0.15">
      <c r="A27" s="83"/>
      <c r="B27" s="1536" t="s">
        <v>489</v>
      </c>
      <c r="C27" s="1537"/>
      <c r="D27" s="1537"/>
      <c r="E27" s="1537"/>
      <c r="F27" s="1537"/>
      <c r="G27" s="1537"/>
      <c r="H27" s="1537"/>
      <c r="I27" s="1537"/>
      <c r="J27" s="1537"/>
      <c r="K27" s="1538"/>
      <c r="L27" s="1534"/>
      <c r="M27" s="1534"/>
      <c r="N27" s="1534"/>
      <c r="O27" s="1534"/>
      <c r="P27" s="1534"/>
      <c r="Q27" s="1534"/>
      <c r="R27" s="1534"/>
      <c r="S27" s="1534"/>
      <c r="T27" s="1534"/>
      <c r="U27" s="1534"/>
    </row>
    <row r="28" spans="1:35" ht="21.75" customHeight="1" x14ac:dyDescent="0.15">
      <c r="A28" s="83"/>
      <c r="B28" s="1531" t="s">
        <v>239</v>
      </c>
      <c r="C28" s="1532"/>
      <c r="D28" s="1532"/>
      <c r="E28" s="1532"/>
      <c r="F28" s="1532"/>
      <c r="G28" s="1532"/>
      <c r="H28" s="1532"/>
      <c r="I28" s="1532"/>
      <c r="J28" s="1532"/>
      <c r="K28" s="1533"/>
      <c r="L28" s="1534"/>
      <c r="M28" s="1534"/>
      <c r="N28" s="1534"/>
      <c r="O28" s="1534"/>
      <c r="P28" s="1534"/>
      <c r="Q28" s="1534"/>
      <c r="R28" s="1534"/>
      <c r="S28" s="1534"/>
      <c r="T28" s="1534"/>
      <c r="U28" s="1534"/>
    </row>
    <row r="29" spans="1:35" ht="21.75" customHeight="1" x14ac:dyDescent="0.15">
      <c r="A29" s="83"/>
      <c r="B29" s="1531" t="s">
        <v>240</v>
      </c>
      <c r="C29" s="1532"/>
      <c r="D29" s="1532"/>
      <c r="E29" s="1532"/>
      <c r="F29" s="1532"/>
      <c r="G29" s="1532"/>
      <c r="H29" s="1532"/>
      <c r="I29" s="1532"/>
      <c r="J29" s="1532"/>
      <c r="K29" s="1533"/>
      <c r="L29" s="1535"/>
      <c r="M29" s="1535"/>
      <c r="N29" s="1535"/>
      <c r="O29" s="1535"/>
      <c r="P29" s="1535"/>
      <c r="Q29" s="1535"/>
      <c r="R29" s="1535"/>
      <c r="S29" s="1535"/>
      <c r="T29" s="1535"/>
      <c r="U29" s="1535"/>
    </row>
    <row r="30" spans="1:35" ht="21.75" customHeight="1" x14ac:dyDescent="0.15">
      <c r="A30" s="83"/>
      <c r="L30" s="67"/>
    </row>
    <row r="31" spans="1:35" s="57" customFormat="1" ht="24.75" customHeight="1" x14ac:dyDescent="0.15">
      <c r="A31" s="13"/>
      <c r="B31" s="86" t="s">
        <v>64</v>
      </c>
      <c r="C31" s="1423" t="s">
        <v>65</v>
      </c>
      <c r="D31" s="1424"/>
      <c r="E31" s="1425"/>
      <c r="F31" s="1051" t="s">
        <v>66</v>
      </c>
      <c r="G31" s="1422"/>
      <c r="H31" s="1052"/>
      <c r="I31" s="1051" t="s">
        <v>67</v>
      </c>
      <c r="J31" s="1422"/>
      <c r="K31" s="1422"/>
      <c r="L31" s="1052"/>
      <c r="N31" s="1522" t="s">
        <v>571</v>
      </c>
      <c r="O31" s="1523"/>
      <c r="P31" s="1523"/>
      <c r="Q31" s="1523"/>
      <c r="R31" s="1523"/>
      <c r="S31" s="1523"/>
      <c r="T31" s="1523"/>
      <c r="U31" s="1523"/>
      <c r="V31" s="1523"/>
      <c r="W31" s="1524"/>
      <c r="Z31" s="200"/>
      <c r="AA31" s="200"/>
      <c r="AB31" s="200"/>
      <c r="AC31" s="200"/>
      <c r="AD31" s="200"/>
      <c r="AE31" s="200"/>
      <c r="AF31" s="200"/>
      <c r="AG31" s="200"/>
      <c r="AH31" s="200"/>
      <c r="AI31" s="200"/>
    </row>
    <row r="32" spans="1:35" s="57" customFormat="1" ht="12" customHeight="1" x14ac:dyDescent="0.15">
      <c r="A32" s="87"/>
      <c r="B32" s="1128" t="s">
        <v>35</v>
      </c>
      <c r="C32" s="1138"/>
      <c r="D32" s="1138"/>
      <c r="E32" s="1138"/>
      <c r="F32" s="1131"/>
      <c r="G32" s="1132"/>
      <c r="H32" s="88"/>
      <c r="I32" s="1133">
        <f t="shared" ref="I32:I37" si="1">INT(C32*F32/10)</f>
        <v>0</v>
      </c>
      <c r="J32" s="1133"/>
      <c r="K32" s="1133"/>
      <c r="L32" s="1133"/>
      <c r="N32" s="1525"/>
      <c r="O32" s="1526"/>
      <c r="P32" s="1526"/>
      <c r="Q32" s="1526"/>
      <c r="R32" s="1526"/>
      <c r="S32" s="1526"/>
      <c r="T32" s="1526"/>
      <c r="U32" s="1526"/>
      <c r="V32" s="1526"/>
      <c r="W32" s="1527"/>
      <c r="Z32" s="200"/>
      <c r="AA32" s="200"/>
      <c r="AB32" s="200"/>
      <c r="AC32" s="200"/>
      <c r="AD32" s="200"/>
      <c r="AE32" s="200"/>
      <c r="AF32" s="200"/>
      <c r="AG32" s="200"/>
      <c r="AH32" s="200"/>
      <c r="AI32" s="200"/>
    </row>
    <row r="33" spans="1:35" s="57" customFormat="1" ht="24.75" customHeight="1" x14ac:dyDescent="0.15">
      <c r="A33" s="87"/>
      <c r="B33" s="1129"/>
      <c r="C33" s="1444">
        <v>10000</v>
      </c>
      <c r="D33" s="1445"/>
      <c r="E33" s="1446"/>
      <c r="F33" s="1173">
        <v>400</v>
      </c>
      <c r="G33" s="1174"/>
      <c r="H33" s="202" t="s">
        <v>69</v>
      </c>
      <c r="I33" s="1215">
        <f t="shared" si="1"/>
        <v>400000</v>
      </c>
      <c r="J33" s="1216"/>
      <c r="K33" s="1216"/>
      <c r="L33" s="1160"/>
      <c r="N33" s="1525"/>
      <c r="O33" s="1526"/>
      <c r="P33" s="1526"/>
      <c r="Q33" s="1526"/>
      <c r="R33" s="1526"/>
      <c r="S33" s="1526"/>
      <c r="T33" s="1526"/>
      <c r="U33" s="1526"/>
      <c r="V33" s="1526"/>
      <c r="W33" s="1527"/>
      <c r="Z33" s="200"/>
      <c r="AA33" s="200"/>
      <c r="AB33" s="200"/>
      <c r="AC33" s="200"/>
      <c r="AD33" s="200"/>
      <c r="AE33" s="200"/>
      <c r="AF33" s="200"/>
      <c r="AG33" s="200"/>
      <c r="AH33" s="200"/>
      <c r="AI33" s="200"/>
    </row>
    <row r="34" spans="1:35" s="57" customFormat="1" ht="12" customHeight="1" x14ac:dyDescent="0.15">
      <c r="A34" s="87"/>
      <c r="B34" s="1128" t="s">
        <v>70</v>
      </c>
      <c r="C34" s="1460"/>
      <c r="D34" s="1460"/>
      <c r="E34" s="1460"/>
      <c r="F34" s="1217"/>
      <c r="G34" s="1218"/>
      <c r="H34" s="88"/>
      <c r="I34" s="1133">
        <f t="shared" si="1"/>
        <v>0</v>
      </c>
      <c r="J34" s="1133"/>
      <c r="K34" s="1133"/>
      <c r="L34" s="1133"/>
      <c r="N34" s="1525"/>
      <c r="O34" s="1526"/>
      <c r="P34" s="1526"/>
      <c r="Q34" s="1526"/>
      <c r="R34" s="1526"/>
      <c r="S34" s="1526"/>
      <c r="T34" s="1526"/>
      <c r="U34" s="1526"/>
      <c r="V34" s="1526"/>
      <c r="W34" s="1527"/>
      <c r="Z34" s="200"/>
      <c r="AA34" s="200"/>
      <c r="AB34" s="200"/>
      <c r="AC34" s="200"/>
      <c r="AD34" s="200"/>
      <c r="AE34" s="200"/>
      <c r="AF34" s="200"/>
      <c r="AG34" s="200"/>
      <c r="AH34" s="200"/>
      <c r="AI34" s="200"/>
    </row>
    <row r="35" spans="1:35" s="57" customFormat="1" ht="24.75" customHeight="1" x14ac:dyDescent="0.15">
      <c r="A35" s="87"/>
      <c r="B35" s="1129"/>
      <c r="C35" s="1444">
        <v>1000</v>
      </c>
      <c r="D35" s="1445"/>
      <c r="E35" s="1446"/>
      <c r="F35" s="1173">
        <v>240</v>
      </c>
      <c r="G35" s="1174"/>
      <c r="H35" s="202" t="s">
        <v>69</v>
      </c>
      <c r="I35" s="1215">
        <f t="shared" si="1"/>
        <v>24000</v>
      </c>
      <c r="J35" s="1216"/>
      <c r="K35" s="1216"/>
      <c r="L35" s="1160"/>
      <c r="N35" s="1525"/>
      <c r="O35" s="1526"/>
      <c r="P35" s="1526"/>
      <c r="Q35" s="1526"/>
      <c r="R35" s="1526"/>
      <c r="S35" s="1526"/>
      <c r="T35" s="1526"/>
      <c r="U35" s="1526"/>
      <c r="V35" s="1526"/>
      <c r="W35" s="1527"/>
      <c r="Z35" s="200"/>
      <c r="AA35" s="200"/>
      <c r="AB35" s="200"/>
      <c r="AC35" s="200"/>
      <c r="AD35" s="200"/>
      <c r="AE35" s="200"/>
      <c r="AF35" s="200"/>
      <c r="AG35" s="200"/>
      <c r="AH35" s="200"/>
      <c r="AI35" s="200"/>
    </row>
    <row r="36" spans="1:35" s="57" customFormat="1" ht="12" customHeight="1" x14ac:dyDescent="0.15">
      <c r="A36" s="87"/>
      <c r="B36" s="1128" t="s">
        <v>72</v>
      </c>
      <c r="C36" s="1460"/>
      <c r="D36" s="1460"/>
      <c r="E36" s="1460"/>
      <c r="F36" s="1217"/>
      <c r="G36" s="1218"/>
      <c r="H36" s="88"/>
      <c r="I36" s="1133">
        <f t="shared" si="1"/>
        <v>0</v>
      </c>
      <c r="J36" s="1133"/>
      <c r="K36" s="1133"/>
      <c r="L36" s="1133"/>
      <c r="N36" s="1525"/>
      <c r="O36" s="1526"/>
      <c r="P36" s="1526"/>
      <c r="Q36" s="1526"/>
      <c r="R36" s="1526"/>
      <c r="S36" s="1526"/>
      <c r="T36" s="1526"/>
      <c r="U36" s="1526"/>
      <c r="V36" s="1526"/>
      <c r="W36" s="1527"/>
      <c r="Z36" s="200"/>
      <c r="AA36" s="200"/>
      <c r="AB36" s="200"/>
      <c r="AC36" s="200"/>
      <c r="AD36" s="200"/>
      <c r="AE36" s="200"/>
      <c r="AF36" s="200"/>
      <c r="AG36" s="200"/>
      <c r="AH36" s="200"/>
      <c r="AI36" s="200"/>
    </row>
    <row r="37" spans="1:35" s="57" customFormat="1" ht="24.75" customHeight="1" thickBot="1" x14ac:dyDescent="0.2">
      <c r="A37" s="81"/>
      <c r="B37" s="1147"/>
      <c r="C37" s="1516">
        <v>100</v>
      </c>
      <c r="D37" s="1517"/>
      <c r="E37" s="1518"/>
      <c r="F37" s="1232">
        <v>40</v>
      </c>
      <c r="G37" s="1233"/>
      <c r="H37" s="204" t="s">
        <v>69</v>
      </c>
      <c r="I37" s="1519">
        <f t="shared" si="1"/>
        <v>400</v>
      </c>
      <c r="J37" s="1520"/>
      <c r="K37" s="1520"/>
      <c r="L37" s="1521"/>
      <c r="N37" s="1528"/>
      <c r="O37" s="1529"/>
      <c r="P37" s="1529"/>
      <c r="Q37" s="1529"/>
      <c r="R37" s="1529"/>
      <c r="S37" s="1529"/>
      <c r="T37" s="1529"/>
      <c r="U37" s="1529"/>
      <c r="V37" s="1529"/>
      <c r="W37" s="1530"/>
      <c r="Z37" s="200"/>
      <c r="AA37" s="200"/>
      <c r="AB37" s="200"/>
      <c r="AC37" s="200"/>
      <c r="AD37" s="200"/>
      <c r="AE37" s="200"/>
      <c r="AF37" s="200"/>
      <c r="AG37" s="200"/>
      <c r="AH37" s="200"/>
      <c r="AI37" s="200"/>
    </row>
    <row r="38" spans="1:35" s="57" customFormat="1" ht="12" customHeight="1" thickTop="1" x14ac:dyDescent="0.15">
      <c r="A38" s="81"/>
      <c r="B38" s="1474" t="s">
        <v>75</v>
      </c>
      <c r="C38" s="1475">
        <f>INT(SUM(C32,C34,C36))</f>
        <v>0</v>
      </c>
      <c r="D38" s="1476"/>
      <c r="E38" s="1476"/>
      <c r="F38" s="1513"/>
      <c r="G38" s="1514"/>
      <c r="H38" s="1515"/>
      <c r="I38" s="1485">
        <f>SUM(I32,I34,I36)</f>
        <v>0</v>
      </c>
      <c r="J38" s="1485"/>
      <c r="K38" s="1485"/>
      <c r="L38" s="1486"/>
      <c r="N38" s="200"/>
      <c r="O38" s="200"/>
      <c r="P38" s="200"/>
      <c r="Q38" s="200"/>
      <c r="R38" s="200"/>
      <c r="S38" s="200"/>
      <c r="T38" s="200"/>
      <c r="U38" s="200"/>
      <c r="V38" s="200"/>
      <c r="W38" s="200"/>
      <c r="Z38" s="200"/>
      <c r="AA38" s="200"/>
      <c r="AB38" s="200"/>
      <c r="AC38" s="200"/>
      <c r="AD38" s="200"/>
      <c r="AE38" s="200"/>
      <c r="AF38" s="200"/>
      <c r="AG38" s="200"/>
      <c r="AH38" s="200"/>
      <c r="AI38" s="200"/>
    </row>
    <row r="39" spans="1:35" s="57" customFormat="1" ht="24.75" customHeight="1" x14ac:dyDescent="0.15">
      <c r="A39" s="81"/>
      <c r="B39" s="1129"/>
      <c r="C39" s="1487">
        <f>INT(SUM(C33,C35,C37))</f>
        <v>11100</v>
      </c>
      <c r="D39" s="1488"/>
      <c r="E39" s="1489"/>
      <c r="F39" s="1481"/>
      <c r="G39" s="1482"/>
      <c r="H39" s="1483"/>
      <c r="I39" s="1215">
        <f>SUM(I33,I35,I37)</f>
        <v>424400</v>
      </c>
      <c r="J39" s="1216"/>
      <c r="K39" s="1216"/>
      <c r="L39" s="1160"/>
      <c r="N39" s="200"/>
      <c r="O39" s="200"/>
      <c r="P39" s="200"/>
      <c r="Q39" s="200"/>
      <c r="R39" s="200"/>
      <c r="S39" s="200"/>
      <c r="T39" s="200"/>
      <c r="U39" s="200"/>
      <c r="V39" s="200"/>
      <c r="W39" s="200"/>
      <c r="Z39" s="200"/>
      <c r="AA39" s="200"/>
      <c r="AB39" s="200"/>
      <c r="AC39" s="200"/>
      <c r="AD39" s="200"/>
      <c r="AE39" s="200"/>
      <c r="AF39" s="200"/>
      <c r="AG39" s="200"/>
      <c r="AH39" s="200"/>
      <c r="AI39" s="200"/>
    </row>
    <row r="40" spans="1:35" ht="28.5" customHeight="1" x14ac:dyDescent="0.15">
      <c r="B40" s="1510" t="s">
        <v>241</v>
      </c>
      <c r="C40" s="1510"/>
      <c r="D40" s="1510"/>
      <c r="E40" s="1510"/>
      <c r="F40" s="1510"/>
      <c r="G40" s="1510"/>
      <c r="H40" s="1510"/>
      <c r="I40" s="1510"/>
      <c r="J40" s="1510"/>
      <c r="K40" s="1510"/>
      <c r="L40" s="1510"/>
      <c r="N40" s="200"/>
      <c r="O40" s="200"/>
      <c r="P40" s="200"/>
      <c r="Q40" s="200"/>
      <c r="R40" s="200"/>
      <c r="S40" s="200"/>
      <c r="T40" s="200"/>
      <c r="U40" s="200"/>
      <c r="V40" s="200"/>
      <c r="W40" s="200"/>
      <c r="Z40" s="200"/>
      <c r="AA40" s="200"/>
      <c r="AB40" s="200"/>
      <c r="AC40" s="200"/>
      <c r="AD40" s="200"/>
      <c r="AE40" s="200"/>
      <c r="AF40" s="200"/>
      <c r="AG40" s="200"/>
      <c r="AH40" s="200"/>
      <c r="AI40" s="200"/>
    </row>
    <row r="41" spans="1:35" ht="11.25" customHeight="1" x14ac:dyDescent="0.15">
      <c r="B41" s="203"/>
      <c r="C41" s="203"/>
      <c r="D41" s="203"/>
      <c r="E41" s="203"/>
      <c r="F41" s="203"/>
      <c r="G41" s="203"/>
      <c r="H41" s="203"/>
      <c r="I41" s="203"/>
      <c r="J41" s="203"/>
      <c r="K41" s="203"/>
      <c r="L41" s="203"/>
      <c r="N41" s="200"/>
      <c r="O41" s="200"/>
      <c r="P41" s="200"/>
      <c r="Q41" s="200"/>
      <c r="R41" s="200"/>
      <c r="S41" s="200"/>
      <c r="T41" s="200"/>
      <c r="U41" s="200"/>
      <c r="V41" s="200"/>
      <c r="W41" s="200"/>
    </row>
    <row r="42" spans="1:35" ht="21" customHeight="1" x14ac:dyDescent="0.15">
      <c r="A42" s="1443" t="s">
        <v>242</v>
      </c>
      <c r="B42" s="1443"/>
      <c r="C42" s="1443"/>
      <c r="D42" s="1443"/>
      <c r="E42" s="1443"/>
      <c r="F42" s="1443"/>
      <c r="G42" s="1443"/>
      <c r="H42" s="1443"/>
      <c r="I42" s="1443"/>
      <c r="J42" s="1443"/>
      <c r="K42" s="1443"/>
      <c r="L42" s="1443"/>
      <c r="M42" s="1443"/>
      <c r="N42" s="1443"/>
      <c r="O42" s="1443"/>
      <c r="P42" s="1443"/>
      <c r="Q42" s="1443"/>
      <c r="R42" s="200"/>
      <c r="S42" s="200"/>
      <c r="T42" s="200"/>
      <c r="U42" s="200"/>
      <c r="V42" s="200"/>
      <c r="W42" s="200"/>
    </row>
    <row r="43" spans="1:35" ht="21" customHeight="1" x14ac:dyDescent="0.15">
      <c r="A43" s="83"/>
      <c r="B43" s="207" t="s">
        <v>243</v>
      </c>
      <c r="C43" s="67"/>
      <c r="D43" s="67"/>
      <c r="E43" s="67"/>
      <c r="G43" s="67"/>
      <c r="H43" s="67"/>
      <c r="I43" s="67"/>
      <c r="J43" s="67"/>
      <c r="K43" s="67"/>
      <c r="L43" s="67"/>
      <c r="P43" s="104"/>
      <c r="Q43" s="104"/>
      <c r="R43" s="104"/>
      <c r="S43" s="104"/>
      <c r="T43" s="104"/>
      <c r="U43" s="104"/>
      <c r="V43" s="104"/>
      <c r="W43" s="104"/>
    </row>
    <row r="44" spans="1:35" ht="21" customHeight="1" x14ac:dyDescent="0.15">
      <c r="A44" s="83"/>
      <c r="B44" s="102" t="s">
        <v>244</v>
      </c>
      <c r="C44" s="24"/>
      <c r="D44" s="24"/>
      <c r="E44" s="24"/>
      <c r="F44" s="208"/>
      <c r="G44" s="67"/>
      <c r="H44" s="67"/>
      <c r="I44" s="67"/>
      <c r="M44" s="1511" t="s">
        <v>584</v>
      </c>
      <c r="N44" s="1512"/>
      <c r="P44" s="340"/>
      <c r="Q44" s="340"/>
      <c r="R44" s="340"/>
      <c r="S44" s="340"/>
      <c r="T44" s="340"/>
      <c r="U44" s="340"/>
      <c r="V44" s="340"/>
      <c r="W44" s="104"/>
    </row>
    <row r="45" spans="1:35" ht="21" customHeight="1" x14ac:dyDescent="0.15">
      <c r="A45" s="83"/>
      <c r="B45" s="102" t="s">
        <v>245</v>
      </c>
      <c r="C45" s="20"/>
      <c r="D45" s="20"/>
      <c r="E45" s="20"/>
      <c r="F45" s="208"/>
      <c r="L45" s="13"/>
      <c r="M45" s="57"/>
      <c r="P45" s="341"/>
      <c r="Q45" s="341"/>
      <c r="R45" s="341"/>
      <c r="S45" s="341"/>
      <c r="T45" s="341"/>
      <c r="U45" s="341"/>
      <c r="V45" s="341"/>
      <c r="W45" s="91"/>
    </row>
    <row r="46" spans="1:35" ht="21" customHeight="1" x14ac:dyDescent="0.15">
      <c r="A46" s="83"/>
      <c r="B46" s="5" t="s">
        <v>246</v>
      </c>
      <c r="C46" s="57" t="s">
        <v>247</v>
      </c>
      <c r="D46" s="13"/>
      <c r="E46" s="13"/>
    </row>
    <row r="47" spans="1:35" s="57" customFormat="1" ht="21" customHeight="1" x14ac:dyDescent="0.15">
      <c r="A47" s="209"/>
      <c r="B47" s="210"/>
      <c r="E47" s="57" t="s">
        <v>248</v>
      </c>
      <c r="H47" s="57" t="s">
        <v>249</v>
      </c>
      <c r="I47" s="1508">
        <v>40</v>
      </c>
      <c r="J47" s="1509"/>
      <c r="K47" s="1497" t="s">
        <v>250</v>
      </c>
      <c r="L47" s="1498"/>
      <c r="M47" s="1492">
        <v>1</v>
      </c>
      <c r="N47" s="1493"/>
      <c r="O47" s="211" t="s">
        <v>251</v>
      </c>
      <c r="P47" s="1494">
        <f>I47+M47</f>
        <v>41</v>
      </c>
      <c r="Q47" s="1494"/>
      <c r="R47" s="1494"/>
      <c r="S47" s="1494"/>
      <c r="U47" s="341"/>
    </row>
    <row r="48" spans="1:35" s="57" customFormat="1" ht="21" customHeight="1" x14ac:dyDescent="0.15">
      <c r="A48" s="209"/>
      <c r="B48" s="210"/>
      <c r="E48" s="57" t="s">
        <v>252</v>
      </c>
      <c r="H48" s="57" t="s">
        <v>249</v>
      </c>
      <c r="I48" s="1508">
        <v>25</v>
      </c>
      <c r="J48" s="1509"/>
      <c r="K48" s="1497" t="s">
        <v>253</v>
      </c>
      <c r="L48" s="1498"/>
      <c r="M48" s="1492">
        <v>5</v>
      </c>
      <c r="N48" s="1493"/>
      <c r="O48" s="211" t="s">
        <v>254</v>
      </c>
      <c r="P48" s="1494">
        <f>I48+M48</f>
        <v>30</v>
      </c>
      <c r="Q48" s="1494"/>
      <c r="R48" s="1494"/>
      <c r="S48" s="1494"/>
      <c r="T48" s="81"/>
      <c r="U48" s="57" t="s">
        <v>255</v>
      </c>
      <c r="V48" s="81"/>
    </row>
    <row r="49" spans="1:35" ht="5.25" customHeight="1" x14ac:dyDescent="0.15">
      <c r="A49" s="83"/>
      <c r="B49" s="5"/>
      <c r="D49" s="57"/>
      <c r="H49" s="156"/>
      <c r="J49" s="53"/>
      <c r="K49" s="53"/>
      <c r="L49" s="212"/>
      <c r="M49" s="212"/>
      <c r="N49" s="53"/>
      <c r="O49" s="13"/>
      <c r="P49" s="53"/>
      <c r="S49" s="213"/>
      <c r="T49" s="213"/>
      <c r="U49" s="53"/>
      <c r="V49" s="81"/>
    </row>
    <row r="50" spans="1:35" s="57" customFormat="1" ht="21.75" customHeight="1" x14ac:dyDescent="0.15">
      <c r="A50" s="209"/>
      <c r="B50" s="210"/>
      <c r="E50" s="57" t="s">
        <v>75</v>
      </c>
      <c r="H50" s="57" t="s">
        <v>249</v>
      </c>
      <c r="I50" s="1495">
        <f>I47+I48</f>
        <v>65</v>
      </c>
      <c r="J50" s="1496"/>
      <c r="K50" s="1497" t="s">
        <v>253</v>
      </c>
      <c r="L50" s="1498"/>
      <c r="M50" s="1499">
        <f>M47+M48</f>
        <v>6</v>
      </c>
      <c r="N50" s="1500"/>
      <c r="O50" s="211" t="s">
        <v>254</v>
      </c>
      <c r="P50" s="1494">
        <f>I50+M50</f>
        <v>71</v>
      </c>
      <c r="Q50" s="1494"/>
      <c r="R50" s="1494"/>
      <c r="S50" s="1494"/>
      <c r="U50" s="57" t="s">
        <v>256</v>
      </c>
    </row>
    <row r="51" spans="1:35" ht="6" customHeight="1" x14ac:dyDescent="0.15">
      <c r="A51" s="83"/>
      <c r="B51" s="5"/>
      <c r="E51" s="57"/>
      <c r="H51" s="156"/>
      <c r="I51" s="212"/>
      <c r="J51" s="212"/>
      <c r="L51" s="13"/>
      <c r="M51" s="53"/>
      <c r="N51" s="213"/>
      <c r="O51" s="213"/>
      <c r="R51" s="57"/>
      <c r="U51" s="341"/>
    </row>
    <row r="52" spans="1:35" s="57" customFormat="1" ht="21.75" customHeight="1" x14ac:dyDescent="0.15">
      <c r="A52" s="209"/>
      <c r="B52" s="210" t="s">
        <v>257</v>
      </c>
      <c r="C52" s="352" t="s">
        <v>258</v>
      </c>
      <c r="D52" s="353"/>
      <c r="E52" s="353"/>
      <c r="F52" s="353"/>
      <c r="G52" s="1506">
        <f>IFERROR(P48/P50,"%")</f>
        <v>0.42253521126760563</v>
      </c>
      <c r="H52" s="1507"/>
      <c r="J52" s="211" t="s">
        <v>259</v>
      </c>
      <c r="K52" s="214"/>
      <c r="L52" s="214"/>
      <c r="N52" s="13"/>
      <c r="R52" s="215"/>
      <c r="S52" s="215"/>
      <c r="T52" s="353"/>
      <c r="U52" s="353"/>
    </row>
    <row r="53" spans="1:35" s="57" customFormat="1" ht="18.75" customHeight="1" x14ac:dyDescent="0.15">
      <c r="A53" s="209"/>
      <c r="B53" s="102" t="s">
        <v>503</v>
      </c>
      <c r="C53" s="20"/>
      <c r="D53" s="20"/>
      <c r="E53" s="20"/>
      <c r="F53" s="102"/>
      <c r="G53" s="102"/>
      <c r="H53" s="102"/>
      <c r="I53" s="102"/>
      <c r="J53" s="102"/>
      <c r="K53" s="102"/>
      <c r="L53" s="102"/>
      <c r="M53" s="102"/>
      <c r="N53" s="102"/>
      <c r="O53" s="102"/>
    </row>
    <row r="54" spans="1:35" s="57" customFormat="1" ht="21.75" customHeight="1" x14ac:dyDescent="0.15">
      <c r="A54" s="209"/>
      <c r="C54" s="1503" t="s">
        <v>516</v>
      </c>
      <c r="D54" s="1504"/>
      <c r="E54" s="1495">
        <f>I50</f>
        <v>65</v>
      </c>
      <c r="F54" s="1496"/>
      <c r="G54" s="1456" t="s">
        <v>260</v>
      </c>
      <c r="H54" s="1457"/>
      <c r="I54" s="1457"/>
      <c r="J54" s="1457"/>
      <c r="K54" s="1457"/>
      <c r="L54" s="1457"/>
      <c r="M54" s="1457"/>
      <c r="N54" s="1457"/>
      <c r="O54" s="1457"/>
      <c r="P54" s="1457"/>
      <c r="Q54" s="1508">
        <v>41</v>
      </c>
      <c r="R54" s="1509"/>
      <c r="Y54" s="216"/>
    </row>
    <row r="55" spans="1:35" s="57" customFormat="1" ht="21.75" customHeight="1" x14ac:dyDescent="0.15">
      <c r="A55" s="209"/>
      <c r="C55" s="102" t="s">
        <v>261</v>
      </c>
      <c r="D55" s="1490" t="s">
        <v>262</v>
      </c>
      <c r="E55" s="1490"/>
      <c r="F55" s="1490"/>
      <c r="G55" s="1490"/>
      <c r="H55" s="1490"/>
      <c r="I55" s="1490"/>
      <c r="J55" s="1491"/>
      <c r="K55" s="1501">
        <f>E54+Q54</f>
        <v>106</v>
      </c>
      <c r="L55" s="1501"/>
      <c r="M55" s="1502" t="s">
        <v>263</v>
      </c>
      <c r="N55" s="1503"/>
      <c r="O55" s="1503"/>
      <c r="P55" s="1503"/>
      <c r="Q55" s="1504"/>
      <c r="R55" s="1495">
        <f>ROUNDUP(K55*0.8,0)</f>
        <v>85</v>
      </c>
      <c r="S55" s="1496"/>
      <c r="T55" s="102" t="s">
        <v>264</v>
      </c>
    </row>
    <row r="56" spans="1:35" s="57" customFormat="1" ht="21.75" customHeight="1" x14ac:dyDescent="0.15">
      <c r="A56" s="209"/>
      <c r="B56" s="217"/>
      <c r="C56" s="19" t="s">
        <v>265</v>
      </c>
      <c r="D56" s="102"/>
      <c r="E56" s="102"/>
      <c r="F56" s="218"/>
      <c r="G56" s="102"/>
      <c r="H56" s="102"/>
      <c r="I56" s="102"/>
      <c r="J56" s="102"/>
      <c r="K56" s="102"/>
      <c r="L56" s="102"/>
      <c r="M56" s="102"/>
      <c r="N56" s="102"/>
      <c r="O56" s="102"/>
      <c r="P56" s="102"/>
      <c r="Q56" s="102"/>
      <c r="R56" s="102"/>
      <c r="S56" s="102"/>
      <c r="T56" s="102"/>
      <c r="U56" s="102"/>
      <c r="V56" s="102"/>
    </row>
    <row r="57" spans="1:35" s="57" customFormat="1" ht="18.75" customHeight="1" x14ac:dyDescent="0.15">
      <c r="A57" s="209"/>
      <c r="B57" s="102" t="s">
        <v>504</v>
      </c>
      <c r="C57" s="20"/>
      <c r="D57" s="20"/>
      <c r="E57" s="20"/>
      <c r="F57" s="102"/>
      <c r="G57" s="102"/>
      <c r="H57" s="361">
        <v>0</v>
      </c>
      <c r="I57" s="1505" t="s">
        <v>514</v>
      </c>
      <c r="J57" s="1505"/>
      <c r="K57" s="1505"/>
      <c r="L57" s="1505"/>
      <c r="M57" s="1505"/>
      <c r="N57" s="1505"/>
      <c r="O57" s="1505"/>
      <c r="P57" s="1505"/>
      <c r="Q57" s="1505"/>
      <c r="R57" s="1505"/>
      <c r="S57" s="1505"/>
      <c r="T57" s="1505"/>
      <c r="U57" s="1505"/>
      <c r="V57" s="1505"/>
    </row>
    <row r="58" spans="1:35" s="57" customFormat="1" ht="18.75" customHeight="1" x14ac:dyDescent="0.15">
      <c r="A58" s="209"/>
      <c r="B58" s="20" t="s">
        <v>515</v>
      </c>
      <c r="D58" s="20"/>
      <c r="E58" s="20"/>
      <c r="F58" s="102"/>
      <c r="G58" s="102"/>
      <c r="H58" s="102"/>
      <c r="I58" s="102"/>
      <c r="J58" s="102"/>
      <c r="K58" s="102"/>
      <c r="L58" s="102"/>
      <c r="M58" s="102"/>
      <c r="N58" s="102"/>
      <c r="O58" s="102"/>
    </row>
    <row r="59" spans="1:35" s="57" customFormat="1" ht="21.75" customHeight="1" x14ac:dyDescent="0.15">
      <c r="A59" s="209"/>
      <c r="C59" s="1503" t="s">
        <v>516</v>
      </c>
      <c r="D59" s="1504"/>
      <c r="E59" s="1495">
        <f>I50</f>
        <v>65</v>
      </c>
      <c r="F59" s="1496"/>
      <c r="G59" s="1456" t="s">
        <v>260</v>
      </c>
      <c r="H59" s="1457"/>
      <c r="I59" s="1457"/>
      <c r="J59" s="1457"/>
      <c r="K59" s="1457"/>
      <c r="L59" s="1457"/>
      <c r="M59" s="1457"/>
      <c r="N59" s="1457"/>
      <c r="O59" s="1457"/>
      <c r="P59" s="1457"/>
      <c r="Q59" s="1508">
        <v>0</v>
      </c>
      <c r="R59" s="1509"/>
      <c r="Y59" s="216"/>
    </row>
    <row r="60" spans="1:35" s="57" customFormat="1" ht="21.75" customHeight="1" x14ac:dyDescent="0.15">
      <c r="A60" s="209"/>
      <c r="C60" s="102" t="s">
        <v>251</v>
      </c>
      <c r="D60" s="1490" t="s">
        <v>262</v>
      </c>
      <c r="E60" s="1490"/>
      <c r="F60" s="1490"/>
      <c r="G60" s="1490"/>
      <c r="H60" s="1490"/>
      <c r="I60" s="1490"/>
      <c r="J60" s="1491"/>
      <c r="K60" s="1501">
        <f>E59+Q59</f>
        <v>65</v>
      </c>
      <c r="L60" s="1501"/>
      <c r="M60" s="1502" t="s">
        <v>490</v>
      </c>
      <c r="N60" s="1503"/>
      <c r="O60" s="1503"/>
      <c r="P60" s="1503"/>
      <c r="Q60" s="1504"/>
      <c r="R60" s="1495">
        <f>ROUNDUP(K60*0.6,0)</f>
        <v>39</v>
      </c>
      <c r="S60" s="1496"/>
      <c r="T60" s="102" t="s">
        <v>264</v>
      </c>
    </row>
    <row r="61" spans="1:35" s="57" customFormat="1" ht="21.75" customHeight="1" x14ac:dyDescent="0.15">
      <c r="A61" s="209"/>
      <c r="B61" s="217"/>
      <c r="C61" s="19" t="s">
        <v>491</v>
      </c>
      <c r="D61" s="102"/>
      <c r="E61" s="102"/>
      <c r="F61" s="218"/>
      <c r="G61" s="102"/>
      <c r="H61" s="102"/>
      <c r="I61" s="102"/>
      <c r="J61" s="102"/>
      <c r="K61" s="102"/>
      <c r="L61" s="102"/>
      <c r="M61" s="102"/>
      <c r="N61" s="102"/>
      <c r="O61" s="102"/>
      <c r="P61" s="102"/>
      <c r="Q61" s="102"/>
      <c r="R61" s="102"/>
      <c r="S61" s="102"/>
      <c r="T61" s="102"/>
      <c r="U61" s="102"/>
      <c r="V61" s="102"/>
    </row>
    <row r="62" spans="1:35" s="57" customFormat="1" ht="36.6" customHeight="1" x14ac:dyDescent="0.15">
      <c r="A62" s="209"/>
      <c r="B62" s="1559" t="s">
        <v>505</v>
      </c>
      <c r="C62" s="1559"/>
      <c r="D62" s="1559"/>
      <c r="E62" s="1559"/>
      <c r="F62" s="1559"/>
      <c r="G62" s="1559"/>
      <c r="H62" s="1559"/>
      <c r="I62" s="1559"/>
      <c r="J62" s="1559"/>
      <c r="K62" s="1559"/>
      <c r="L62" s="1559"/>
      <c r="M62" s="1559"/>
      <c r="N62" s="1559"/>
      <c r="O62" s="1559"/>
      <c r="P62" s="1559"/>
      <c r="Q62" s="1559"/>
      <c r="R62" s="1559"/>
      <c r="S62" s="1559"/>
      <c r="T62" s="1559"/>
      <c r="U62" s="1559"/>
      <c r="V62" s="1559"/>
      <c r="W62" s="351"/>
    </row>
    <row r="63" spans="1:35" s="57" customFormat="1" ht="22.5" customHeight="1" x14ac:dyDescent="0.15">
      <c r="A63" s="13"/>
      <c r="B63" s="86" t="s">
        <v>64</v>
      </c>
      <c r="C63" s="1423" t="s">
        <v>65</v>
      </c>
      <c r="D63" s="1424"/>
      <c r="E63" s="1425"/>
      <c r="F63" s="1051" t="s">
        <v>66</v>
      </c>
      <c r="G63" s="1422"/>
      <c r="H63" s="1052"/>
      <c r="I63" s="1051" t="s">
        <v>67</v>
      </c>
      <c r="J63" s="1422"/>
      <c r="K63" s="1422"/>
      <c r="L63" s="1052"/>
      <c r="M63" s="81"/>
      <c r="N63" s="1465" t="s">
        <v>517</v>
      </c>
      <c r="O63" s="1466"/>
      <c r="P63" s="1466"/>
      <c r="Q63" s="1466"/>
      <c r="R63" s="1466"/>
      <c r="S63" s="1466"/>
      <c r="T63" s="1466"/>
      <c r="U63" s="1466"/>
      <c r="V63" s="1467"/>
      <c r="W63" s="203"/>
      <c r="Z63" s="203"/>
      <c r="AA63" s="203"/>
      <c r="AB63" s="203"/>
      <c r="AC63" s="203"/>
      <c r="AD63" s="203"/>
      <c r="AE63" s="203"/>
      <c r="AF63" s="203"/>
      <c r="AG63" s="203"/>
      <c r="AH63" s="203"/>
      <c r="AI63" s="203"/>
    </row>
    <row r="64" spans="1:35" s="57" customFormat="1" ht="12" customHeight="1" x14ac:dyDescent="0.15">
      <c r="A64" s="87"/>
      <c r="B64" s="1128" t="s">
        <v>35</v>
      </c>
      <c r="C64" s="1138"/>
      <c r="D64" s="1138"/>
      <c r="E64" s="1138"/>
      <c r="F64" s="1131"/>
      <c r="G64" s="1132"/>
      <c r="H64" s="88"/>
      <c r="I64" s="1133">
        <f t="shared" ref="I64:I69" si="2">INT(C64*F64/10)</f>
        <v>0</v>
      </c>
      <c r="J64" s="1133"/>
      <c r="K64" s="1133"/>
      <c r="L64" s="1133"/>
      <c r="M64" s="81"/>
      <c r="N64" s="1468"/>
      <c r="O64" s="1469"/>
      <c r="P64" s="1469"/>
      <c r="Q64" s="1469"/>
      <c r="R64" s="1469"/>
      <c r="S64" s="1469"/>
      <c r="T64" s="1469"/>
      <c r="U64" s="1469"/>
      <c r="V64" s="1470"/>
      <c r="W64" s="203"/>
      <c r="Z64" s="203"/>
      <c r="AA64" s="203"/>
      <c r="AB64" s="203"/>
      <c r="AC64" s="203"/>
      <c r="AD64" s="203"/>
      <c r="AE64" s="203"/>
      <c r="AF64" s="203"/>
      <c r="AG64" s="203"/>
      <c r="AH64" s="203"/>
      <c r="AI64" s="203"/>
    </row>
    <row r="65" spans="1:35" s="57" customFormat="1" ht="22.5" customHeight="1" x14ac:dyDescent="0.15">
      <c r="A65" s="87"/>
      <c r="B65" s="1129"/>
      <c r="C65" s="1444">
        <v>10000</v>
      </c>
      <c r="D65" s="1445"/>
      <c r="E65" s="1446"/>
      <c r="F65" s="1173">
        <v>400</v>
      </c>
      <c r="G65" s="1174"/>
      <c r="H65" s="202" t="s">
        <v>69</v>
      </c>
      <c r="I65" s="1215">
        <f t="shared" si="2"/>
        <v>400000</v>
      </c>
      <c r="J65" s="1216"/>
      <c r="K65" s="1216"/>
      <c r="L65" s="1160"/>
      <c r="M65" s="81"/>
      <c r="N65" s="1468"/>
      <c r="O65" s="1469"/>
      <c r="P65" s="1469"/>
      <c r="Q65" s="1469"/>
      <c r="R65" s="1469"/>
      <c r="S65" s="1469"/>
      <c r="T65" s="1469"/>
      <c r="U65" s="1469"/>
      <c r="V65" s="1470"/>
      <c r="W65" s="203"/>
      <c r="Z65" s="203"/>
      <c r="AA65" s="203"/>
      <c r="AB65" s="203"/>
      <c r="AC65" s="203"/>
      <c r="AD65" s="203"/>
      <c r="AE65" s="203"/>
      <c r="AF65" s="203"/>
      <c r="AG65" s="203"/>
      <c r="AH65" s="203"/>
      <c r="AI65" s="203"/>
    </row>
    <row r="66" spans="1:35" s="57" customFormat="1" ht="12" customHeight="1" x14ac:dyDescent="0.15">
      <c r="A66" s="87"/>
      <c r="B66" s="1128" t="s">
        <v>70</v>
      </c>
      <c r="C66" s="1460"/>
      <c r="D66" s="1460"/>
      <c r="E66" s="1460"/>
      <c r="F66" s="1217"/>
      <c r="G66" s="1218"/>
      <c r="H66" s="88"/>
      <c r="I66" s="1133">
        <f t="shared" si="2"/>
        <v>0</v>
      </c>
      <c r="J66" s="1133"/>
      <c r="K66" s="1133"/>
      <c r="L66" s="1133"/>
      <c r="M66" s="81"/>
      <c r="N66" s="1468"/>
      <c r="O66" s="1469"/>
      <c r="P66" s="1469"/>
      <c r="Q66" s="1469"/>
      <c r="R66" s="1469"/>
      <c r="S66" s="1469"/>
      <c r="T66" s="1469"/>
      <c r="U66" s="1469"/>
      <c r="V66" s="1470"/>
      <c r="W66" s="203"/>
      <c r="Z66" s="203"/>
      <c r="AA66" s="203"/>
      <c r="AB66" s="203"/>
      <c r="AC66" s="203"/>
      <c r="AD66" s="203"/>
      <c r="AE66" s="203"/>
      <c r="AF66" s="203"/>
      <c r="AG66" s="203"/>
      <c r="AH66" s="203"/>
      <c r="AI66" s="203"/>
    </row>
    <row r="67" spans="1:35" s="57" customFormat="1" ht="22.5" customHeight="1" x14ac:dyDescent="0.15">
      <c r="A67" s="87"/>
      <c r="B67" s="1129"/>
      <c r="C67" s="1444">
        <v>1000</v>
      </c>
      <c r="D67" s="1445"/>
      <c r="E67" s="1446"/>
      <c r="F67" s="1173">
        <v>240</v>
      </c>
      <c r="G67" s="1174"/>
      <c r="H67" s="202" t="s">
        <v>69</v>
      </c>
      <c r="I67" s="1215">
        <f t="shared" si="2"/>
        <v>24000</v>
      </c>
      <c r="J67" s="1216"/>
      <c r="K67" s="1216"/>
      <c r="L67" s="1160"/>
      <c r="M67" s="81"/>
      <c r="N67" s="1468"/>
      <c r="O67" s="1469"/>
      <c r="P67" s="1469"/>
      <c r="Q67" s="1469"/>
      <c r="R67" s="1469"/>
      <c r="S67" s="1469"/>
      <c r="T67" s="1469"/>
      <c r="U67" s="1469"/>
      <c r="V67" s="1470"/>
      <c r="W67" s="203"/>
      <c r="Z67" s="203"/>
      <c r="AA67" s="203"/>
      <c r="AB67" s="203"/>
      <c r="AC67" s="203"/>
      <c r="AD67" s="203"/>
      <c r="AE67" s="203"/>
      <c r="AF67" s="203"/>
      <c r="AG67" s="203"/>
      <c r="AH67" s="203"/>
      <c r="AI67" s="203"/>
    </row>
    <row r="68" spans="1:35" s="57" customFormat="1" ht="12" customHeight="1" x14ac:dyDescent="0.15">
      <c r="A68" s="87"/>
      <c r="B68" s="1128" t="s">
        <v>72</v>
      </c>
      <c r="C68" s="1460"/>
      <c r="D68" s="1460"/>
      <c r="E68" s="1460"/>
      <c r="F68" s="1217"/>
      <c r="G68" s="1218"/>
      <c r="H68" s="88"/>
      <c r="I68" s="1133">
        <f t="shared" si="2"/>
        <v>0</v>
      </c>
      <c r="J68" s="1133"/>
      <c r="K68" s="1133"/>
      <c r="L68" s="1133"/>
      <c r="M68" s="81"/>
      <c r="N68" s="1468"/>
      <c r="O68" s="1469"/>
      <c r="P68" s="1469"/>
      <c r="Q68" s="1469"/>
      <c r="R68" s="1469"/>
      <c r="S68" s="1469"/>
      <c r="T68" s="1469"/>
      <c r="U68" s="1469"/>
      <c r="V68" s="1470"/>
      <c r="W68" s="203"/>
      <c r="Z68" s="203"/>
      <c r="AA68" s="203"/>
      <c r="AB68" s="203"/>
      <c r="AC68" s="203"/>
      <c r="AD68" s="203"/>
      <c r="AE68" s="203"/>
      <c r="AF68" s="203"/>
      <c r="AG68" s="203"/>
      <c r="AH68" s="203"/>
      <c r="AI68" s="203"/>
    </row>
    <row r="69" spans="1:35" s="57" customFormat="1" ht="22.5" customHeight="1" thickBot="1" x14ac:dyDescent="0.2">
      <c r="A69" s="81"/>
      <c r="B69" s="1459"/>
      <c r="C69" s="1444">
        <v>100</v>
      </c>
      <c r="D69" s="1445"/>
      <c r="E69" s="1446"/>
      <c r="F69" s="1461">
        <v>40</v>
      </c>
      <c r="G69" s="1462"/>
      <c r="H69" s="219" t="s">
        <v>69</v>
      </c>
      <c r="I69" s="1215">
        <f t="shared" si="2"/>
        <v>400</v>
      </c>
      <c r="J69" s="1216"/>
      <c r="K69" s="1216"/>
      <c r="L69" s="1160"/>
      <c r="M69" s="81"/>
      <c r="N69" s="1468"/>
      <c r="O69" s="1469"/>
      <c r="P69" s="1469"/>
      <c r="Q69" s="1469"/>
      <c r="R69" s="1469"/>
      <c r="S69" s="1469"/>
      <c r="T69" s="1469"/>
      <c r="U69" s="1469"/>
      <c r="V69" s="1470"/>
      <c r="W69" s="203"/>
      <c r="Z69" s="203"/>
      <c r="AA69" s="203"/>
      <c r="AB69" s="203"/>
      <c r="AC69" s="203"/>
      <c r="AD69" s="203"/>
      <c r="AE69" s="203"/>
      <c r="AF69" s="203"/>
      <c r="AG69" s="203"/>
      <c r="AH69" s="203"/>
      <c r="AI69" s="203"/>
    </row>
    <row r="70" spans="1:35" s="57" customFormat="1" ht="12" customHeight="1" thickTop="1" x14ac:dyDescent="0.15">
      <c r="A70" s="81"/>
      <c r="B70" s="1474" t="s">
        <v>75</v>
      </c>
      <c r="C70" s="1475">
        <f>INT(SUM(C64,C66,C68))</f>
        <v>0</v>
      </c>
      <c r="D70" s="1476"/>
      <c r="E70" s="1477"/>
      <c r="F70" s="1478"/>
      <c r="G70" s="1479"/>
      <c r="H70" s="1480"/>
      <c r="I70" s="1484">
        <f>SUM(I64,I66,I68)</f>
        <v>0</v>
      </c>
      <c r="J70" s="1485"/>
      <c r="K70" s="1485"/>
      <c r="L70" s="1486"/>
      <c r="M70" s="81"/>
      <c r="N70" s="1468"/>
      <c r="O70" s="1469"/>
      <c r="P70" s="1469"/>
      <c r="Q70" s="1469"/>
      <c r="R70" s="1469"/>
      <c r="S70" s="1469"/>
      <c r="T70" s="1469"/>
      <c r="U70" s="1469"/>
      <c r="V70" s="1470"/>
      <c r="W70" s="203"/>
      <c r="Z70" s="203"/>
      <c r="AA70" s="203"/>
      <c r="AB70" s="203"/>
      <c r="AC70" s="203"/>
      <c r="AD70" s="203"/>
      <c r="AE70" s="203"/>
      <c r="AF70" s="203"/>
      <c r="AG70" s="203"/>
      <c r="AH70" s="203"/>
      <c r="AI70" s="203"/>
    </row>
    <row r="71" spans="1:35" s="57" customFormat="1" ht="22.5" customHeight="1" x14ac:dyDescent="0.15">
      <c r="A71" s="81"/>
      <c r="B71" s="1129"/>
      <c r="C71" s="1487">
        <f>INT(SUM(C65,C67,C69))</f>
        <v>11100</v>
      </c>
      <c r="D71" s="1488"/>
      <c r="E71" s="1489"/>
      <c r="F71" s="1481"/>
      <c r="G71" s="1482"/>
      <c r="H71" s="1483"/>
      <c r="I71" s="1215">
        <f>SUM(I65,I67,I69)</f>
        <v>424400</v>
      </c>
      <c r="J71" s="1216"/>
      <c r="K71" s="1216"/>
      <c r="L71" s="1160"/>
      <c r="M71" s="81"/>
      <c r="N71" s="1468"/>
      <c r="O71" s="1469"/>
      <c r="P71" s="1469"/>
      <c r="Q71" s="1469"/>
      <c r="R71" s="1469"/>
      <c r="S71" s="1469"/>
      <c r="T71" s="1469"/>
      <c r="U71" s="1469"/>
      <c r="V71" s="1470"/>
      <c r="W71" s="203"/>
      <c r="Z71" s="203"/>
      <c r="AA71" s="203"/>
      <c r="AB71" s="203"/>
      <c r="AC71" s="203"/>
      <c r="AD71" s="203"/>
      <c r="AE71" s="203"/>
      <c r="AF71" s="203"/>
      <c r="AG71" s="203"/>
      <c r="AH71" s="203"/>
      <c r="AI71" s="203"/>
    </row>
    <row r="72" spans="1:35" s="57" customFormat="1" ht="25.5" customHeight="1" x14ac:dyDescent="0.15">
      <c r="A72" s="81"/>
      <c r="B72" s="1510" t="s">
        <v>241</v>
      </c>
      <c r="C72" s="1510"/>
      <c r="D72" s="1510"/>
      <c r="E72" s="1510"/>
      <c r="F72" s="1510"/>
      <c r="G72" s="1510"/>
      <c r="H72" s="1510"/>
      <c r="I72" s="1510"/>
      <c r="J72" s="1510"/>
      <c r="K72" s="1510"/>
      <c r="L72" s="1510"/>
      <c r="M72" s="81"/>
      <c r="N72" s="1471"/>
      <c r="O72" s="1472"/>
      <c r="P72" s="1472"/>
      <c r="Q72" s="1472"/>
      <c r="R72" s="1472"/>
      <c r="S72" s="1472"/>
      <c r="T72" s="1472"/>
      <c r="U72" s="1472"/>
      <c r="V72" s="1473"/>
      <c r="W72" s="203"/>
      <c r="Z72" s="203"/>
      <c r="AA72" s="203"/>
      <c r="AB72" s="203"/>
      <c r="AC72" s="203"/>
      <c r="AD72" s="203"/>
      <c r="AE72" s="203"/>
      <c r="AF72" s="203"/>
      <c r="AG72" s="203"/>
      <c r="AH72" s="203"/>
      <c r="AI72" s="203"/>
    </row>
    <row r="73" spans="1:35" s="57" customFormat="1" ht="20.25" customHeight="1" x14ac:dyDescent="0.15">
      <c r="A73" s="81"/>
      <c r="B73" s="11"/>
      <c r="C73" s="205"/>
      <c r="D73" s="205"/>
      <c r="E73" s="205"/>
      <c r="F73" s="105"/>
      <c r="G73" s="105"/>
      <c r="H73" s="105"/>
      <c r="I73" s="94"/>
      <c r="J73" s="94"/>
      <c r="K73" s="94"/>
      <c r="L73" s="94"/>
      <c r="N73" s="203"/>
      <c r="O73" s="203"/>
      <c r="P73" s="203"/>
      <c r="Q73" s="203"/>
      <c r="R73" s="203"/>
      <c r="S73" s="203"/>
      <c r="T73" s="203"/>
      <c r="U73" s="203"/>
      <c r="V73" s="203"/>
      <c r="W73" s="203"/>
    </row>
    <row r="74" spans="1:35" ht="18.75" customHeight="1" x14ac:dyDescent="0.15">
      <c r="A74" s="1443" t="s">
        <v>266</v>
      </c>
      <c r="B74" s="1443"/>
      <c r="C74" s="1443"/>
      <c r="D74" s="1443"/>
      <c r="E74" s="1443"/>
      <c r="F74" s="1443"/>
      <c r="G74" s="1443"/>
      <c r="H74" s="1443"/>
      <c r="I74" s="1443"/>
      <c r="J74" s="1443"/>
      <c r="K74" s="1443"/>
      <c r="L74" s="1443"/>
      <c r="M74" s="1443"/>
      <c r="N74" s="220"/>
      <c r="O74"/>
      <c r="P74"/>
      <c r="Q74"/>
      <c r="R74"/>
      <c r="S74"/>
      <c r="T74"/>
      <c r="U74"/>
      <c r="V74"/>
      <c r="W74"/>
    </row>
    <row r="75" spans="1:35" customFormat="1" ht="27" customHeight="1" x14ac:dyDescent="0.15">
      <c r="B75" s="1119" t="s">
        <v>267</v>
      </c>
      <c r="C75" s="1119"/>
      <c r="D75" s="1119"/>
      <c r="E75" s="1119"/>
      <c r="F75" s="1119"/>
      <c r="G75" s="1119"/>
      <c r="H75" s="1119"/>
      <c r="I75" s="1549" t="s">
        <v>268</v>
      </c>
      <c r="J75" s="1549"/>
      <c r="K75" s="1549"/>
      <c r="L75" s="1549"/>
      <c r="M75" s="1119" t="s">
        <v>269</v>
      </c>
      <c r="N75" s="1119"/>
      <c r="O75" s="1119"/>
      <c r="P75" s="1119"/>
      <c r="Q75" s="29"/>
      <c r="R75" s="29"/>
      <c r="S75" s="29"/>
      <c r="T75" s="29"/>
      <c r="X75" s="29"/>
      <c r="Y75" s="29"/>
      <c r="Z75" s="29"/>
      <c r="AA75" s="29"/>
      <c r="AB75" s="29"/>
      <c r="AC75" s="29"/>
      <c r="AD75" s="29"/>
      <c r="AE75" s="29"/>
    </row>
    <row r="76" spans="1:35" customFormat="1" ht="33.75" customHeight="1" x14ac:dyDescent="0.15">
      <c r="B76" s="1560" t="s">
        <v>270</v>
      </c>
      <c r="C76" s="1561"/>
      <c r="D76" s="1561"/>
      <c r="E76" s="1561"/>
      <c r="F76" s="1561"/>
      <c r="G76" s="1561"/>
      <c r="H76" s="1561"/>
      <c r="I76" s="1463"/>
      <c r="J76" s="1463"/>
      <c r="K76" s="1463"/>
      <c r="L76" s="1463"/>
      <c r="M76" s="1464">
        <v>40000</v>
      </c>
      <c r="N76" s="1464"/>
      <c r="O76" s="1464"/>
      <c r="P76" s="1464"/>
      <c r="Q76" s="29"/>
      <c r="R76" s="29"/>
      <c r="S76" s="29"/>
      <c r="T76" s="29"/>
      <c r="X76" s="29"/>
      <c r="Y76" s="29"/>
      <c r="Z76" s="29"/>
      <c r="AA76" s="29"/>
      <c r="AB76" s="29"/>
      <c r="AC76" s="29"/>
      <c r="AD76" s="29"/>
      <c r="AE76" s="29"/>
    </row>
    <row r="77" spans="1:35" customFormat="1" ht="38.25" customHeight="1" x14ac:dyDescent="0.15">
      <c r="B77" s="1560" t="s">
        <v>271</v>
      </c>
      <c r="C77" s="1561"/>
      <c r="D77" s="1561"/>
      <c r="E77" s="1561"/>
      <c r="F77" s="1561"/>
      <c r="G77" s="1561"/>
      <c r="H77" s="1561"/>
      <c r="I77" s="1463"/>
      <c r="J77" s="1463"/>
      <c r="K77" s="1463"/>
      <c r="L77" s="1463"/>
      <c r="M77" s="1464">
        <v>80000</v>
      </c>
      <c r="N77" s="1464"/>
      <c r="O77" s="1464"/>
      <c r="P77" s="1464"/>
      <c r="Q77" s="29"/>
      <c r="R77" s="29"/>
      <c r="S77" s="29"/>
      <c r="T77" s="29"/>
      <c r="X77" s="29"/>
      <c r="Y77" s="29"/>
      <c r="Z77" s="29"/>
      <c r="AA77" s="29"/>
      <c r="AB77" s="29"/>
      <c r="AC77" s="29"/>
      <c r="AD77" s="29"/>
      <c r="AE77" s="29"/>
    </row>
    <row r="78" spans="1:35" customFormat="1" ht="32.25" customHeight="1" x14ac:dyDescent="0.15">
      <c r="B78" s="1561" t="s">
        <v>272</v>
      </c>
      <c r="C78" s="1561"/>
      <c r="D78" s="1561"/>
      <c r="E78" s="1561"/>
      <c r="F78" s="1561"/>
      <c r="G78" s="1561"/>
      <c r="H78" s="1561"/>
      <c r="I78" s="1463"/>
      <c r="J78" s="1463"/>
      <c r="K78" s="1463"/>
      <c r="L78" s="1463"/>
      <c r="M78" s="1464">
        <v>160000</v>
      </c>
      <c r="N78" s="1464"/>
      <c r="O78" s="1464"/>
      <c r="P78" s="1464"/>
      <c r="Q78" s="29"/>
      <c r="R78" s="29"/>
      <c r="S78" s="29"/>
      <c r="T78" s="29"/>
      <c r="X78" s="29"/>
      <c r="Y78" s="29"/>
      <c r="Z78" s="29"/>
      <c r="AA78" s="29"/>
      <c r="AB78" s="29"/>
      <c r="AC78" s="29"/>
      <c r="AD78" s="29"/>
      <c r="AE78" s="29"/>
    </row>
    <row r="79" spans="1:35" customFormat="1" ht="51.75" customHeight="1" x14ac:dyDescent="0.15">
      <c r="B79" s="1458" t="s">
        <v>518</v>
      </c>
      <c r="C79" s="1458"/>
      <c r="D79" s="1458"/>
      <c r="E79" s="1458"/>
      <c r="F79" s="1458"/>
      <c r="G79" s="1458"/>
      <c r="H79" s="1458"/>
      <c r="I79" s="1458"/>
      <c r="J79" s="1458"/>
      <c r="K79" s="1458"/>
      <c r="L79" s="1458"/>
      <c r="M79" s="1458"/>
      <c r="N79" s="1458"/>
      <c r="O79" s="1458"/>
      <c r="P79" s="1458"/>
      <c r="Q79" s="1458"/>
      <c r="R79" s="1458"/>
      <c r="S79" s="1458"/>
      <c r="T79" s="1458"/>
      <c r="U79" s="1458"/>
      <c r="V79" s="1458"/>
    </row>
    <row r="80" spans="1:35" ht="33.75" customHeight="1" x14ac:dyDescent="0.15">
      <c r="B80" s="1008" t="s">
        <v>273</v>
      </c>
      <c r="C80" s="1008"/>
      <c r="D80" s="1008"/>
      <c r="E80" s="1008"/>
      <c r="F80" s="1008"/>
      <c r="G80" s="1008"/>
      <c r="H80" s="1008"/>
      <c r="I80" s="1008"/>
      <c r="J80" s="1008"/>
      <c r="K80" s="1008"/>
      <c r="L80" s="1008"/>
      <c r="M80" s="1008"/>
      <c r="N80" s="1008"/>
      <c r="O80" s="1008"/>
      <c r="P80" s="1008"/>
      <c r="Q80" s="1008"/>
      <c r="R80" s="1008"/>
      <c r="S80" s="1008"/>
      <c r="T80" s="1008"/>
      <c r="U80" s="1008"/>
      <c r="V80" s="1008"/>
    </row>
    <row r="81" spans="1:23" ht="18.75" customHeight="1" x14ac:dyDescent="0.15">
      <c r="A81" s="1443" t="s">
        <v>520</v>
      </c>
      <c r="B81" s="1443"/>
      <c r="C81" s="1443"/>
      <c r="D81" s="1443"/>
      <c r="E81" s="1443"/>
      <c r="F81" s="1443"/>
      <c r="G81" s="1443"/>
      <c r="H81" s="1443"/>
      <c r="I81" s="1443"/>
      <c r="J81" s="1443"/>
      <c r="K81" s="1443"/>
      <c r="L81" s="1443"/>
      <c r="M81" s="1443"/>
      <c r="N81" s="1443"/>
      <c r="O81" s="1443"/>
      <c r="P81" s="1443"/>
      <c r="Q81" s="1443"/>
      <c r="R81"/>
      <c r="S81"/>
      <c r="T81"/>
      <c r="U81"/>
      <c r="V81"/>
      <c r="W81"/>
    </row>
    <row r="82" spans="1:23" ht="21" customHeight="1" x14ac:dyDescent="0.15">
      <c r="A82" s="83"/>
      <c r="B82" s="207" t="s">
        <v>243</v>
      </c>
      <c r="C82" s="67"/>
      <c r="D82" s="67"/>
      <c r="E82" s="67"/>
      <c r="G82" s="67"/>
      <c r="H82" s="67"/>
      <c r="I82" s="67"/>
      <c r="J82" s="67"/>
      <c r="K82" s="67"/>
      <c r="L82" s="67"/>
      <c r="P82" s="365"/>
      <c r="Q82" s="365"/>
      <c r="R82" s="365"/>
      <c r="S82" s="365"/>
      <c r="T82" s="365"/>
      <c r="U82" s="365"/>
      <c r="V82" s="365"/>
      <c r="W82" s="365"/>
    </row>
    <row r="83" spans="1:23" ht="36.6" customHeight="1" x14ac:dyDescent="0.15">
      <c r="A83" s="83"/>
      <c r="B83" s="1451" t="s">
        <v>549</v>
      </c>
      <c r="C83" s="1452"/>
      <c r="D83" s="1452"/>
      <c r="E83" s="1452"/>
      <c r="F83" s="1452"/>
      <c r="G83" s="1452"/>
      <c r="H83" s="1452"/>
      <c r="I83" s="1452"/>
      <c r="J83" s="1452"/>
      <c r="K83" s="1452"/>
      <c r="L83" s="1452"/>
      <c r="M83" s="1452"/>
      <c r="N83" s="1452"/>
      <c r="O83" s="1452"/>
      <c r="P83" s="1452"/>
      <c r="Q83" s="1452"/>
      <c r="R83" s="1452"/>
      <c r="S83" s="1452"/>
      <c r="T83" s="1452"/>
      <c r="U83" s="1452"/>
      <c r="V83" s="1452"/>
      <c r="W83" s="365"/>
    </row>
    <row r="84" spans="1:23" ht="49.9" customHeight="1" x14ac:dyDescent="0.15">
      <c r="A84" s="83"/>
      <c r="B84" s="1451" t="s">
        <v>550</v>
      </c>
      <c r="C84" s="1452"/>
      <c r="D84" s="1452"/>
      <c r="E84" s="1452"/>
      <c r="F84" s="1452"/>
      <c r="G84" s="1452"/>
      <c r="H84" s="1452"/>
      <c r="I84" s="1452"/>
      <c r="J84" s="1452"/>
      <c r="K84" s="1452"/>
      <c r="L84" s="1452"/>
      <c r="M84" s="1452"/>
      <c r="N84" s="1452"/>
      <c r="O84" s="1452"/>
      <c r="P84" s="1452"/>
      <c r="Q84" s="1452"/>
      <c r="R84" s="1452"/>
      <c r="S84" s="1452"/>
      <c r="T84" s="1452"/>
      <c r="U84" s="1452"/>
      <c r="V84" s="1452"/>
      <c r="W84" s="365"/>
    </row>
    <row r="85" spans="1:23" ht="18" customHeight="1" x14ac:dyDescent="0.15">
      <c r="A85" s="83"/>
      <c r="B85" s="372"/>
      <c r="C85" s="373"/>
      <c r="D85" s="373"/>
      <c r="E85" s="373"/>
      <c r="F85" s="373"/>
      <c r="G85" s="373"/>
      <c r="H85" s="373"/>
      <c r="I85" s="373"/>
      <c r="J85" s="373"/>
      <c r="K85" s="373"/>
      <c r="L85" s="373"/>
      <c r="M85" s="373"/>
      <c r="N85" s="373"/>
      <c r="O85" s="373"/>
      <c r="P85" s="373"/>
      <c r="Q85" s="373"/>
      <c r="R85" s="373"/>
      <c r="S85" s="373"/>
      <c r="T85" s="373"/>
      <c r="U85" s="373"/>
      <c r="V85" s="373"/>
      <c r="W85" s="369"/>
    </row>
    <row r="86" spans="1:23" ht="18" customHeight="1" x14ac:dyDescent="0.15">
      <c r="A86" s="83"/>
      <c r="B86" s="376" t="s">
        <v>529</v>
      </c>
      <c r="C86" s="373"/>
      <c r="D86" s="373"/>
      <c r="E86" s="373"/>
      <c r="F86" s="373"/>
      <c r="G86" s="373"/>
      <c r="H86" s="373"/>
      <c r="I86" s="373"/>
      <c r="J86" s="373"/>
      <c r="K86" s="373"/>
      <c r="L86" s="373"/>
      <c r="M86" s="373"/>
      <c r="N86" s="373"/>
      <c r="O86" s="373"/>
      <c r="P86" s="373"/>
      <c r="Q86" s="373"/>
      <c r="R86" s="373"/>
      <c r="S86" s="373"/>
      <c r="T86" s="373"/>
      <c r="U86" s="373"/>
      <c r="V86" s="369"/>
    </row>
    <row r="87" spans="1:23" ht="18" customHeight="1" x14ac:dyDescent="0.15">
      <c r="A87" s="83"/>
      <c r="B87" s="1100" t="s">
        <v>540</v>
      </c>
      <c r="C87" s="1100"/>
      <c r="D87" s="1100"/>
      <c r="E87" s="1100"/>
      <c r="F87" s="1119" t="s">
        <v>541</v>
      </c>
      <c r="G87" s="1119"/>
      <c r="H87" s="1119"/>
      <c r="I87" s="377"/>
      <c r="J87" s="377"/>
      <c r="K87" s="377"/>
      <c r="L87" s="377"/>
      <c r="M87" s="377"/>
      <c r="N87" s="377"/>
      <c r="O87" s="377"/>
      <c r="P87" s="377"/>
      <c r="Q87" s="377"/>
      <c r="R87" s="377"/>
      <c r="S87" s="377"/>
      <c r="T87" s="377"/>
      <c r="U87" s="377"/>
      <c r="V87" s="374"/>
    </row>
    <row r="88" spans="1:23" ht="30" customHeight="1" x14ac:dyDescent="0.15">
      <c r="A88" s="83"/>
      <c r="B88" s="1455"/>
      <c r="C88" s="1285"/>
      <c r="D88" s="1285"/>
      <c r="E88" s="375" t="s">
        <v>521</v>
      </c>
      <c r="F88" s="1453"/>
      <c r="G88" s="1454"/>
      <c r="H88" s="375" t="s">
        <v>521</v>
      </c>
      <c r="I88" s="377"/>
      <c r="J88" s="377"/>
      <c r="K88" s="377"/>
      <c r="L88" s="377"/>
      <c r="M88" s="377"/>
      <c r="N88" s="377"/>
      <c r="O88" s="377"/>
      <c r="P88" s="377"/>
      <c r="Q88" s="377"/>
      <c r="R88" s="377"/>
      <c r="S88" s="377"/>
      <c r="T88" s="377"/>
      <c r="U88" s="377"/>
      <c r="V88" s="374"/>
    </row>
    <row r="89" spans="1:23" ht="18" customHeight="1" x14ac:dyDescent="0.15">
      <c r="A89" s="83"/>
      <c r="B89" s="376"/>
      <c r="C89" s="373"/>
      <c r="D89" s="373"/>
      <c r="E89" s="373"/>
      <c r="F89" s="373"/>
      <c r="G89" s="373"/>
      <c r="H89" s="373"/>
      <c r="I89" s="373"/>
      <c r="J89" s="373"/>
      <c r="K89" s="373"/>
      <c r="L89" s="373"/>
      <c r="M89" s="373"/>
      <c r="N89" s="373"/>
      <c r="O89" s="373"/>
      <c r="P89" s="373"/>
      <c r="Q89" s="373"/>
      <c r="R89" s="373"/>
      <c r="S89" s="373"/>
      <c r="T89" s="373"/>
      <c r="U89" s="373"/>
      <c r="V89" s="369"/>
    </row>
    <row r="90" spans="1:23" ht="18" customHeight="1" x14ac:dyDescent="0.15">
      <c r="A90" s="83"/>
      <c r="B90" s="376" t="s">
        <v>523</v>
      </c>
      <c r="C90" s="397"/>
      <c r="D90" s="397"/>
      <c r="E90" s="397"/>
      <c r="F90" s="397"/>
      <c r="G90" s="397"/>
      <c r="H90" s="397"/>
      <c r="I90" s="397"/>
      <c r="J90" s="397"/>
      <c r="K90" s="397"/>
      <c r="L90" s="397"/>
      <c r="M90" s="397"/>
      <c r="N90" s="397"/>
      <c r="O90" s="397"/>
      <c r="P90" s="397"/>
      <c r="Q90" s="397"/>
      <c r="R90" s="397"/>
      <c r="S90" s="397"/>
      <c r="T90" s="397"/>
      <c r="U90" s="397"/>
      <c r="V90" s="396"/>
    </row>
    <row r="91" spans="1:23" ht="18" customHeight="1" x14ac:dyDescent="0.15">
      <c r="A91" s="83"/>
      <c r="B91" s="1101" t="s">
        <v>524</v>
      </c>
      <c r="C91" s="1251"/>
      <c r="D91" s="1251"/>
      <c r="E91" s="1102"/>
      <c r="F91" s="1562" t="s">
        <v>526</v>
      </c>
      <c r="G91" s="1563"/>
      <c r="H91" s="1563"/>
      <c r="I91" s="1563"/>
      <c r="J91" s="1563"/>
      <c r="K91" s="1563"/>
      <c r="L91" s="1563"/>
      <c r="M91" s="1563"/>
      <c r="N91" s="1563"/>
      <c r="O91" s="1563"/>
      <c r="P91" s="1563"/>
      <c r="Q91" s="1563"/>
      <c r="R91" s="1563"/>
      <c r="S91" s="1563"/>
      <c r="T91" s="1563"/>
      <c r="U91" s="1564"/>
      <c r="V91" s="396"/>
    </row>
    <row r="92" spans="1:23" ht="34.15" customHeight="1" x14ac:dyDescent="0.4">
      <c r="A92" s="83"/>
      <c r="B92" s="1449"/>
      <c r="C92" s="1450"/>
      <c r="D92" s="1450"/>
      <c r="E92" s="401" t="s">
        <v>524</v>
      </c>
      <c r="F92" s="1565"/>
      <c r="G92" s="1566"/>
      <c r="H92" s="1566"/>
      <c r="I92" s="1566"/>
      <c r="J92" s="1566"/>
      <c r="K92" s="1566"/>
      <c r="L92" s="1566"/>
      <c r="M92" s="1566"/>
      <c r="N92" s="1566"/>
      <c r="O92" s="1566"/>
      <c r="P92" s="1566"/>
      <c r="Q92" s="1566"/>
      <c r="R92" s="1566"/>
      <c r="S92" s="1566"/>
      <c r="T92" s="1566"/>
      <c r="U92" s="1567"/>
      <c r="V92" s="396"/>
    </row>
    <row r="93" spans="1:23" ht="34.15" customHeight="1" x14ac:dyDescent="0.4">
      <c r="A93" s="83"/>
      <c r="B93" s="1447"/>
      <c r="C93" s="1448"/>
      <c r="D93" s="1448"/>
      <c r="E93" s="399" t="s">
        <v>524</v>
      </c>
      <c r="F93" s="1565"/>
      <c r="G93" s="1566"/>
      <c r="H93" s="1566"/>
      <c r="I93" s="1566"/>
      <c r="J93" s="1566"/>
      <c r="K93" s="1566"/>
      <c r="L93" s="1566"/>
      <c r="M93" s="1566"/>
      <c r="N93" s="1566"/>
      <c r="O93" s="1566"/>
      <c r="P93" s="1566"/>
      <c r="Q93" s="1566"/>
      <c r="R93" s="1566"/>
      <c r="S93" s="1566"/>
      <c r="T93" s="1566"/>
      <c r="U93" s="1567"/>
      <c r="V93" s="396"/>
    </row>
    <row r="94" spans="1:23" ht="34.15" customHeight="1" x14ac:dyDescent="0.4">
      <c r="A94" s="83"/>
      <c r="B94" s="1447"/>
      <c r="C94" s="1448"/>
      <c r="D94" s="1448"/>
      <c r="E94" s="398" t="s">
        <v>524</v>
      </c>
      <c r="F94" s="1565"/>
      <c r="G94" s="1566"/>
      <c r="H94" s="1566"/>
      <c r="I94" s="1566"/>
      <c r="J94" s="1566"/>
      <c r="K94" s="1566"/>
      <c r="L94" s="1566"/>
      <c r="M94" s="1566"/>
      <c r="N94" s="1566"/>
      <c r="O94" s="1566"/>
      <c r="P94" s="1566"/>
      <c r="Q94" s="1566"/>
      <c r="R94" s="1566"/>
      <c r="S94" s="1566"/>
      <c r="T94" s="1566"/>
      <c r="U94" s="1567"/>
      <c r="V94" s="396"/>
    </row>
    <row r="95" spans="1:23" ht="34.15" customHeight="1" x14ac:dyDescent="0.4">
      <c r="A95" s="83"/>
      <c r="B95" s="1447"/>
      <c r="C95" s="1448"/>
      <c r="D95" s="1448"/>
      <c r="E95" s="399" t="s">
        <v>524</v>
      </c>
      <c r="F95" s="1565"/>
      <c r="G95" s="1566"/>
      <c r="H95" s="1566"/>
      <c r="I95" s="1566"/>
      <c r="J95" s="1566"/>
      <c r="K95" s="1566"/>
      <c r="L95" s="1566"/>
      <c r="M95" s="1566"/>
      <c r="N95" s="1566"/>
      <c r="O95" s="1566"/>
      <c r="P95" s="1566"/>
      <c r="Q95" s="1566"/>
      <c r="R95" s="1566"/>
      <c r="S95" s="1566"/>
      <c r="T95" s="1566"/>
      <c r="U95" s="1567"/>
      <c r="V95" s="396"/>
    </row>
    <row r="96" spans="1:23" ht="34.15" customHeight="1" x14ac:dyDescent="0.4">
      <c r="A96" s="83"/>
      <c r="B96" s="1447"/>
      <c r="C96" s="1448"/>
      <c r="D96" s="1448"/>
      <c r="E96" s="400" t="s">
        <v>524</v>
      </c>
      <c r="F96" s="1565"/>
      <c r="G96" s="1566"/>
      <c r="H96" s="1566"/>
      <c r="I96" s="1566"/>
      <c r="J96" s="1566"/>
      <c r="K96" s="1566"/>
      <c r="L96" s="1566"/>
      <c r="M96" s="1566"/>
      <c r="N96" s="1566"/>
      <c r="O96" s="1566"/>
      <c r="P96" s="1566"/>
      <c r="Q96" s="1566"/>
      <c r="R96" s="1566"/>
      <c r="S96" s="1566"/>
      <c r="T96" s="1566"/>
      <c r="U96" s="1567"/>
      <c r="V96" s="396"/>
    </row>
    <row r="97" spans="1:36" ht="18" customHeight="1" x14ac:dyDescent="0.15">
      <c r="A97" s="83"/>
      <c r="B97" s="376"/>
      <c r="C97" s="397"/>
      <c r="D97" s="397"/>
      <c r="E97" s="397"/>
      <c r="F97" s="397"/>
      <c r="G97" s="397"/>
      <c r="H97" s="397"/>
      <c r="I97" s="397"/>
      <c r="J97" s="397"/>
      <c r="K97" s="397"/>
      <c r="L97" s="397"/>
      <c r="M97" s="397"/>
      <c r="N97" s="397"/>
      <c r="O97" s="397"/>
      <c r="P97" s="397"/>
      <c r="Q97" s="397"/>
      <c r="R97" s="397"/>
      <c r="S97" s="397"/>
      <c r="T97" s="397"/>
      <c r="U97" s="397"/>
      <c r="V97" s="396"/>
    </row>
    <row r="98" spans="1:36" ht="18" customHeight="1" x14ac:dyDescent="0.15">
      <c r="A98" s="83"/>
      <c r="B98" s="376" t="s">
        <v>530</v>
      </c>
      <c r="C98" s="373"/>
      <c r="D98" s="373"/>
      <c r="E98" s="373"/>
      <c r="F98" s="373"/>
      <c r="G98" s="373"/>
      <c r="H98" s="373"/>
      <c r="P98" s="373"/>
      <c r="Q98" s="373"/>
      <c r="R98" s="373"/>
      <c r="S98" s="373"/>
      <c r="T98" s="373"/>
      <c r="U98" s="373"/>
      <c r="V98" s="373"/>
      <c r="W98" s="369"/>
    </row>
    <row r="99" spans="1:36" s="57" customFormat="1" ht="10.15" customHeight="1" x14ac:dyDescent="0.15">
      <c r="A99" s="13"/>
      <c r="B99" s="1119" t="s">
        <v>64</v>
      </c>
      <c r="C99" s="1136" t="s">
        <v>519</v>
      </c>
      <c r="D99" s="1136"/>
      <c r="E99" s="1136"/>
      <c r="F99" s="1423"/>
      <c r="G99" s="1422"/>
      <c r="H99" s="1422"/>
      <c r="I99" s="1052"/>
      <c r="J99" s="1119" t="s">
        <v>66</v>
      </c>
      <c r="K99" s="1119"/>
      <c r="L99" s="1119"/>
      <c r="M99" s="1119"/>
      <c r="N99" s="1119"/>
      <c r="O99" s="1119" t="s">
        <v>525</v>
      </c>
      <c r="P99" s="1119"/>
      <c r="Q99" s="1119"/>
      <c r="R99" s="1119"/>
      <c r="S99" s="1324" t="s">
        <v>534</v>
      </c>
      <c r="T99" s="1405"/>
      <c r="U99" s="1405"/>
      <c r="V99" s="1406"/>
      <c r="W99" s="366"/>
      <c r="X99" s="366"/>
      <c r="Y99" s="366"/>
      <c r="AB99" s="199"/>
      <c r="AC99" s="367"/>
      <c r="AD99" s="367"/>
      <c r="AE99" s="367"/>
      <c r="AF99" s="367"/>
      <c r="AG99" s="201"/>
      <c r="AH99" s="201"/>
      <c r="AI99" s="201"/>
      <c r="AJ99" s="201"/>
    </row>
    <row r="100" spans="1:36" s="57" customFormat="1" ht="37.9" customHeight="1" x14ac:dyDescent="0.15">
      <c r="A100" s="13"/>
      <c r="B100" s="1119"/>
      <c r="C100" s="1136"/>
      <c r="D100" s="1136"/>
      <c r="E100" s="1136"/>
      <c r="F100" s="1136"/>
      <c r="G100" s="1423" t="s">
        <v>528</v>
      </c>
      <c r="H100" s="1424"/>
      <c r="I100" s="1425"/>
      <c r="J100" s="1119"/>
      <c r="K100" s="1119"/>
      <c r="L100" s="1119"/>
      <c r="M100" s="1119"/>
      <c r="N100" s="1119"/>
      <c r="O100" s="1119"/>
      <c r="P100" s="1119"/>
      <c r="Q100" s="1119"/>
      <c r="R100" s="1119"/>
      <c r="S100" s="1264"/>
      <c r="T100" s="1407"/>
      <c r="U100" s="1407"/>
      <c r="V100" s="1265"/>
      <c r="W100" s="366"/>
      <c r="X100" s="366"/>
      <c r="Y100" s="366"/>
      <c r="AB100" s="199"/>
      <c r="AC100" s="367"/>
      <c r="AD100" s="367"/>
      <c r="AE100" s="367"/>
      <c r="AF100" s="367"/>
      <c r="AG100" s="201"/>
      <c r="AH100" s="201"/>
      <c r="AI100" s="201"/>
      <c r="AJ100" s="201"/>
    </row>
    <row r="101" spans="1:36" s="57" customFormat="1" ht="18.600000000000001" customHeight="1" x14ac:dyDescent="0.15">
      <c r="A101" s="13"/>
      <c r="B101" s="1128" t="s">
        <v>35</v>
      </c>
      <c r="C101" s="1437"/>
      <c r="D101" s="1438"/>
      <c r="E101" s="1438"/>
      <c r="F101" s="1439"/>
      <c r="G101" s="1437"/>
      <c r="H101" s="1438"/>
      <c r="I101" s="1439"/>
      <c r="J101" s="1433"/>
      <c r="K101" s="1433"/>
      <c r="L101" s="1434"/>
      <c r="M101" s="1435" t="s">
        <v>69</v>
      </c>
      <c r="N101" s="1436"/>
      <c r="O101" s="1432">
        <f>C101*J101/10</f>
        <v>0</v>
      </c>
      <c r="P101" s="1432"/>
      <c r="Q101" s="1432"/>
      <c r="R101" s="1432"/>
      <c r="S101" s="1399">
        <f>IF(G101&gt;0,G101/C101,0)</f>
        <v>0</v>
      </c>
      <c r="T101" s="1400"/>
      <c r="U101" s="1400"/>
      <c r="V101" s="1401"/>
      <c r="W101" s="366"/>
      <c r="X101" s="366"/>
      <c r="Y101" s="366"/>
      <c r="AB101" s="368"/>
      <c r="AC101" s="368"/>
      <c r="AD101" s="368"/>
      <c r="AE101" s="368"/>
      <c r="AF101" s="368"/>
      <c r="AG101" s="368"/>
      <c r="AH101" s="368"/>
      <c r="AI101" s="368"/>
      <c r="AJ101" s="368"/>
    </row>
    <row r="102" spans="1:36" s="57" customFormat="1" ht="18.600000000000001" customHeight="1" x14ac:dyDescent="0.15">
      <c r="A102" s="13"/>
      <c r="B102" s="1129"/>
      <c r="C102" s="1440"/>
      <c r="D102" s="1441"/>
      <c r="E102" s="1441"/>
      <c r="F102" s="1442"/>
      <c r="G102" s="1440"/>
      <c r="H102" s="1441"/>
      <c r="I102" s="1442"/>
      <c r="J102" s="1433"/>
      <c r="K102" s="1433"/>
      <c r="L102" s="1434"/>
      <c r="M102" s="1435"/>
      <c r="N102" s="1436"/>
      <c r="O102" s="1432"/>
      <c r="P102" s="1432"/>
      <c r="Q102" s="1432"/>
      <c r="R102" s="1432"/>
      <c r="S102" s="1402"/>
      <c r="T102" s="1403"/>
      <c r="U102" s="1403"/>
      <c r="V102" s="1404"/>
      <c r="W102" s="371"/>
      <c r="X102" s="371"/>
      <c r="Y102" s="371"/>
      <c r="AB102" s="370"/>
      <c r="AC102" s="370"/>
      <c r="AD102" s="370"/>
      <c r="AE102" s="370"/>
      <c r="AF102" s="370"/>
      <c r="AG102" s="370"/>
      <c r="AH102" s="370"/>
      <c r="AI102" s="370"/>
      <c r="AJ102" s="370"/>
    </row>
    <row r="103" spans="1:36" s="57" customFormat="1" ht="18.600000000000001" customHeight="1" x14ac:dyDescent="0.15">
      <c r="A103" s="13"/>
      <c r="B103" s="1392" t="s">
        <v>558</v>
      </c>
      <c r="C103" s="1392"/>
      <c r="D103" s="1392"/>
      <c r="E103" s="1392"/>
      <c r="F103" s="1392"/>
      <c r="G103" s="1392"/>
      <c r="H103" s="1392"/>
      <c r="I103" s="1392"/>
      <c r="J103" s="1392"/>
      <c r="K103" s="1392"/>
      <c r="L103" s="1392"/>
      <c r="M103" s="1392"/>
      <c r="N103" s="1392"/>
      <c r="O103" s="1392"/>
      <c r="P103" s="1392"/>
      <c r="Q103" s="1392"/>
      <c r="R103" s="1392"/>
      <c r="S103" s="1392"/>
      <c r="T103" s="1392"/>
      <c r="U103" s="1392"/>
      <c r="V103" s="1392"/>
      <c r="W103" s="407"/>
      <c r="X103" s="407"/>
      <c r="Y103" s="407"/>
      <c r="AB103" s="406"/>
      <c r="AC103" s="406"/>
      <c r="AD103" s="406"/>
      <c r="AE103" s="406"/>
      <c r="AF103" s="406"/>
      <c r="AG103" s="406"/>
      <c r="AH103" s="406"/>
      <c r="AI103" s="406"/>
      <c r="AJ103" s="406"/>
    </row>
    <row r="105" spans="1:36" ht="18" customHeight="1" x14ac:dyDescent="0.15">
      <c r="B105" s="29" t="s">
        <v>551</v>
      </c>
    </row>
    <row r="106" spans="1:36" ht="18" customHeight="1" x14ac:dyDescent="0.15">
      <c r="B106" s="1324" t="s">
        <v>533</v>
      </c>
      <c r="C106" s="1405"/>
      <c r="D106" s="1405"/>
      <c r="E106" s="1405"/>
      <c r="F106" s="1406"/>
      <c r="G106" s="1412" t="s">
        <v>535</v>
      </c>
      <c r="H106" s="1413"/>
      <c r="I106" s="1413"/>
      <c r="J106" s="1413"/>
      <c r="K106" s="1422"/>
      <c r="L106" s="1422"/>
      <c r="M106" s="1422"/>
      <c r="N106" s="1052"/>
      <c r="O106" s="1324" t="s">
        <v>534</v>
      </c>
      <c r="P106" s="1405"/>
      <c r="Q106" s="1405"/>
      <c r="R106" s="1406"/>
      <c r="S106" s="1324" t="s">
        <v>202</v>
      </c>
      <c r="T106" s="1405"/>
      <c r="U106" s="1405"/>
      <c r="V106" s="1406"/>
    </row>
    <row r="107" spans="1:36" ht="18" customHeight="1" x14ac:dyDescent="0.15">
      <c r="B107" s="1264"/>
      <c r="C107" s="1407"/>
      <c r="D107" s="1407"/>
      <c r="E107" s="1407"/>
      <c r="F107" s="1265"/>
      <c r="G107" s="1414"/>
      <c r="H107" s="1415"/>
      <c r="I107" s="1415"/>
      <c r="J107" s="1415"/>
      <c r="K107" s="1423" t="s">
        <v>528</v>
      </c>
      <c r="L107" s="1424"/>
      <c r="M107" s="1424"/>
      <c r="N107" s="1425"/>
      <c r="O107" s="1264"/>
      <c r="P107" s="1407"/>
      <c r="Q107" s="1407"/>
      <c r="R107" s="1265"/>
      <c r="S107" s="1264"/>
      <c r="T107" s="1407"/>
      <c r="U107" s="1407"/>
      <c r="V107" s="1265"/>
    </row>
    <row r="108" spans="1:36" ht="18" customHeight="1" x14ac:dyDescent="0.15">
      <c r="B108" s="1408"/>
      <c r="C108" s="1409"/>
      <c r="D108" s="1409"/>
      <c r="E108" s="1409"/>
      <c r="F108" s="1410"/>
      <c r="G108" s="1416"/>
      <c r="H108" s="1417"/>
      <c r="I108" s="1417"/>
      <c r="J108" s="1418"/>
      <c r="K108" s="1426"/>
      <c r="L108" s="1427"/>
      <c r="M108" s="1427"/>
      <c r="N108" s="1428"/>
      <c r="O108" s="1399">
        <f>IF(K108&gt;0,K108/C108,0)</f>
        <v>0</v>
      </c>
      <c r="P108" s="1400"/>
      <c r="Q108" s="1400"/>
      <c r="R108" s="1401"/>
      <c r="S108" s="1393"/>
      <c r="T108" s="1394"/>
      <c r="U108" s="1394"/>
      <c r="V108" s="1395"/>
    </row>
    <row r="109" spans="1:36" ht="18" customHeight="1" x14ac:dyDescent="0.15">
      <c r="B109" s="1373"/>
      <c r="C109" s="1411"/>
      <c r="D109" s="1411"/>
      <c r="E109" s="1411"/>
      <c r="F109" s="1374"/>
      <c r="G109" s="1419"/>
      <c r="H109" s="1420"/>
      <c r="I109" s="1420"/>
      <c r="J109" s="1421"/>
      <c r="K109" s="1429"/>
      <c r="L109" s="1430"/>
      <c r="M109" s="1430"/>
      <c r="N109" s="1431"/>
      <c r="O109" s="1402"/>
      <c r="P109" s="1403"/>
      <c r="Q109" s="1403"/>
      <c r="R109" s="1404"/>
      <c r="S109" s="1396"/>
      <c r="T109" s="1397"/>
      <c r="U109" s="1397"/>
      <c r="V109" s="1398"/>
    </row>
    <row r="110" spans="1:36" ht="18" customHeight="1" x14ac:dyDescent="0.15">
      <c r="B110" s="1408"/>
      <c r="C110" s="1409"/>
      <c r="D110" s="1409"/>
      <c r="E110" s="1409"/>
      <c r="F110" s="1410"/>
      <c r="G110" s="1416"/>
      <c r="H110" s="1417"/>
      <c r="I110" s="1417"/>
      <c r="J110" s="1418"/>
      <c r="K110" s="1426"/>
      <c r="L110" s="1427"/>
      <c r="M110" s="1427"/>
      <c r="N110" s="1428"/>
      <c r="O110" s="1399">
        <f>IF(K110&gt;0,K110/C110,0)</f>
        <v>0</v>
      </c>
      <c r="P110" s="1400"/>
      <c r="Q110" s="1400"/>
      <c r="R110" s="1401"/>
      <c r="S110" s="1393"/>
      <c r="T110" s="1394"/>
      <c r="U110" s="1394"/>
      <c r="V110" s="1395"/>
    </row>
    <row r="111" spans="1:36" ht="18" customHeight="1" x14ac:dyDescent="0.15">
      <c r="B111" s="1373"/>
      <c r="C111" s="1411"/>
      <c r="D111" s="1411"/>
      <c r="E111" s="1411"/>
      <c r="F111" s="1374"/>
      <c r="G111" s="1419"/>
      <c r="H111" s="1420"/>
      <c r="I111" s="1420"/>
      <c r="J111" s="1421"/>
      <c r="K111" s="1429"/>
      <c r="L111" s="1430"/>
      <c r="M111" s="1430"/>
      <c r="N111" s="1431"/>
      <c r="O111" s="1402"/>
      <c r="P111" s="1403"/>
      <c r="Q111" s="1403"/>
      <c r="R111" s="1404"/>
      <c r="S111" s="1396"/>
      <c r="T111" s="1397"/>
      <c r="U111" s="1397"/>
      <c r="V111" s="1398"/>
    </row>
    <row r="112" spans="1:36" ht="18" customHeight="1" x14ac:dyDescent="0.15">
      <c r="B112" s="1408"/>
      <c r="C112" s="1409"/>
      <c r="D112" s="1409"/>
      <c r="E112" s="1409"/>
      <c r="F112" s="1410"/>
      <c r="G112" s="1416"/>
      <c r="H112" s="1417"/>
      <c r="I112" s="1417"/>
      <c r="J112" s="1418"/>
      <c r="K112" s="1426"/>
      <c r="L112" s="1427"/>
      <c r="M112" s="1427"/>
      <c r="N112" s="1428"/>
      <c r="O112" s="1399">
        <f>IF(K112&gt;0,K112/C112,0)</f>
        <v>0</v>
      </c>
      <c r="P112" s="1400"/>
      <c r="Q112" s="1400"/>
      <c r="R112" s="1401"/>
      <c r="S112" s="1393"/>
      <c r="T112" s="1394"/>
      <c r="U112" s="1394"/>
      <c r="V112" s="1395"/>
    </row>
    <row r="113" spans="2:22" ht="18" customHeight="1" x14ac:dyDescent="0.15">
      <c r="B113" s="1373"/>
      <c r="C113" s="1411"/>
      <c r="D113" s="1411"/>
      <c r="E113" s="1411"/>
      <c r="F113" s="1374"/>
      <c r="G113" s="1419"/>
      <c r="H113" s="1420"/>
      <c r="I113" s="1420"/>
      <c r="J113" s="1421"/>
      <c r="K113" s="1429"/>
      <c r="L113" s="1430"/>
      <c r="M113" s="1430"/>
      <c r="N113" s="1431"/>
      <c r="O113" s="1402"/>
      <c r="P113" s="1403"/>
      <c r="Q113" s="1403"/>
      <c r="R113" s="1404"/>
      <c r="S113" s="1396"/>
      <c r="T113" s="1397"/>
      <c r="U113" s="1397"/>
      <c r="V113" s="1398"/>
    </row>
    <row r="114" spans="2:22" ht="18" customHeight="1" x14ac:dyDescent="0.15">
      <c r="B114" s="1408"/>
      <c r="C114" s="1409"/>
      <c r="D114" s="1409"/>
      <c r="E114" s="1409"/>
      <c r="F114" s="1410"/>
      <c r="G114" s="1416"/>
      <c r="H114" s="1417"/>
      <c r="I114" s="1417"/>
      <c r="J114" s="1418"/>
      <c r="K114" s="1426"/>
      <c r="L114" s="1427"/>
      <c r="M114" s="1427"/>
      <c r="N114" s="1428"/>
      <c r="O114" s="1399">
        <f>IF(K114&gt;0,K114/C114,0)</f>
        <v>0</v>
      </c>
      <c r="P114" s="1400"/>
      <c r="Q114" s="1400"/>
      <c r="R114" s="1401"/>
      <c r="S114" s="1393"/>
      <c r="T114" s="1394"/>
      <c r="U114" s="1394"/>
      <c r="V114" s="1395"/>
    </row>
    <row r="115" spans="2:22" ht="18" customHeight="1" x14ac:dyDescent="0.15">
      <c r="B115" s="1373"/>
      <c r="C115" s="1411"/>
      <c r="D115" s="1411"/>
      <c r="E115" s="1411"/>
      <c r="F115" s="1374"/>
      <c r="G115" s="1419"/>
      <c r="H115" s="1420"/>
      <c r="I115" s="1420"/>
      <c r="J115" s="1421"/>
      <c r="K115" s="1429"/>
      <c r="L115" s="1430"/>
      <c r="M115" s="1430"/>
      <c r="N115" s="1431"/>
      <c r="O115" s="1402"/>
      <c r="P115" s="1403"/>
      <c r="Q115" s="1403"/>
      <c r="R115" s="1404"/>
      <c r="S115" s="1396"/>
      <c r="T115" s="1397"/>
      <c r="U115" s="1397"/>
      <c r="V115" s="1398"/>
    </row>
    <row r="117" spans="2:22" ht="18" customHeight="1" x14ac:dyDescent="0.15">
      <c r="B117" s="29" t="s">
        <v>527</v>
      </c>
    </row>
    <row r="118" spans="2:22" ht="18" customHeight="1" x14ac:dyDescent="0.15">
      <c r="C118" s="29" t="s">
        <v>542</v>
      </c>
    </row>
    <row r="119" spans="2:22" ht="18" customHeight="1" x14ac:dyDescent="0.15">
      <c r="B119" s="57" t="s">
        <v>543</v>
      </c>
    </row>
  </sheetData>
  <dataConsolidate/>
  <mergeCells count="234">
    <mergeCell ref="F91:U91"/>
    <mergeCell ref="G100:I100"/>
    <mergeCell ref="G99:I99"/>
    <mergeCell ref="G101:I102"/>
    <mergeCell ref="S99:V100"/>
    <mergeCell ref="S101:V102"/>
    <mergeCell ref="F93:U93"/>
    <mergeCell ref="F94:U94"/>
    <mergeCell ref="F95:U95"/>
    <mergeCell ref="F96:U96"/>
    <mergeCell ref="F92:U92"/>
    <mergeCell ref="B62:V62"/>
    <mergeCell ref="F67:G67"/>
    <mergeCell ref="I67:L67"/>
    <mergeCell ref="B80:V80"/>
    <mergeCell ref="B77:H77"/>
    <mergeCell ref="I77:L77"/>
    <mergeCell ref="M77:P77"/>
    <mergeCell ref="B78:H78"/>
    <mergeCell ref="I78:L78"/>
    <mergeCell ref="M78:P78"/>
    <mergeCell ref="B72:L72"/>
    <mergeCell ref="A74:M74"/>
    <mergeCell ref="B75:H75"/>
    <mergeCell ref="I75:L75"/>
    <mergeCell ref="M75:P75"/>
    <mergeCell ref="B76:H76"/>
    <mergeCell ref="C65:E65"/>
    <mergeCell ref="F65:G65"/>
    <mergeCell ref="I65:L65"/>
    <mergeCell ref="B66:B67"/>
    <mergeCell ref="C66:E66"/>
    <mergeCell ref="F66:G66"/>
    <mergeCell ref="I66:L66"/>
    <mergeCell ref="F64:G64"/>
    <mergeCell ref="N5:W11"/>
    <mergeCell ref="B6:B7"/>
    <mergeCell ref="C6:E6"/>
    <mergeCell ref="F6:G6"/>
    <mergeCell ref="I6:L6"/>
    <mergeCell ref="C7:E7"/>
    <mergeCell ref="F7:G7"/>
    <mergeCell ref="I7:L7"/>
    <mergeCell ref="B8:B9"/>
    <mergeCell ref="C8:E8"/>
    <mergeCell ref="F8:G8"/>
    <mergeCell ref="I8:L8"/>
    <mergeCell ref="C9:E9"/>
    <mergeCell ref="F9:G9"/>
    <mergeCell ref="I9:L9"/>
    <mergeCell ref="C5:E5"/>
    <mergeCell ref="F5:H5"/>
    <mergeCell ref="I5:L5"/>
    <mergeCell ref="B12:B13"/>
    <mergeCell ref="C12:E12"/>
    <mergeCell ref="F12:H13"/>
    <mergeCell ref="I12:L12"/>
    <mergeCell ref="C13:E13"/>
    <mergeCell ref="I13:L13"/>
    <mergeCell ref="B10:B11"/>
    <mergeCell ref="C10:E10"/>
    <mergeCell ref="F10:G10"/>
    <mergeCell ref="I10:L10"/>
    <mergeCell ref="C11:E11"/>
    <mergeCell ref="F11:G11"/>
    <mergeCell ref="I11:L11"/>
    <mergeCell ref="Q21:U21"/>
    <mergeCell ref="B22:K22"/>
    <mergeCell ref="L22:P22"/>
    <mergeCell ref="Q22:U22"/>
    <mergeCell ref="B23:K23"/>
    <mergeCell ref="L23:P23"/>
    <mergeCell ref="Q23:U23"/>
    <mergeCell ref="B15:D15"/>
    <mergeCell ref="E15:L15"/>
    <mergeCell ref="B16:D16"/>
    <mergeCell ref="E16:L16"/>
    <mergeCell ref="B21:K21"/>
    <mergeCell ref="L21:P21"/>
    <mergeCell ref="B26:K26"/>
    <mergeCell ref="L26:P26"/>
    <mergeCell ref="Q26:U26"/>
    <mergeCell ref="B27:K27"/>
    <mergeCell ref="L27:P27"/>
    <mergeCell ref="Q27:U27"/>
    <mergeCell ref="B24:K24"/>
    <mergeCell ref="L24:P24"/>
    <mergeCell ref="Q24:U24"/>
    <mergeCell ref="B25:K25"/>
    <mergeCell ref="L25:P25"/>
    <mergeCell ref="Q25:U25"/>
    <mergeCell ref="N31:W37"/>
    <mergeCell ref="B32:B33"/>
    <mergeCell ref="C32:E32"/>
    <mergeCell ref="F32:G32"/>
    <mergeCell ref="I32:L32"/>
    <mergeCell ref="C33:E33"/>
    <mergeCell ref="F33:G33"/>
    <mergeCell ref="B28:K28"/>
    <mergeCell ref="L28:P28"/>
    <mergeCell ref="Q28:U28"/>
    <mergeCell ref="B29:K29"/>
    <mergeCell ref="L29:P29"/>
    <mergeCell ref="Q29:U29"/>
    <mergeCell ref="I33:L33"/>
    <mergeCell ref="B34:B35"/>
    <mergeCell ref="C34:E34"/>
    <mergeCell ref="F34:G34"/>
    <mergeCell ref="I34:L34"/>
    <mergeCell ref="C35:E35"/>
    <mergeCell ref="F35:G35"/>
    <mergeCell ref="I35:L35"/>
    <mergeCell ref="C31:E31"/>
    <mergeCell ref="F31:H31"/>
    <mergeCell ref="I31:L31"/>
    <mergeCell ref="B38:B39"/>
    <mergeCell ref="C38:E38"/>
    <mergeCell ref="F38:H39"/>
    <mergeCell ref="I38:L38"/>
    <mergeCell ref="C39:E39"/>
    <mergeCell ref="I39:L39"/>
    <mergeCell ref="B36:B37"/>
    <mergeCell ref="C36:E36"/>
    <mergeCell ref="F36:G36"/>
    <mergeCell ref="I36:L36"/>
    <mergeCell ref="C37:E37"/>
    <mergeCell ref="F37:G37"/>
    <mergeCell ref="I37:L37"/>
    <mergeCell ref="C59:D59"/>
    <mergeCell ref="E59:F59"/>
    <mergeCell ref="B40:L40"/>
    <mergeCell ref="A42:Q42"/>
    <mergeCell ref="M44:N44"/>
    <mergeCell ref="I47:J47"/>
    <mergeCell ref="K47:L47"/>
    <mergeCell ref="M47:N47"/>
    <mergeCell ref="P47:S47"/>
    <mergeCell ref="Q59:R59"/>
    <mergeCell ref="B64:B65"/>
    <mergeCell ref="C64:E64"/>
    <mergeCell ref="D60:J60"/>
    <mergeCell ref="M48:N48"/>
    <mergeCell ref="P48:S48"/>
    <mergeCell ref="I50:J50"/>
    <mergeCell ref="K50:L50"/>
    <mergeCell ref="M50:N50"/>
    <mergeCell ref="K60:L60"/>
    <mergeCell ref="M60:Q60"/>
    <mergeCell ref="R60:S60"/>
    <mergeCell ref="I57:V57"/>
    <mergeCell ref="G52:H52"/>
    <mergeCell ref="C54:D54"/>
    <mergeCell ref="E54:F54"/>
    <mergeCell ref="G54:P54"/>
    <mergeCell ref="Q54:R54"/>
    <mergeCell ref="D55:J55"/>
    <mergeCell ref="K55:L55"/>
    <mergeCell ref="M55:Q55"/>
    <mergeCell ref="R55:S55"/>
    <mergeCell ref="P50:S50"/>
    <mergeCell ref="I48:J48"/>
    <mergeCell ref="K48:L48"/>
    <mergeCell ref="F87:H87"/>
    <mergeCell ref="F88:G88"/>
    <mergeCell ref="B88:D88"/>
    <mergeCell ref="G59:P59"/>
    <mergeCell ref="B79:V79"/>
    <mergeCell ref="I71:L71"/>
    <mergeCell ref="B68:B69"/>
    <mergeCell ref="C68:E68"/>
    <mergeCell ref="F68:G68"/>
    <mergeCell ref="I68:L68"/>
    <mergeCell ref="C69:E69"/>
    <mergeCell ref="F69:G69"/>
    <mergeCell ref="I69:L69"/>
    <mergeCell ref="I76:L76"/>
    <mergeCell ref="M76:P76"/>
    <mergeCell ref="N63:V72"/>
    <mergeCell ref="C63:E63"/>
    <mergeCell ref="F63:H63"/>
    <mergeCell ref="I63:L63"/>
    <mergeCell ref="B70:B71"/>
    <mergeCell ref="C70:E70"/>
    <mergeCell ref="F70:H71"/>
    <mergeCell ref="I70:L70"/>
    <mergeCell ref="C71:E71"/>
    <mergeCell ref="S112:V113"/>
    <mergeCell ref="O106:R107"/>
    <mergeCell ref="O108:R109"/>
    <mergeCell ref="I64:L64"/>
    <mergeCell ref="O101:R102"/>
    <mergeCell ref="J101:L102"/>
    <mergeCell ref="C99:F100"/>
    <mergeCell ref="B99:B100"/>
    <mergeCell ref="O99:R100"/>
    <mergeCell ref="J99:N100"/>
    <mergeCell ref="M101:N102"/>
    <mergeCell ref="B101:B102"/>
    <mergeCell ref="C101:F102"/>
    <mergeCell ref="A81:Q81"/>
    <mergeCell ref="C67:E67"/>
    <mergeCell ref="B91:E91"/>
    <mergeCell ref="B93:D93"/>
    <mergeCell ref="B94:D94"/>
    <mergeCell ref="B95:D95"/>
    <mergeCell ref="B96:D96"/>
    <mergeCell ref="B92:D92"/>
    <mergeCell ref="B84:V84"/>
    <mergeCell ref="B83:V83"/>
    <mergeCell ref="B87:E87"/>
    <mergeCell ref="B103:V103"/>
    <mergeCell ref="S114:V115"/>
    <mergeCell ref="O114:R115"/>
    <mergeCell ref="B106:F107"/>
    <mergeCell ref="B108:F109"/>
    <mergeCell ref="B110:F111"/>
    <mergeCell ref="B112:F113"/>
    <mergeCell ref="B114:F115"/>
    <mergeCell ref="G106:J107"/>
    <mergeCell ref="G108:J109"/>
    <mergeCell ref="G110:J111"/>
    <mergeCell ref="G112:J113"/>
    <mergeCell ref="G114:J115"/>
    <mergeCell ref="K106:N106"/>
    <mergeCell ref="K107:N107"/>
    <mergeCell ref="K108:N109"/>
    <mergeCell ref="K112:N113"/>
    <mergeCell ref="K110:N111"/>
    <mergeCell ref="K114:N115"/>
    <mergeCell ref="S106:V107"/>
    <mergeCell ref="S108:V109"/>
    <mergeCell ref="S110:V111"/>
    <mergeCell ref="O110:R111"/>
    <mergeCell ref="O112:R113"/>
  </mergeCells>
  <phoneticPr fontId="4"/>
  <dataValidations count="4">
    <dataValidation type="whole" operator="greaterThanOrEqual" allowBlank="1" showInputMessage="1" showErrorMessage="1" error="小数点以下を切り捨て、整数で記入してください。" sqref="C6:E6 C34:E34 C36:E36 C32:E32 C8:E8 C10:E10 C64:E64 C66:E66 C68:E68">
      <formula1>0</formula1>
    </dataValidation>
    <dataValidation imeMode="off" allowBlank="1" showInputMessage="1" showErrorMessage="1" sqref="M76:O78 C12 C38 C70"/>
    <dataValidation type="whole" imeMode="off" operator="greaterThanOrEqual" allowBlank="1" showInputMessage="1" showErrorMessage="1" error="小数点以下を切り捨て、整数で入力してください。" sqref="C11:E11 K110 K112 K114 C7:E7 C9:E9 C37:E37 C33:E33 C35:E35 G101 J101 C101 K108 C65:E65 C67:E67 C69:E69">
      <formula1>0</formula1>
    </dataValidation>
    <dataValidation type="list" allowBlank="1" showInputMessage="1" showErrorMessage="1" sqref="I76:L78 M44 L22:U28">
      <formula1>B.○か空白</formula1>
    </dataValidation>
  </dataValidations>
  <printOptions horizontalCentered="1"/>
  <pageMargins left="0.59055118110236227" right="0.31496062992125984" top="0.55118110236220474" bottom="0.35433070866141736" header="0.31496062992125984" footer="0.31496062992125984"/>
  <pageSetup paperSize="9" scale="94" fitToWidth="0" fitToHeight="0" orientation="portrait" r:id="rId1"/>
  <rowBreaks count="2" manualBreakCount="2">
    <brk id="41" max="22" man="1"/>
    <brk id="80" max="22"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1"/>
  <sheetViews>
    <sheetView showGridLines="0" view="pageBreakPreview" zoomScaleNormal="55" zoomScaleSheetLayoutView="100" workbookViewId="0">
      <selection activeCell="G7" sqref="G7"/>
    </sheetView>
  </sheetViews>
  <sheetFormatPr defaultColWidth="4.85546875" defaultRowHeight="18.75" x14ac:dyDescent="0.15"/>
  <cols>
    <col min="1" max="1" width="2.28515625" style="29" customWidth="1"/>
    <col min="2" max="2" width="4.140625" style="29" customWidth="1"/>
    <col min="3" max="3" width="25.85546875" style="29" customWidth="1"/>
    <col min="4" max="4" width="4.85546875" style="29" customWidth="1"/>
    <col min="5" max="5" width="25.85546875" style="29" customWidth="1"/>
    <col min="6" max="6" width="4.85546875" style="29" customWidth="1"/>
    <col min="7" max="7" width="25.85546875" style="29" customWidth="1"/>
    <col min="8" max="8" width="34.42578125" style="29" customWidth="1"/>
    <col min="9" max="9" width="3.140625" style="29" customWidth="1"/>
    <col min="10" max="247" width="9" style="29" customWidth="1"/>
    <col min="248" max="248" width="2.28515625" style="29" customWidth="1"/>
    <col min="249" max="249" width="4.85546875" style="29" customWidth="1"/>
    <col min="250" max="250" width="25.85546875" style="29" customWidth="1"/>
    <col min="251" max="251" width="4.85546875" style="29" customWidth="1"/>
    <col min="252" max="252" width="25.85546875" style="29" customWidth="1"/>
    <col min="253" max="253" width="4.85546875" style="29" customWidth="1"/>
    <col min="254" max="254" width="25.85546875" style="29" customWidth="1"/>
    <col min="255" max="16384" width="4.85546875" style="29"/>
  </cols>
  <sheetData>
    <row r="1" spans="2:8" x14ac:dyDescent="0.15">
      <c r="B1" s="29" t="s">
        <v>274</v>
      </c>
    </row>
    <row r="2" spans="2:8" ht="22.5" x14ac:dyDescent="0.15">
      <c r="B2" s="221" t="s">
        <v>275</v>
      </c>
      <c r="C2" s="222"/>
      <c r="D2" s="222"/>
      <c r="E2" s="222"/>
      <c r="F2" s="222"/>
      <c r="G2" s="222"/>
      <c r="H2" s="223" t="s">
        <v>276</v>
      </c>
    </row>
    <row r="3" spans="2:8" s="6" customFormat="1" ht="24" customHeight="1" x14ac:dyDescent="0.15">
      <c r="B3" s="267" t="str">
        <f>'[4]様式第1-1号'!C17</f>
        <v>■</v>
      </c>
      <c r="C3" s="6" t="s">
        <v>277</v>
      </c>
      <c r="D3" s="269" t="str">
        <f>'[4]様式第1-1号'!C18</f>
        <v>□</v>
      </c>
      <c r="E3" s="6" t="s">
        <v>278</v>
      </c>
      <c r="F3" s="269" t="str">
        <f>'[4]様式第1-1号'!C19</f>
        <v>□</v>
      </c>
      <c r="G3" s="6" t="s">
        <v>279</v>
      </c>
      <c r="H3" s="270" t="s">
        <v>1211</v>
      </c>
    </row>
    <row r="4" spans="2:8" s="228" customFormat="1" ht="14.25" customHeight="1" x14ac:dyDescent="0.15">
      <c r="B4" s="224"/>
      <c r="C4" s="225"/>
      <c r="D4" s="226"/>
      <c r="E4" s="225"/>
      <c r="F4" s="226"/>
      <c r="G4" s="225"/>
      <c r="H4" s="227"/>
    </row>
    <row r="5" spans="2:8" x14ac:dyDescent="0.15">
      <c r="B5" s="229"/>
      <c r="C5" s="230"/>
      <c r="D5" s="231"/>
      <c r="E5" s="231"/>
      <c r="F5" s="231"/>
      <c r="G5" s="231"/>
      <c r="H5" s="232"/>
    </row>
    <row r="6" spans="2:8" x14ac:dyDescent="0.15">
      <c r="B6" s="229"/>
      <c r="C6" s="233"/>
      <c r="D6" s="67"/>
      <c r="E6" s="67"/>
      <c r="F6" s="67"/>
      <c r="G6" s="67"/>
      <c r="H6" s="229"/>
    </row>
    <row r="7" spans="2:8" x14ac:dyDescent="0.15">
      <c r="B7" s="229"/>
      <c r="C7" s="233"/>
      <c r="D7" s="67"/>
      <c r="E7" s="67"/>
      <c r="F7" s="67"/>
      <c r="G7" s="67"/>
      <c r="H7" s="229"/>
    </row>
    <row r="8" spans="2:8" x14ac:dyDescent="0.15">
      <c r="B8" s="229"/>
      <c r="C8" s="233"/>
      <c r="D8" s="67"/>
      <c r="E8" s="67"/>
      <c r="F8" s="67"/>
      <c r="G8" s="67"/>
      <c r="H8" s="229"/>
    </row>
    <row r="9" spans="2:8" x14ac:dyDescent="0.15">
      <c r="B9" s="229"/>
      <c r="C9" s="233"/>
      <c r="D9" s="67"/>
      <c r="E9" s="67"/>
      <c r="F9" s="67"/>
      <c r="G9" s="67"/>
      <c r="H9" s="229"/>
    </row>
    <row r="10" spans="2:8" x14ac:dyDescent="0.15">
      <c r="B10" s="229"/>
      <c r="C10" s="233"/>
      <c r="D10" s="67"/>
      <c r="E10" s="67"/>
      <c r="F10" s="67"/>
      <c r="G10" s="67"/>
      <c r="H10" s="229"/>
    </row>
    <row r="11" spans="2:8" x14ac:dyDescent="0.15">
      <c r="B11" s="229"/>
      <c r="C11" s="233"/>
      <c r="D11" s="67"/>
      <c r="E11" s="67"/>
      <c r="F11" s="67"/>
      <c r="G11" s="67"/>
      <c r="H11" s="229"/>
    </row>
    <row r="12" spans="2:8" x14ac:dyDescent="0.15">
      <c r="B12" s="229"/>
      <c r="C12" s="233"/>
      <c r="D12" s="67"/>
      <c r="E12" s="67"/>
      <c r="F12" s="67"/>
      <c r="G12" s="67"/>
      <c r="H12" s="229"/>
    </row>
    <row r="13" spans="2:8" x14ac:dyDescent="0.15">
      <c r="B13" s="229"/>
      <c r="C13" s="233"/>
      <c r="D13" s="67"/>
      <c r="E13" s="67"/>
      <c r="F13" s="67"/>
      <c r="G13" s="67"/>
      <c r="H13" s="229"/>
    </row>
    <row r="14" spans="2:8" x14ac:dyDescent="0.15">
      <c r="B14" s="229"/>
      <c r="C14" s="233"/>
      <c r="D14" s="67"/>
      <c r="E14" s="67"/>
      <c r="F14" s="67"/>
      <c r="G14" s="67"/>
      <c r="H14" s="229"/>
    </row>
    <row r="15" spans="2:8" x14ac:dyDescent="0.15">
      <c r="B15" s="229"/>
      <c r="C15" s="233"/>
      <c r="D15" s="67"/>
      <c r="E15" s="67"/>
      <c r="F15" s="67"/>
      <c r="G15" s="67"/>
      <c r="H15" s="229"/>
    </row>
    <row r="16" spans="2:8" x14ac:dyDescent="0.15">
      <c r="B16" s="229"/>
      <c r="C16" s="233"/>
      <c r="D16" s="67"/>
      <c r="E16" s="67"/>
      <c r="F16" s="67"/>
      <c r="G16" s="67"/>
      <c r="H16" s="229"/>
    </row>
    <row r="17" spans="2:8" x14ac:dyDescent="0.15">
      <c r="B17" s="229"/>
      <c r="C17" s="233"/>
      <c r="D17" s="67"/>
      <c r="E17" s="67"/>
      <c r="F17" s="67"/>
      <c r="G17" s="67"/>
      <c r="H17" s="229"/>
    </row>
    <row r="18" spans="2:8" x14ac:dyDescent="0.15">
      <c r="B18" s="229"/>
      <c r="C18" s="233"/>
      <c r="D18" s="67"/>
      <c r="E18" s="67"/>
      <c r="F18" s="67"/>
      <c r="G18" s="67"/>
      <c r="H18" s="229"/>
    </row>
    <row r="19" spans="2:8" x14ac:dyDescent="0.15">
      <c r="B19" s="229"/>
      <c r="C19" s="233"/>
      <c r="D19" s="67"/>
      <c r="E19" s="67"/>
      <c r="F19" s="67"/>
      <c r="G19" s="67"/>
      <c r="H19" s="229"/>
    </row>
    <row r="20" spans="2:8" x14ac:dyDescent="0.15">
      <c r="B20" s="229"/>
      <c r="C20" s="233"/>
      <c r="D20" s="67"/>
      <c r="E20" s="67"/>
      <c r="F20" s="67"/>
      <c r="G20" s="67"/>
      <c r="H20" s="229"/>
    </row>
    <row r="21" spans="2:8" x14ac:dyDescent="0.15">
      <c r="B21" s="229"/>
      <c r="C21" s="233"/>
      <c r="D21" s="67"/>
      <c r="E21" s="67"/>
      <c r="F21" s="67"/>
      <c r="G21" s="67"/>
      <c r="H21" s="229"/>
    </row>
    <row r="22" spans="2:8" x14ac:dyDescent="0.15">
      <c r="B22" s="229"/>
      <c r="C22" s="233"/>
      <c r="D22" s="67"/>
      <c r="E22" s="67"/>
      <c r="F22" s="67"/>
      <c r="G22" s="67"/>
      <c r="H22" s="229"/>
    </row>
    <row r="23" spans="2:8" x14ac:dyDescent="0.15">
      <c r="B23" s="229"/>
      <c r="C23" s="233"/>
      <c r="D23" s="67"/>
      <c r="E23" s="67"/>
      <c r="F23" s="67"/>
      <c r="G23" s="67"/>
      <c r="H23" s="229"/>
    </row>
    <row r="24" spans="2:8" x14ac:dyDescent="0.15">
      <c r="B24" s="229"/>
      <c r="C24" s="233"/>
      <c r="D24" s="67"/>
      <c r="E24" s="67"/>
      <c r="F24" s="67"/>
      <c r="G24" s="67"/>
      <c r="H24" s="229"/>
    </row>
    <row r="25" spans="2:8" x14ac:dyDescent="0.15">
      <c r="B25" s="229"/>
      <c r="C25" s="233"/>
      <c r="D25" s="67"/>
      <c r="E25" s="67"/>
      <c r="F25" s="67"/>
      <c r="G25" s="67"/>
      <c r="H25" s="229"/>
    </row>
    <row r="26" spans="2:8" x14ac:dyDescent="0.15">
      <c r="B26" s="229"/>
      <c r="C26" s="233"/>
      <c r="D26" s="67"/>
      <c r="E26" s="67"/>
      <c r="F26" s="67"/>
      <c r="G26" s="67"/>
      <c r="H26" s="229"/>
    </row>
    <row r="27" spans="2:8" x14ac:dyDescent="0.15">
      <c r="B27" s="229"/>
      <c r="C27" s="233"/>
      <c r="D27" s="67"/>
      <c r="E27" s="67"/>
      <c r="F27" s="67"/>
      <c r="G27" s="67"/>
      <c r="H27" s="229"/>
    </row>
    <row r="28" spans="2:8" x14ac:dyDescent="0.15">
      <c r="B28" s="229"/>
      <c r="C28" s="233"/>
      <c r="D28" s="67"/>
      <c r="E28" s="67"/>
      <c r="F28" s="67"/>
      <c r="G28" s="67"/>
      <c r="H28" s="229"/>
    </row>
    <row r="29" spans="2:8" x14ac:dyDescent="0.15">
      <c r="B29" s="229"/>
      <c r="C29" s="233"/>
      <c r="D29" s="67"/>
      <c r="E29" s="67"/>
      <c r="F29" s="67"/>
      <c r="G29" s="67"/>
      <c r="H29" s="229"/>
    </row>
    <row r="30" spans="2:8" x14ac:dyDescent="0.15">
      <c r="B30" s="229"/>
      <c r="C30" s="233"/>
      <c r="D30" s="67"/>
      <c r="E30" s="67"/>
      <c r="F30" s="67"/>
      <c r="G30" s="67"/>
      <c r="H30" s="229"/>
    </row>
    <row r="31" spans="2:8" x14ac:dyDescent="0.15">
      <c r="B31" s="229"/>
      <c r="C31" s="234"/>
      <c r="D31" s="84"/>
      <c r="E31" s="84"/>
      <c r="F31" s="84"/>
      <c r="G31" s="84"/>
      <c r="H31" s="235"/>
    </row>
  </sheetData>
  <phoneticPr fontId="4"/>
  <printOptions horizontalCentered="1"/>
  <pageMargins left="0.19685039370078741" right="0.19685039370078741" top="0.55118110236220474" bottom="0.35433070866141736" header="0.31496062992125984" footer="0.31496062992125984"/>
  <pageSetup paperSize="9" fitToWidth="0"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2"/>
  <sheetViews>
    <sheetView showGridLines="0" view="pageBreakPreview" zoomScale="85" zoomScaleNormal="55" zoomScaleSheetLayoutView="85" workbookViewId="0">
      <selection activeCell="I33" sqref="I33"/>
    </sheetView>
  </sheetViews>
  <sheetFormatPr defaultColWidth="4.85546875" defaultRowHeight="18.75" x14ac:dyDescent="0.15"/>
  <cols>
    <col min="1" max="1" width="2.28515625" style="378" customWidth="1"/>
    <col min="2" max="2" width="4.140625" style="378" customWidth="1"/>
    <col min="3" max="3" width="26.85546875" style="378" customWidth="1"/>
    <col min="4" max="4" width="14" style="378" customWidth="1"/>
    <col min="5" max="5" width="7.42578125" style="378" customWidth="1"/>
    <col min="6" max="6" width="4.85546875" style="378" customWidth="1"/>
    <col min="7" max="7" width="29.42578125" style="378" customWidth="1"/>
    <col min="8" max="8" width="14" style="378" customWidth="1"/>
    <col min="9" max="9" width="7.42578125" style="378" customWidth="1"/>
    <col min="10" max="10" width="31.42578125" style="378" customWidth="1"/>
    <col min="11" max="11" width="3.140625" style="378" customWidth="1"/>
    <col min="12" max="249" width="9" style="378" customWidth="1"/>
    <col min="250" max="250" width="2.28515625" style="378" customWidth="1"/>
    <col min="251" max="251" width="4.85546875" style="378" customWidth="1"/>
    <col min="252" max="252" width="25.85546875" style="378" customWidth="1"/>
    <col min="253" max="253" width="4.85546875" style="378" customWidth="1"/>
    <col min="254" max="254" width="25.85546875" style="378" customWidth="1"/>
    <col min="255" max="255" width="4.85546875" style="378" customWidth="1"/>
    <col min="256" max="256" width="25.85546875" style="378" customWidth="1"/>
    <col min="257" max="16384" width="4.85546875" style="378"/>
  </cols>
  <sheetData>
    <row r="1" spans="2:10" x14ac:dyDescent="0.15">
      <c r="B1" s="378" t="s">
        <v>539</v>
      </c>
    </row>
    <row r="2" spans="2:10" ht="22.5" x14ac:dyDescent="0.15">
      <c r="B2" s="393" t="s">
        <v>531</v>
      </c>
      <c r="C2" s="390"/>
      <c r="D2" s="390"/>
      <c r="E2" s="390"/>
      <c r="F2" s="390"/>
      <c r="G2" s="390"/>
      <c r="H2" s="390"/>
      <c r="I2" s="390"/>
      <c r="J2" s="390" t="s">
        <v>522</v>
      </c>
    </row>
    <row r="3" spans="2:10" s="391" customFormat="1" ht="24" customHeight="1" x14ac:dyDescent="0.15">
      <c r="D3" s="395"/>
      <c r="H3" s="395"/>
      <c r="J3" s="392"/>
    </row>
    <row r="4" spans="2:10" s="387" customFormat="1" ht="14.25" customHeight="1" x14ac:dyDescent="0.15">
      <c r="B4" s="389"/>
      <c r="C4" s="389"/>
      <c r="D4" s="394"/>
      <c r="E4" s="389"/>
      <c r="F4" s="390"/>
      <c r="G4" s="389"/>
      <c r="H4" s="394"/>
      <c r="I4" s="389"/>
      <c r="J4" s="388"/>
    </row>
    <row r="5" spans="2:10" x14ac:dyDescent="0.15">
      <c r="B5" s="382"/>
      <c r="C5" s="386"/>
      <c r="D5" s="385"/>
      <c r="E5" s="385"/>
      <c r="F5" s="385"/>
      <c r="G5" s="385"/>
      <c r="H5" s="385"/>
      <c r="I5" s="385"/>
      <c r="J5" s="384"/>
    </row>
    <row r="6" spans="2:10" x14ac:dyDescent="0.15">
      <c r="B6" s="382"/>
      <c r="C6" s="383"/>
      <c r="J6" s="382"/>
    </row>
    <row r="7" spans="2:10" x14ac:dyDescent="0.15">
      <c r="B7" s="382"/>
      <c r="C7" s="383"/>
      <c r="J7" s="382"/>
    </row>
    <row r="8" spans="2:10" x14ac:dyDescent="0.15">
      <c r="B8" s="382"/>
      <c r="C8" s="383"/>
      <c r="J8" s="382"/>
    </row>
    <row r="9" spans="2:10" x14ac:dyDescent="0.15">
      <c r="B9" s="382"/>
      <c r="C9" s="383"/>
      <c r="J9" s="382"/>
    </row>
    <row r="10" spans="2:10" x14ac:dyDescent="0.15">
      <c r="B10" s="382"/>
      <c r="C10" s="383"/>
      <c r="J10" s="382"/>
    </row>
    <row r="11" spans="2:10" x14ac:dyDescent="0.15">
      <c r="B11" s="382"/>
      <c r="C11" s="383"/>
      <c r="J11" s="382"/>
    </row>
    <row r="12" spans="2:10" x14ac:dyDescent="0.15">
      <c r="B12" s="382"/>
      <c r="C12" s="383"/>
      <c r="J12" s="382"/>
    </row>
    <row r="13" spans="2:10" x14ac:dyDescent="0.15">
      <c r="B13" s="382"/>
      <c r="C13" s="383"/>
      <c r="J13" s="382"/>
    </row>
    <row r="14" spans="2:10" x14ac:dyDescent="0.15">
      <c r="B14" s="382"/>
      <c r="C14" s="383"/>
      <c r="J14" s="382"/>
    </row>
    <row r="15" spans="2:10" x14ac:dyDescent="0.15">
      <c r="B15" s="382"/>
      <c r="C15" s="383"/>
      <c r="J15" s="382"/>
    </row>
    <row r="16" spans="2:10" x14ac:dyDescent="0.15">
      <c r="B16" s="382"/>
      <c r="C16" s="383"/>
      <c r="J16" s="382"/>
    </row>
    <row r="17" spans="2:10" x14ac:dyDescent="0.15">
      <c r="B17" s="382"/>
      <c r="C17" s="383"/>
      <c r="J17" s="382"/>
    </row>
    <row r="18" spans="2:10" x14ac:dyDescent="0.15">
      <c r="B18" s="382"/>
      <c r="C18" s="383"/>
      <c r="J18" s="382"/>
    </row>
    <row r="19" spans="2:10" x14ac:dyDescent="0.15">
      <c r="B19" s="382"/>
      <c r="C19" s="383"/>
      <c r="J19" s="382"/>
    </row>
    <row r="20" spans="2:10" x14ac:dyDescent="0.15">
      <c r="B20" s="382"/>
      <c r="C20" s="383"/>
      <c r="J20" s="382"/>
    </row>
    <row r="21" spans="2:10" x14ac:dyDescent="0.15">
      <c r="B21" s="382"/>
      <c r="C21" s="383"/>
      <c r="J21" s="382"/>
    </row>
    <row r="22" spans="2:10" x14ac:dyDescent="0.15">
      <c r="B22" s="382"/>
      <c r="C22" s="383"/>
      <c r="J22" s="382"/>
    </row>
    <row r="23" spans="2:10" x14ac:dyDescent="0.15">
      <c r="B23" s="382"/>
      <c r="C23" s="383"/>
      <c r="J23" s="382"/>
    </row>
    <row r="24" spans="2:10" x14ac:dyDescent="0.15">
      <c r="B24" s="382"/>
      <c r="C24" s="383"/>
      <c r="J24" s="382"/>
    </row>
    <row r="25" spans="2:10" x14ac:dyDescent="0.15">
      <c r="B25" s="382"/>
      <c r="C25" s="383"/>
      <c r="J25" s="382"/>
    </row>
    <row r="26" spans="2:10" x14ac:dyDescent="0.15">
      <c r="B26" s="382"/>
      <c r="C26" s="383"/>
      <c r="J26" s="382"/>
    </row>
    <row r="27" spans="2:10" x14ac:dyDescent="0.15">
      <c r="B27" s="382"/>
      <c r="C27" s="383"/>
      <c r="J27" s="382"/>
    </row>
    <row r="28" spans="2:10" x14ac:dyDescent="0.15">
      <c r="B28" s="382"/>
      <c r="C28" s="383"/>
      <c r="J28" s="382"/>
    </row>
    <row r="29" spans="2:10" x14ac:dyDescent="0.15">
      <c r="B29" s="382"/>
      <c r="C29" s="383"/>
      <c r="J29" s="382"/>
    </row>
    <row r="30" spans="2:10" x14ac:dyDescent="0.15">
      <c r="B30" s="382"/>
      <c r="C30" s="383"/>
      <c r="J30" s="382"/>
    </row>
    <row r="31" spans="2:10" x14ac:dyDescent="0.15">
      <c r="B31" s="382"/>
      <c r="C31" s="381"/>
      <c r="D31" s="380"/>
      <c r="E31" s="380"/>
      <c r="F31" s="380"/>
      <c r="G31" s="380"/>
      <c r="H31" s="380"/>
      <c r="I31" s="380"/>
      <c r="J31" s="379"/>
    </row>
    <row r="32" spans="2:10" x14ac:dyDescent="0.15">
      <c r="C32" s="378" t="s">
        <v>532</v>
      </c>
    </row>
  </sheetData>
  <phoneticPr fontId="4"/>
  <printOptions horizontalCentered="1"/>
  <pageMargins left="0.19685039370078741" right="0.19685039370078741" top="0.55118110236220474" bottom="0.35433070866141736" header="0.31496062992125984" footer="0.31496062992125984"/>
  <pageSetup paperSize="9" scale="96"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64</vt:i4>
      </vt:variant>
    </vt:vector>
  </HeadingPairs>
  <TitlesOfParts>
    <vt:vector size="83" baseType="lpstr">
      <vt:lpstr>はじめに（PC）</vt:lpstr>
      <vt:lpstr>はじめに (手書き)</vt:lpstr>
      <vt:lpstr>様式第1-1号</vt:lpstr>
      <vt:lpstr>様式第1-2号</vt:lpstr>
      <vt:lpstr>様式第1-3号</vt:lpstr>
      <vt:lpstr>活動計画書</vt:lpstr>
      <vt:lpstr>加算措置</vt:lpstr>
      <vt:lpstr>位置図</vt:lpstr>
      <vt:lpstr>（別添）位置図</vt:lpstr>
      <vt:lpstr>構成員一覧</vt:lpstr>
      <vt:lpstr>様式第1－4号 長寿命</vt:lpstr>
      <vt:lpstr>様式第１－５号 工事確認</vt:lpstr>
      <vt:lpstr>様式第１－６号 活動記録</vt:lpstr>
      <vt:lpstr>様式第１－７号 金銭出納簿</vt:lpstr>
      <vt:lpstr>様式第1－8号 報告書</vt:lpstr>
      <vt:lpstr>別紙　持越金予定表</vt:lpstr>
      <vt:lpstr>【取組番号早見表】</vt:lpstr>
      <vt:lpstr>【活動項目番号表】 </vt:lpstr>
      <vt:lpstr>【選択肢】</vt:lpstr>
      <vt:lpstr>【選択肢】!A.■か□</vt:lpstr>
      <vt:lpstr>構成員一覧!A.■か□</vt:lpstr>
      <vt:lpstr>A.■か□</vt:lpstr>
      <vt:lpstr>【選択肢】!B.○か空白</vt:lpstr>
      <vt:lpstr>構成員一覧!B.○か空白</vt:lpstr>
      <vt:lpstr>B.○か空白</vt:lpstr>
      <vt:lpstr>【選択肢】!Ｃ1.計画欄</vt:lpstr>
      <vt:lpstr>構成員一覧!Ｃ1.計画欄</vt:lpstr>
      <vt:lpstr>Ｃ1.計画欄</vt:lpstr>
      <vt:lpstr>【選択肢】!Ｃ2.実施欄</vt:lpstr>
      <vt:lpstr>構成員一覧!Ｃ2.実施欄</vt:lpstr>
      <vt:lpstr>Ｃ2.実施欄</vt:lpstr>
      <vt:lpstr>【選択肢】!D.農村環境保全活動のテーマ</vt:lpstr>
      <vt:lpstr>構成員一覧!D.農村環境保全活動のテーマ</vt:lpstr>
      <vt:lpstr>D.農村環境保全活動のテーマ</vt:lpstr>
      <vt:lpstr>【選択肢】!E.高度な保全活動</vt:lpstr>
      <vt:lpstr>構成員一覧!E.高度な保全活動</vt:lpstr>
      <vt:lpstr>E.高度な保全活動</vt:lpstr>
      <vt:lpstr>【選択肢】!F.施設</vt:lpstr>
      <vt:lpstr>構成員一覧!F.施設</vt:lpstr>
      <vt:lpstr>F.施設</vt:lpstr>
      <vt:lpstr>【選択肢】!G.単位</vt:lpstr>
      <vt:lpstr>構成員一覧!G.単位</vt:lpstr>
      <vt:lpstr>G.単位</vt:lpstr>
      <vt:lpstr>【選択肢】!H1.構成員一覧の分類_農業者</vt:lpstr>
      <vt:lpstr>構成員一覧!H1.構成員一覧の分類_農業者</vt:lpstr>
      <vt:lpstr>H1.構成員一覧の分類_農業者</vt:lpstr>
      <vt:lpstr>H2.構成員一覧の分類_農業者以外個人</vt:lpstr>
      <vt:lpstr>構成員一覧!H2.構成員一覧の分類_農業者以外団体</vt:lpstr>
      <vt:lpstr>H2.構成員一覧の分類_農業者以外団体</vt:lpstr>
      <vt:lpstr>H3.構成員一覧の分類_農業者以外団体</vt:lpstr>
      <vt:lpstr>【選択肢】!Ｉ.金銭出納簿の区分</vt:lpstr>
      <vt:lpstr>構成員一覧!Ｉ.金銭出納簿の区分</vt:lpstr>
      <vt:lpstr>Ｉ.金銭出納簿の区分</vt:lpstr>
      <vt:lpstr>【選択肢】!Ｊ.金銭出納簿の収支の分類</vt:lpstr>
      <vt:lpstr>構成員一覧!Ｊ.金銭出納簿の収支の分類</vt:lpstr>
      <vt:lpstr>Ｊ.金銭出納簿の収支の分類</vt:lpstr>
      <vt:lpstr>【選択肢】!K.農村環境保全活動</vt:lpstr>
      <vt:lpstr>構成員一覧!K.農村環境保全活動</vt:lpstr>
      <vt:lpstr>K.農村環境保全活動</vt:lpstr>
      <vt:lpstr>【選択肢】!L.増進活動</vt:lpstr>
      <vt:lpstr>構成員一覧!L.増進活動</vt:lpstr>
      <vt:lpstr>L.増進活動</vt:lpstr>
      <vt:lpstr>【選択肢】!M.長寿命化</vt:lpstr>
      <vt:lpstr>構成員一覧!M.長寿命化</vt:lpstr>
      <vt:lpstr>M.長寿命化</vt:lpstr>
      <vt:lpstr>'（別添）位置図'!Print_Area</vt:lpstr>
      <vt:lpstr>'【活動項目番号表】 '!Print_Area</vt:lpstr>
      <vt:lpstr>【選択肢】!Print_Area</vt:lpstr>
      <vt:lpstr>'はじめに (手書き)'!Print_Area</vt:lpstr>
      <vt:lpstr>'はじめに（PC）'!Print_Area</vt:lpstr>
      <vt:lpstr>加算措置!Print_Area</vt:lpstr>
      <vt:lpstr>活動計画書!Print_Area</vt:lpstr>
      <vt:lpstr>構成員一覧!Print_Area</vt:lpstr>
      <vt:lpstr>'別紙　持越金予定表'!Print_Area</vt:lpstr>
      <vt:lpstr>'様式第1-1号'!Print_Area</vt:lpstr>
      <vt:lpstr>'様式第1-2号'!Print_Area</vt:lpstr>
      <vt:lpstr>'様式第1-3号'!Print_Area</vt:lpstr>
      <vt:lpstr>'様式第1－4号 長寿命'!Print_Area</vt:lpstr>
      <vt:lpstr>'様式第１－６号 活動記録'!Print_Area</vt:lpstr>
      <vt:lpstr>'様式第１－７号 金銭出納簿'!Print_Area</vt:lpstr>
      <vt:lpstr>'様式第1－8号 報告書'!Print_Area</vt:lpstr>
      <vt:lpstr>'様式第１－６号 活動記録'!Print_Titles</vt:lpstr>
      <vt:lpstr>'様式第１－７号 金銭出納簿'!Print_Titles</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野坂 徹</cp:lastModifiedBy>
  <cp:lastPrinted>2022-05-20T04:03:07Z</cp:lastPrinted>
  <dcterms:created xsi:type="dcterms:W3CDTF">2019-03-11T06:52:41Z</dcterms:created>
  <dcterms:modified xsi:type="dcterms:W3CDTF">2022-05-20T08:02:46Z</dcterms:modified>
</cp:coreProperties>
</file>