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<sst xmlns="http://schemas.openxmlformats.org/spreadsheetml/2006/main" count="232" uniqueCount="111">
  <si>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</si>
  <si>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</si>
  <si>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</si>
  <si>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</si>
  <si>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</si>
  <si>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</si>
  <si>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</si>
  <si>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</si>
  <si>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</si>
  <si>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</si>
  <si>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</si>
  <si>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</si>
  <si>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</si>
  <si>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</si>
  <si>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</si>
  <si>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</si>
  <si>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</si>
  <si>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</si>
  <si>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</si>
  <si>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</si>
  <si>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</si>
  <si>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</si>
  <si>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</si>
  <si>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</si>
  <si>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</si>
  <si>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</si>
  <si>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</si>
  <si>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</si>
  <si>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</si>
  <si>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</si>
  <si>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</si>
  <si>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</si>
  <si>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</si>
  <si>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</si>
  <si>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</si>
  <si>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</si>
  <si>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</si>
  <si>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</si>
  <si>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</si>
  <si>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</si>
  <si>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</si>
  <si>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</si>
  <si>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</si>
  <si>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</si>
  <si>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</si>
  <si>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</si>
  <si>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</si>
  <si>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</si>
  <si>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</si>
  <si>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</si>
  <si>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</si>
  <si>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</si>
  <si>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</si>
  <si>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</si>
  <si>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</si>
  <si>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</si>
  <si>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</si>
  <si>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</si>
  <si>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</si>
  <si>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</si>
  <si>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</si>
  <si>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</si>
  <si>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</si>
  <si>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</si>
  <si>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</si>
  <si>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</si>
  <si>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</si>
  <si>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</si>
  <si>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</si>
  <si>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</si>
  <si>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</si>
  <si>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</si>
  <si>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</si>
  <si>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</si>
  <si>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</si>
  <si>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</si>
  <si>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</si>
  <si>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</si>
  <si>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</si>
  <si>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</si>
  <si>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</si>
  <si>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</si>
  <si>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</si>
  <si>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</si>
  <si>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</si>
  <si>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</si>
  <si>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</si>
  <si>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</si>
  <si>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</si>
  <si>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</si>
  <si>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</si>
  <si>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</si>
  <si>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</si>
  <si>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</si>
  <si>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</si>
  <si>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</si>
  <si>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</si>
  <si>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</si>
  <si>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</si>
  <si>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</si>
  <si>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</si>
  <si>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</si>
  <si>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</si>
  <si>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</si>
  <si>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</si>
  <si>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</si>
  <si>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</si>
  <si>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</si>
  <si>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平成12年度から供用開始しており、定期点検を実施しているが経年劣化等による修繕が増加している。
　今後は、現状に応じた計画的な管理を実施していく必要がある。</t>
    <rPh sb="1" eb="3">
      <t>ヘイセイ</t>
    </rPh>
    <rPh sb="5" eb="7">
      <t>ネンド</t>
    </rPh>
    <rPh sb="9" eb="11">
      <t>キョウヨウ</t>
    </rPh>
    <rPh sb="11" eb="13">
      <t>カイシ</t>
    </rPh>
    <rPh sb="18" eb="20">
      <t>テイキ</t>
    </rPh>
    <rPh sb="20" eb="22">
      <t>テンケン</t>
    </rPh>
    <rPh sb="23" eb="25">
      <t>ジッシ</t>
    </rPh>
    <rPh sb="30" eb="32">
      <t>ケイネン</t>
    </rPh>
    <rPh sb="32" eb="35">
      <t>レッカトウ</t>
    </rPh>
    <rPh sb="38" eb="40">
      <t>シュウゼン</t>
    </rPh>
    <rPh sb="41" eb="43">
      <t>ゾウカ</t>
    </rPh>
    <rPh sb="50" eb="52">
      <t>コンゴ</t>
    </rPh>
    <rPh sb="54" eb="56">
      <t>ゲンジョウ</t>
    </rPh>
    <rPh sb="57" eb="58">
      <t>オウ</t>
    </rPh>
    <rPh sb="60" eb="63">
      <t>ケイカクテキ</t>
    </rPh>
    <rPh sb="64" eb="66">
      <t>カンリ</t>
    </rPh>
    <rPh sb="67" eb="69">
      <t>ジッシ</t>
    </rPh>
    <rPh sb="73" eb="75">
      <t>ヒツヨウ</t>
    </rPh>
    <phoneticPr fontId="4"/>
  </si>
  <si>
    <t>　単年度の収支を表す「①収益的収支比率」はH27年度が94.15％で、維持管理費用が増加しているにもかかわらず横ばい状況で推移しつつある。
　「⑧水洗化率」は、「現在処理区域人口」＝「実際に水洗便所を設置して汚水処理している方の総数」としているためH27年度も100.0％となっているが、施設や設備が一日に対応可能な処理能力に対する一日平均処理水量の割合を表した「⑦施設利用率」は、人口減少によりH27年度も55.55％と低い数値を示している。
　使用料で回収すべき経費をどの程度使用料で賄えているかを表した「⑤経費回収率」については、経常費用に対する使用料収入が確保されていないこと及び維持管理費用増加からH27年度は53.31％であり、類似団体と比較しても低い数値となっている。
　有収水量1㎥あたりの汚水処理に要した経費を表す「⑥汚水処理原価」は、維持管理費用の増加によりH26年度同様に類似団体比較で高い数値となっている。</t>
    <rPh sb="1" eb="4">
      <t>タンネンド</t>
    </rPh>
    <rPh sb="5" eb="7">
      <t>シュウシ</t>
    </rPh>
    <rPh sb="8" eb="9">
      <t>アラワ</t>
    </rPh>
    <rPh sb="12" eb="15">
      <t>シュウエキテキ</t>
    </rPh>
    <rPh sb="15" eb="17">
      <t>シュウシ</t>
    </rPh>
    <rPh sb="17" eb="19">
      <t>ヒリツ</t>
    </rPh>
    <rPh sb="24" eb="26">
      <t>ネンド</t>
    </rPh>
    <rPh sb="61" eb="63">
      <t>スイイ</t>
    </rPh>
    <rPh sb="73" eb="76">
      <t>スイセンカ</t>
    </rPh>
    <rPh sb="76" eb="77">
      <t>リツ</t>
    </rPh>
    <rPh sb="81" eb="83">
      <t>ゲンザイ</t>
    </rPh>
    <rPh sb="83" eb="85">
      <t>ショリ</t>
    </rPh>
    <rPh sb="85" eb="87">
      <t>クイキ</t>
    </rPh>
    <rPh sb="87" eb="89">
      <t>ジンコウ</t>
    </rPh>
    <rPh sb="92" eb="94">
      <t>ジッサイ</t>
    </rPh>
    <rPh sb="95" eb="97">
      <t>スイセン</t>
    </rPh>
    <rPh sb="97" eb="99">
      <t>ベンジョ</t>
    </rPh>
    <rPh sb="100" eb="102">
      <t>セッチ</t>
    </rPh>
    <rPh sb="104" eb="106">
      <t>オスイ</t>
    </rPh>
    <rPh sb="106" eb="108">
      <t>ショリ</t>
    </rPh>
    <rPh sb="112" eb="113">
      <t>カタ</t>
    </rPh>
    <rPh sb="114" eb="116">
      <t>ソウスウ</t>
    </rPh>
    <rPh sb="127" eb="129">
      <t>ネンド</t>
    </rPh>
    <rPh sb="144" eb="146">
      <t>シセツ</t>
    </rPh>
    <rPh sb="147" eb="149">
      <t>セツビ</t>
    </rPh>
    <rPh sb="150" eb="152">
      <t>イチニチ</t>
    </rPh>
    <rPh sb="153" eb="155">
      <t>タイオウ</t>
    </rPh>
    <rPh sb="155" eb="157">
      <t>カノウ</t>
    </rPh>
    <rPh sb="158" eb="160">
      <t>ショリ</t>
    </rPh>
    <rPh sb="160" eb="162">
      <t>ノウリョク</t>
    </rPh>
    <rPh sb="163" eb="164">
      <t>タイ</t>
    </rPh>
    <rPh sb="166" eb="168">
      <t>イチニチ</t>
    </rPh>
    <rPh sb="168" eb="170">
      <t>ヘイキン</t>
    </rPh>
    <rPh sb="170" eb="172">
      <t>ショリ</t>
    </rPh>
    <rPh sb="172" eb="174">
      <t>スイリョウ</t>
    </rPh>
    <rPh sb="175" eb="177">
      <t>ワリアイ</t>
    </rPh>
    <rPh sb="178" eb="179">
      <t>アラワ</t>
    </rPh>
    <rPh sb="183" eb="185">
      <t>シセツ</t>
    </rPh>
    <rPh sb="185" eb="188">
      <t>リヨウリツ</t>
    </rPh>
    <rPh sb="191" eb="193">
      <t>ジンコウ</t>
    </rPh>
    <rPh sb="201" eb="203">
      <t>ネンド</t>
    </rPh>
    <rPh sb="211" eb="212">
      <t>ヒク</t>
    </rPh>
    <rPh sb="213" eb="215">
      <t>スウチ</t>
    </rPh>
    <rPh sb="216" eb="217">
      <t>シメ</t>
    </rPh>
    <rPh sb="224" eb="227">
      <t>シヨウリョウ</t>
    </rPh>
    <rPh sb="228" eb="230">
      <t>カイシュウ</t>
    </rPh>
    <rPh sb="233" eb="235">
      <t>ケイヒ</t>
    </rPh>
    <rPh sb="238" eb="240">
      <t>テイド</t>
    </rPh>
    <rPh sb="240" eb="243">
      <t>シヨウリョウ</t>
    </rPh>
    <rPh sb="244" eb="245">
      <t>マカナ</t>
    </rPh>
    <rPh sb="251" eb="252">
      <t>アラワ</t>
    </rPh>
    <rPh sb="256" eb="258">
      <t>ケイヒ</t>
    </rPh>
    <rPh sb="258" eb="260">
      <t>カイシュウ</t>
    </rPh>
    <rPh sb="260" eb="261">
      <t>リツ</t>
    </rPh>
    <rPh sb="276" eb="279">
      <t>シヨウリョウ</t>
    </rPh>
    <rPh sb="279" eb="281">
      <t>シュウニュウ</t>
    </rPh>
    <rPh sb="282" eb="284">
      <t>カクホ</t>
    </rPh>
    <rPh sb="292" eb="293">
      <t>オヨ</t>
    </rPh>
    <rPh sb="294" eb="296">
      <t>イジ</t>
    </rPh>
    <rPh sb="300" eb="302">
      <t>ゾウカ</t>
    </rPh>
    <rPh sb="307" eb="308">
      <t>ネン</t>
    </rPh>
    <rPh sb="308" eb="309">
      <t>ド</t>
    </rPh>
    <rPh sb="320" eb="322">
      <t>ルイジ</t>
    </rPh>
    <rPh sb="322" eb="324">
      <t>ダンタイ</t>
    </rPh>
    <rPh sb="325" eb="327">
      <t>ヒカク</t>
    </rPh>
    <rPh sb="330" eb="331">
      <t>ヒク</t>
    </rPh>
    <rPh sb="332" eb="334">
      <t>スウチ</t>
    </rPh>
    <rPh sb="343" eb="344">
      <t>ユウ</t>
    </rPh>
    <rPh sb="344" eb="345">
      <t>シュウ</t>
    </rPh>
    <rPh sb="345" eb="347">
      <t>スイリョウ</t>
    </rPh>
    <rPh sb="353" eb="355">
      <t>オスイ</t>
    </rPh>
    <rPh sb="355" eb="357">
      <t>ショリ</t>
    </rPh>
    <rPh sb="358" eb="359">
      <t>ヨウ</t>
    </rPh>
    <rPh sb="361" eb="363">
      <t>ケイヒ</t>
    </rPh>
    <rPh sb="364" eb="365">
      <t>アラワ</t>
    </rPh>
    <rPh sb="368" eb="370">
      <t>オスイ</t>
    </rPh>
    <rPh sb="370" eb="372">
      <t>ショリ</t>
    </rPh>
    <rPh sb="372" eb="374">
      <t>ゲンカ</t>
    </rPh>
    <rPh sb="377" eb="379">
      <t>イジ</t>
    </rPh>
    <rPh sb="379" eb="381">
      <t>カンリ</t>
    </rPh>
    <rPh sb="381" eb="383">
      <t>ヒヨウ</t>
    </rPh>
    <rPh sb="384" eb="386">
      <t>ゾウカ</t>
    </rPh>
    <rPh sb="392" eb="394">
      <t>ネンド</t>
    </rPh>
    <rPh sb="394" eb="396">
      <t>ドウヨウ</t>
    </rPh>
    <rPh sb="397" eb="399">
      <t>ルイジ</t>
    </rPh>
    <rPh sb="399" eb="401">
      <t>ダンタイ</t>
    </rPh>
    <rPh sb="401" eb="403">
      <t>ヒカク</t>
    </rPh>
    <rPh sb="404" eb="405">
      <t>タカ</t>
    </rPh>
    <rPh sb="406" eb="408">
      <t>スウチ</t>
    </rPh>
    <phoneticPr fontId="4"/>
  </si>
  <si>
    <t>　処理区域内人口が減少する中、経営の健全性と効率性を高めるため、平成28年度中に経営戦略を策定し、将来を見据えた使用料改定等により使用料収入を確保するとともに、計画的な維持管理を実施していく必要がある。</t>
    <rPh sb="1" eb="3">
      <t>ショリ</t>
    </rPh>
    <rPh sb="3" eb="6">
      <t>クイキナイ</t>
    </rPh>
    <rPh sb="6" eb="8">
      <t>ジンコウ</t>
    </rPh>
    <rPh sb="9" eb="11">
      <t>ゲンショウ</t>
    </rPh>
    <rPh sb="13" eb="14">
      <t>ナカ</t>
    </rPh>
    <rPh sb="15" eb="17">
      <t>ケイエイ</t>
    </rPh>
    <rPh sb="18" eb="21">
      <t>ケンゼンセイ</t>
    </rPh>
    <rPh sb="22" eb="25">
      <t>コウリツセイ</t>
    </rPh>
    <rPh sb="26" eb="27">
      <t>タカ</t>
    </rPh>
    <rPh sb="32" eb="34">
      <t>ヘイセイ</t>
    </rPh>
    <rPh sb="36" eb="38">
      <t>ネンド</t>
    </rPh>
    <rPh sb="38" eb="39">
      <t>チュウ</t>
    </rPh>
    <rPh sb="40" eb="42">
      <t>ケイエイ</t>
    </rPh>
    <rPh sb="42" eb="44">
      <t>センリャク</t>
    </rPh>
    <rPh sb="45" eb="47">
      <t>サクテイ</t>
    </rPh>
    <rPh sb="49" eb="51">
      <t>ショウライ</t>
    </rPh>
    <rPh sb="52" eb="54">
      <t>ミス</t>
    </rPh>
    <rPh sb="56" eb="59">
      <t>シヨウリョウ</t>
    </rPh>
    <rPh sb="59" eb="61">
      <t>カイテイ</t>
    </rPh>
    <rPh sb="61" eb="62">
      <t>トウ</t>
    </rPh>
    <rPh sb="65" eb="68">
      <t>シヨウリョウ</t>
    </rPh>
    <rPh sb="68" eb="70">
      <t>シュウニュウ</t>
    </rPh>
    <rPh sb="71" eb="73">
      <t>カクホ</t>
    </rPh>
    <rPh sb="80" eb="83">
      <t>ケイカクテキ</t>
    </rPh>
    <rPh sb="84" eb="86">
      <t>イジ</t>
    </rPh>
    <rPh sb="86" eb="88">
      <t>カンリ</t>
    </rPh>
    <rPh sb="89" eb="91">
      <t>ジッシ</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</si>
</sst>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967488"/>
        <c:axId val="1779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7967488"/>
        <c:axId val="177969408"/>
      </c:lineChart>
      <c:dateAx>
        <c:axId val="177967488"/>
        <c:scaling>
          <c:orientation val="minMax"/>
        </c:scaling>
        <c:delete val="1"/>
        <c:axPos val="b"/>
        <c:numFmt formatCode="ge" sourceLinked="1"/>
        <c:majorTickMark val="none"/>
        <c:minorTickMark val="none"/>
        <c:tickLblPos val="none"/>
        <c:crossAx val="177969408"/>
        <c:crosses val="autoZero"/>
        <c:auto val="1"/>
        <c:lblOffset val="100"/>
        <c:baseTimeUnit val="years"/>
      </c:dateAx>
      <c:valAx>
        <c:axId val="1779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55.57</c:v>
                </c:pt>
                <c:pt idx="1">
                  <c:v>55.56</c:v>
                </c:pt>
                <c:pt idx="2">
                  <c:v>55.56</c:v>
                </c:pt>
                <c:pt idx="3">
                  <c:v>55.57</c:v>
                </c:pt>
                <c:pt idx="4">
                  <c:v>55.55</c:v>
                </c:pt>
              </c:numCache>
            </c:numRef>
          </c:val>
        </c:ser>
        <c:dLbls>
          <c:showLegendKey val="0"/>
          <c:showVal val="0"/>
          <c:showCatName val="0"/>
          <c:showSerName val="0"/>
          <c:showPercent val="0"/>
          <c:showBubbleSize val="0"/>
        </c:dLbls>
        <c:gapWidth val="150"/>
        <c:axId val="185070720"/>
        <c:axId val="1850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60.25</c:v>
                </c:pt>
              </c:numCache>
            </c:numRef>
          </c:val>
          <c:smooth val="0"/>
        </c:ser>
        <c:dLbls>
          <c:showLegendKey val="0"/>
          <c:showVal val="0"/>
          <c:showCatName val="0"/>
          <c:showSerName val="0"/>
          <c:showPercent val="0"/>
          <c:showBubbleSize val="0"/>
        </c:dLbls>
        <c:marker val="1"/>
        <c:smooth val="0"/>
        <c:axId val="185070720"/>
        <c:axId val="185072640"/>
      </c:lineChart>
      <c:dateAx>
        <c:axId val="185070720"/>
        <c:scaling>
          <c:orientation val="minMax"/>
        </c:scaling>
        <c:delete val="1"/>
        <c:axPos val="b"/>
        <c:numFmt formatCode="ge" sourceLinked="1"/>
        <c:majorTickMark val="none"/>
        <c:minorTickMark val="none"/>
        <c:tickLblPos val="none"/>
        <c:crossAx val="185072640"/>
        <c:crosses val="autoZero"/>
        <c:auto val="1"/>
        <c:lblOffset val="100"/>
        <c:baseTimeUnit val="years"/>
      </c:dateAx>
      <c:valAx>
        <c:axId val="1850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5168640"/>
        <c:axId val="185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95.26</c:v>
                </c:pt>
              </c:numCache>
            </c:numRef>
          </c:val>
          <c:smooth val="0"/>
        </c:ser>
        <c:dLbls>
          <c:showLegendKey val="0"/>
          <c:showVal val="0"/>
          <c:showCatName val="0"/>
          <c:showSerName val="0"/>
          <c:showPercent val="0"/>
          <c:showBubbleSize val="0"/>
        </c:dLbls>
        <c:marker val="1"/>
        <c:smooth val="0"/>
        <c:axId val="185168640"/>
        <c:axId val="185170560"/>
      </c:lineChart>
      <c:dateAx>
        <c:axId val="185168640"/>
        <c:scaling>
          <c:orientation val="minMax"/>
        </c:scaling>
        <c:delete val="1"/>
        <c:axPos val="b"/>
        <c:numFmt formatCode="ge" sourceLinked="1"/>
        <c:majorTickMark val="none"/>
        <c:minorTickMark val="none"/>
        <c:tickLblPos val="none"/>
        <c:crossAx val="185170560"/>
        <c:crosses val="autoZero"/>
        <c:auto val="1"/>
        <c:lblOffset val="100"/>
        <c:baseTimeUnit val="years"/>
      </c:dateAx>
      <c:valAx>
        <c:axId val="185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96.25</c:v>
                </c:pt>
                <c:pt idx="1">
                  <c:v>92.23</c:v>
                </c:pt>
                <c:pt idx="2">
                  <c:v>90.22</c:v>
                </c:pt>
                <c:pt idx="3">
                  <c:v>93.74</c:v>
                </c:pt>
                <c:pt idx="4">
                  <c:v>94.15</c:v>
                </c:pt>
              </c:numCache>
            </c:numRef>
          </c:val>
        </c:ser>
        <c:dLbls>
          <c:showLegendKey val="0"/>
          <c:showVal val="0"/>
          <c:showCatName val="0"/>
          <c:showSerName val="0"/>
          <c:showPercent val="0"/>
          <c:showBubbleSize val="0"/>
        </c:dLbls>
        <c:gapWidth val="150"/>
        <c:axId val="177676288"/>
        <c:axId val="177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76288"/>
        <c:axId val="177678208"/>
      </c:lineChart>
      <c:dateAx>
        <c:axId val="177676288"/>
        <c:scaling>
          <c:orientation val="minMax"/>
        </c:scaling>
        <c:delete val="1"/>
        <c:axPos val="b"/>
        <c:numFmt formatCode="ge" sourceLinked="1"/>
        <c:majorTickMark val="none"/>
        <c:minorTickMark val="none"/>
        <c:tickLblPos val="none"/>
        <c:crossAx val="177678208"/>
        <c:crosses val="autoZero"/>
        <c:auto val="1"/>
        <c:lblOffset val="100"/>
        <c:baseTimeUnit val="years"/>
      </c:dateAx>
      <c:valAx>
        <c:axId val="177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87936"/>
        <c:axId val="1777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87936"/>
        <c:axId val="177702400"/>
      </c:lineChart>
      <c:dateAx>
        <c:axId val="177687936"/>
        <c:scaling>
          <c:orientation val="minMax"/>
        </c:scaling>
        <c:delete val="1"/>
        <c:axPos val="b"/>
        <c:numFmt formatCode="ge" sourceLinked="1"/>
        <c:majorTickMark val="none"/>
        <c:minorTickMark val="none"/>
        <c:tickLblPos val="none"/>
        <c:crossAx val="177702400"/>
        <c:crosses val="autoZero"/>
        <c:auto val="1"/>
        <c:lblOffset val="100"/>
        <c:baseTimeUnit val="years"/>
      </c:dateAx>
      <c:valAx>
        <c:axId val="177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28512"/>
        <c:axId val="1777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28512"/>
        <c:axId val="177730688"/>
      </c:lineChart>
      <c:dateAx>
        <c:axId val="177728512"/>
        <c:scaling>
          <c:orientation val="minMax"/>
        </c:scaling>
        <c:delete val="1"/>
        <c:axPos val="b"/>
        <c:numFmt formatCode="ge" sourceLinked="1"/>
        <c:majorTickMark val="none"/>
        <c:minorTickMark val="none"/>
        <c:tickLblPos val="none"/>
        <c:crossAx val="177730688"/>
        <c:crosses val="autoZero"/>
        <c:auto val="1"/>
        <c:lblOffset val="100"/>
        <c:baseTimeUnit val="years"/>
      </c:dateAx>
      <c:valAx>
        <c:axId val="1777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152576"/>
        <c:axId val="1781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152576"/>
        <c:axId val="178154496"/>
      </c:lineChart>
      <c:dateAx>
        <c:axId val="178152576"/>
        <c:scaling>
          <c:orientation val="minMax"/>
        </c:scaling>
        <c:delete val="1"/>
        <c:axPos val="b"/>
        <c:numFmt formatCode="ge" sourceLinked="1"/>
        <c:majorTickMark val="none"/>
        <c:minorTickMark val="none"/>
        <c:tickLblPos val="none"/>
        <c:crossAx val="178154496"/>
        <c:crosses val="autoZero"/>
        <c:auto val="1"/>
        <c:lblOffset val="100"/>
        <c:baseTimeUnit val="years"/>
      </c:dateAx>
      <c:valAx>
        <c:axId val="1781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184960"/>
        <c:axId val="178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184960"/>
        <c:axId val="178186880"/>
      </c:lineChart>
      <c:dateAx>
        <c:axId val="178184960"/>
        <c:scaling>
          <c:orientation val="minMax"/>
        </c:scaling>
        <c:delete val="1"/>
        <c:axPos val="b"/>
        <c:numFmt formatCode="ge" sourceLinked="1"/>
        <c:majorTickMark val="none"/>
        <c:minorTickMark val="none"/>
        <c:tickLblPos val="none"/>
        <c:crossAx val="178186880"/>
        <c:crosses val="autoZero"/>
        <c:auto val="1"/>
        <c:lblOffset val="100"/>
        <c:baseTimeUnit val="years"/>
      </c:dateAx>
      <c:valAx>
        <c:axId val="178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967552"/>
        <c:axId val="1849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241.49</c:v>
                </c:pt>
              </c:numCache>
            </c:numRef>
          </c:val>
          <c:smooth val="0"/>
        </c:ser>
        <c:dLbls>
          <c:showLegendKey val="0"/>
          <c:showVal val="0"/>
          <c:showCatName val="0"/>
          <c:showSerName val="0"/>
          <c:showPercent val="0"/>
          <c:showBubbleSize val="0"/>
        </c:dLbls>
        <c:marker val="1"/>
        <c:smooth val="0"/>
        <c:axId val="184967552"/>
        <c:axId val="184969472"/>
      </c:lineChart>
      <c:dateAx>
        <c:axId val="184967552"/>
        <c:scaling>
          <c:orientation val="minMax"/>
        </c:scaling>
        <c:delete val="1"/>
        <c:axPos val="b"/>
        <c:numFmt formatCode="ge" sourceLinked="1"/>
        <c:majorTickMark val="none"/>
        <c:minorTickMark val="none"/>
        <c:tickLblPos val="none"/>
        <c:crossAx val="184969472"/>
        <c:crosses val="autoZero"/>
        <c:auto val="1"/>
        <c:lblOffset val="100"/>
        <c:baseTimeUnit val="years"/>
      </c:dateAx>
      <c:valAx>
        <c:axId val="1849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57.27</c:v>
                </c:pt>
                <c:pt idx="1">
                  <c:v>56.17</c:v>
                </c:pt>
                <c:pt idx="2">
                  <c:v>55.07</c:v>
                </c:pt>
                <c:pt idx="3">
                  <c:v>52.57</c:v>
                </c:pt>
                <c:pt idx="4">
                  <c:v>53.31</c:v>
                </c:pt>
              </c:numCache>
            </c:numRef>
          </c:val>
        </c:ser>
        <c:dLbls>
          <c:showLegendKey val="0"/>
          <c:showVal val="0"/>
          <c:showCatName val="0"/>
          <c:showSerName val="0"/>
          <c:showPercent val="0"/>
          <c:showBubbleSize val="0"/>
        </c:dLbls>
        <c:gapWidth val="150"/>
        <c:axId val="184993664"/>
        <c:axId val="1850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65.7</c:v>
                </c:pt>
              </c:numCache>
            </c:numRef>
          </c:val>
          <c:smooth val="0"/>
        </c:ser>
        <c:dLbls>
          <c:showLegendKey val="0"/>
          <c:showVal val="0"/>
          <c:showCatName val="0"/>
          <c:showSerName val="0"/>
          <c:showPercent val="0"/>
          <c:showBubbleSize val="0"/>
        </c:dLbls>
        <c:marker val="1"/>
        <c:smooth val="0"/>
        <c:axId val="184993664"/>
        <c:axId val="185004032"/>
      </c:lineChart>
      <c:dateAx>
        <c:axId val="184993664"/>
        <c:scaling>
          <c:orientation val="minMax"/>
        </c:scaling>
        <c:delete val="1"/>
        <c:axPos val="b"/>
        <c:numFmt formatCode="ge" sourceLinked="1"/>
        <c:majorTickMark val="none"/>
        <c:minorTickMark val="none"/>
        <c:tickLblPos val="none"/>
        <c:crossAx val="185004032"/>
        <c:crosses val="autoZero"/>
        <c:auto val="1"/>
        <c:lblOffset val="100"/>
        <c:baseTimeUnit val="years"/>
      </c:dateAx>
      <c:valAx>
        <c:axId val="1850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231.52</c:v>
                </c:pt>
                <c:pt idx="1">
                  <c:v>244.75</c:v>
                </c:pt>
                <c:pt idx="2">
                  <c:v>253.99</c:v>
                </c:pt>
                <c:pt idx="3">
                  <c:v>282.22000000000003</c:v>
                </c:pt>
                <c:pt idx="4">
                  <c:v>280.66000000000003</c:v>
                </c:pt>
              </c:numCache>
            </c:numRef>
          </c:val>
        </c:ser>
        <c:dLbls>
          <c:showLegendKey val="0"/>
          <c:showVal val="0"/>
          <c:showCatName val="0"/>
          <c:showSerName val="0"/>
          <c:showPercent val="0"/>
          <c:showBubbleSize val="0"/>
        </c:dLbls>
        <c:gapWidth val="150"/>
        <c:axId val="185026048"/>
        <c:axId val="1850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247.94</c:v>
                </c:pt>
              </c:numCache>
            </c:numRef>
          </c:val>
          <c:smooth val="0"/>
        </c:ser>
        <c:dLbls>
          <c:showLegendKey val="0"/>
          <c:showVal val="0"/>
          <c:showCatName val="0"/>
          <c:showSerName val="0"/>
          <c:showPercent val="0"/>
          <c:showBubbleSize val="0"/>
        </c:dLbls>
        <c:marker val="1"/>
        <c:smooth val="0"/>
        <c:axId val="185026048"/>
        <c:axId val="185027968"/>
      </c:lineChart>
      <c:dateAx>
        <c:axId val="185026048"/>
        <c:scaling>
          <c:orientation val="minMax"/>
        </c:scaling>
        <c:delete val="1"/>
        <c:axPos val="b"/>
        <c:numFmt formatCode="ge" sourceLinked="1"/>
        <c:majorTickMark val="none"/>
        <c:minorTickMark val="none"/>
        <c:tickLblPos val="none"/>
        <c:crossAx val="185027968"/>
        <c:crosses val="autoZero"/>
        <c:auto val="1"/>
        <c:lblOffset val="100"/>
        <c:baseTimeUnit val="years"/>
      </c:dateAx>
      <c:valAx>
        <c:axId val="18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安芸高田市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30150</v>
      </c>
      <c r="AM8" s="64"/>
      <c r="AN8" s="64"/>
      <c r="AO8" s="64"/>
      <c r="AP8" s="64"/>
      <c r="AQ8" s="64"/>
      <c r="AR8" s="64"/>
      <c r="AS8" s="64"/>
      <c r="AT8" s="63">
        <f>データ!S6</f>
        <v>537.75</v>
      </c>
      <c r="AU8" s="63"/>
      <c r="AV8" s="63"/>
      <c r="AW8" s="63"/>
      <c r="AX8" s="63"/>
      <c r="AY8" s="63"/>
      <c r="AZ8" s="63"/>
      <c r="BA8" s="63"/>
      <c r="BB8" s="63">
        <f>データ!T6</f>
        <v>56.07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27.06</v>
      </c>
      <c r="Q10" s="63"/>
      <c r="R10" s="63"/>
      <c r="S10" s="63"/>
      <c r="T10" s="63"/>
      <c r="U10" s="63"/>
      <c r="V10" s="63"/>
      <c r="W10" s="63">
        <f>データ!P6</f>
        <v>100</v>
      </c>
      <c r="X10" s="63"/>
      <c r="Y10" s="63"/>
      <c r="Z10" s="63"/>
      <c r="AA10" s="63"/>
      <c r="AB10" s="63"/>
      <c r="AC10" s="63"/>
      <c r="AD10" s="64">
        <f>データ!Q6</f>
        <v>3348</v>
      </c>
      <c r="AE10" s="64"/>
      <c r="AF10" s="64"/>
      <c r="AG10" s="64"/>
      <c r="AH10" s="64"/>
      <c r="AI10" s="64"/>
      <c r="AJ10" s="64"/>
      <c r="AK10" s="2"/>
      <c r="AL10" s="64">
        <f>データ!U6</f>
        <v>8104</v>
      </c>
      <c r="AM10" s="64"/>
      <c r="AN10" s="64"/>
      <c r="AO10" s="64"/>
      <c r="AP10" s="64"/>
      <c r="AQ10" s="64"/>
      <c r="AR10" s="64"/>
      <c r="AS10" s="64"/>
      <c r="AT10" s="63">
        <f>データ!V6</f>
        <v>36.130000000000003</v>
      </c>
      <c r="AU10" s="63"/>
      <c r="AV10" s="63"/>
      <c r="AW10" s="63"/>
      <c r="AX10" s="63"/>
      <c r="AY10" s="63"/>
      <c r="AZ10" s="63"/>
      <c r="BA10" s="63"/>
      <c r="BB10" s="63">
        <f>データ!W6</f>
        <v>224.3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342149</v>
      </c>
      <c r="D6" s="31">
        <f t="shared" si="3"/>
        <v>47</v>
      </c>
      <c r="E6" s="31">
        <f t="shared" si="3"/>
        <v>18</v>
      </c>
      <c r="F6" s="31">
        <f t="shared" si="3"/>
        <v>0</v>
      </c>
      <c r="G6" s="31">
        <f t="shared" si="3"/>
        <v>0</v>
      </c>
      <c r="H6" s="31" t="str">
        <f t="shared" si="3"/>
        <v>広島県　安芸高田市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27.06</v>
      </c>
      <c r="P6" s="32">
        <f t="shared" si="3"/>
        <v>100</v>
      </c>
      <c r="Q6" s="32">
        <f t="shared" si="3"/>
        <v>3348</v>
      </c>
      <c r="R6" s="32">
        <f t="shared" si="3"/>
        <v>30150</v>
      </c>
      <c r="S6" s="32">
        <f t="shared" si="3"/>
        <v>537.75</v>
      </c>
      <c r="T6" s="32">
        <f t="shared" si="3"/>
        <v>56.07</v>
      </c>
      <c r="U6" s="32">
        <f t="shared" si="3"/>
        <v>8104</v>
      </c>
      <c r="V6" s="32">
        <f t="shared" si="3"/>
        <v>36.130000000000003</v>
      </c>
      <c r="W6" s="32">
        <f t="shared" si="3"/>
        <v>224.3</v>
      </c>
      <c r="X6" s="33">
        <f>IF(X7="",NA(),X7)</f>
        <v>96.25</v>
      </c>
      <c r="Y6" s="33">
        <f t="shared" ref="Y6:AG6" si="4">IF(Y7="",NA(),Y7)</f>
        <v>92.23</v>
      </c>
      <c r="Z6" s="33">
        <f t="shared" si="4"/>
        <v>90.22</v>
      </c>
      <c r="AA6" s="33">
        <f t="shared" si="4"/>
        <v>93.74</v>
      </c>
      <c r="AB6" s="33">
        <f t="shared" si="4"/>
        <v>94.15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241.49</v>
      </c>
      <c r="BO6" s="32" t="str">
        <f>IF(BO7="","",IF(BO7="-","【-】","【"&amp;SUBSTITUTE(TEXT(BO7,"#,##0.00"),"-","△")&amp;"】"))</f>
        <v>【345.93】</v>
      </c>
      <c r="BP6" s="33">
        <f>IF(BP7="",NA(),BP7)</f>
        <v>57.27</v>
      </c>
      <c r="BQ6" s="33">
        <f t="shared" ref="BQ6:BY6" si="8">IF(BQ7="",NA(),BQ7)</f>
        <v>56.17</v>
      </c>
      <c r="BR6" s="33">
        <f t="shared" si="8"/>
        <v>55.07</v>
      </c>
      <c r="BS6" s="33">
        <f t="shared" si="8"/>
        <v>52.57</v>
      </c>
      <c r="BT6" s="33">
        <f t="shared" si="8"/>
        <v>53.31</v>
      </c>
      <c r="BU6" s="33">
        <f t="shared" si="8"/>
        <v>58.98</v>
      </c>
      <c r="BV6" s="33">
        <f t="shared" si="8"/>
        <v>58.78</v>
      </c>
      <c r="BW6" s="33">
        <f t="shared" si="8"/>
        <v>58.53</v>
      </c>
      <c r="BX6" s="33">
        <f t="shared" si="8"/>
        <v>57.93</v>
      </c>
      <c r="BY6" s="33">
        <f t="shared" si="8"/>
        <v>65.7</v>
      </c>
      <c r="BZ6" s="32" t="str">
        <f>IF(BZ7="","",IF(BZ7="-","【-】","【"&amp;SUBSTITUTE(TEXT(BZ7,"#,##0.00"),"-","△")&amp;"】"))</f>
        <v>【59.44】</v>
      </c>
      <c r="CA6" s="33">
        <f>IF(CA7="",NA(),CA7)</f>
        <v>231.52</v>
      </c>
      <c r="CB6" s="33">
        <f t="shared" ref="CB6:CJ6" si="9">IF(CB7="",NA(),CB7)</f>
        <v>244.75</v>
      </c>
      <c r="CC6" s="33">
        <f t="shared" si="9"/>
        <v>253.99</v>
      </c>
      <c r="CD6" s="33">
        <f t="shared" si="9"/>
        <v>282.22000000000003</v>
      </c>
      <c r="CE6" s="33">
        <f t="shared" si="9"/>
        <v>280.66000000000003</v>
      </c>
      <c r="CF6" s="33">
        <f t="shared" si="9"/>
        <v>253.84</v>
      </c>
      <c r="CG6" s="33">
        <f t="shared" si="9"/>
        <v>257.02999999999997</v>
      </c>
      <c r="CH6" s="33">
        <f t="shared" si="9"/>
        <v>266.57</v>
      </c>
      <c r="CI6" s="33">
        <f t="shared" si="9"/>
        <v>276.93</v>
      </c>
      <c r="CJ6" s="33">
        <f t="shared" si="9"/>
        <v>247.94</v>
      </c>
      <c r="CK6" s="32" t="str">
        <f>IF(CK7="","",IF(CK7="-","【-】","【"&amp;SUBSTITUTE(TEXT(CK7,"#,##0.00"),"-","△")&amp;"】"))</f>
        <v>【272.79】</v>
      </c>
      <c r="CL6" s="33">
        <f>IF(CL7="",NA(),CL7)</f>
        <v>55.57</v>
      </c>
      <c r="CM6" s="33">
        <f t="shared" ref="CM6:CU6" si="10">IF(CM7="",NA(),CM7)</f>
        <v>55.56</v>
      </c>
      <c r="CN6" s="33">
        <f t="shared" si="10"/>
        <v>55.56</v>
      </c>
      <c r="CO6" s="33">
        <f t="shared" si="10"/>
        <v>55.57</v>
      </c>
      <c r="CP6" s="33">
        <f t="shared" si="10"/>
        <v>55.55</v>
      </c>
      <c r="CQ6" s="33">
        <f t="shared" si="10"/>
        <v>60.03</v>
      </c>
      <c r="CR6" s="33">
        <f t="shared" si="10"/>
        <v>61.93</v>
      </c>
      <c r="CS6" s="33">
        <f t="shared" si="10"/>
        <v>58.06</v>
      </c>
      <c r="CT6" s="33">
        <f t="shared" si="10"/>
        <v>59.08</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342149</v>
      </c>
      <c r="D7" s="35">
        <v>47</v>
      </c>
      <c r="E7" s="35">
        <v>18</v>
      </c>
      <c r="F7" s="35">
        <v>0</v>
      </c>
      <c r="G7" s="35">
        <v>0</v>
      </c>
      <c r="H7" s="35" t="s">
        <v>96</v>
      </c>
      <c r="I7" s="35" t="s">
        <v>97</v>
      </c>
      <c r="J7" s="35" t="s">
        <v>98</v>
      </c>
      <c r="K7" s="35" t="s">
        <v>99</v>
      </c>
      <c r="L7" s="35" t="s">
        <v>100</v>
      </c>
      <c r="M7" s="36" t="s">
        <v>101</v>
      </c>
      <c r="N7" s="36" t="s">
        <v>102</v>
      </c>
      <c r="O7" s="36">
        <v>27.06</v>
      </c>
      <c r="P7" s="36">
        <v>100</v>
      </c>
      <c r="Q7" s="36">
        <v>3348</v>
      </c>
      <c r="R7" s="36">
        <v>30150</v>
      </c>
      <c r="S7" s="36">
        <v>537.75</v>
      </c>
      <c r="T7" s="36">
        <v>56.07</v>
      </c>
      <c r="U7" s="36">
        <v>8104</v>
      </c>
      <c r="V7" s="36">
        <v>36.130000000000003</v>
      </c>
      <c r="W7" s="36">
        <v>224.3</v>
      </c>
      <c r="X7" s="36">
        <v>96.25</v>
      </c>
      <c r="Y7" s="36">
        <v>92.23</v>
      </c>
      <c r="Z7" s="36">
        <v>90.22</v>
      </c>
      <c r="AA7" s="36">
        <v>93.74</v>
      </c>
      <c r="AB7" s="36">
        <v>94.15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241.49</v>
      </c>
      <c r="BO7" s="36">
        <v>345.93</v>
      </c>
      <c r="BP7" s="36">
        <v>57.27</v>
      </c>
      <c r="BQ7" s="36">
        <v>56.17</v>
      </c>
      <c r="BR7" s="36">
        <v>55.07</v>
      </c>
      <c r="BS7" s="36">
        <v>52.57</v>
      </c>
      <c r="BT7" s="36">
        <v>53.31</v>
      </c>
      <c r="BU7" s="36">
        <v>58.98</v>
      </c>
      <c r="BV7" s="36">
        <v>58.78</v>
      </c>
      <c r="BW7" s="36">
        <v>58.53</v>
      </c>
      <c r="BX7" s="36">
        <v>57.93</v>
      </c>
      <c r="BY7" s="36">
        <v>65.7</v>
      </c>
      <c r="BZ7" s="36">
        <v>59.44</v>
      </c>
      <c r="CA7" s="36">
        <v>231.52</v>
      </c>
      <c r="CB7" s="36">
        <v>244.75</v>
      </c>
      <c r="CC7" s="36">
        <v>253.99</v>
      </c>
      <c r="CD7" s="36">
        <v>282.22000000000003</v>
      </c>
      <c r="CE7" s="36">
        <v>280.66000000000003</v>
      </c>
      <c r="CF7" s="36">
        <v>253.84</v>
      </c>
      <c r="CG7" s="36">
        <v>257.02999999999997</v>
      </c>
      <c r="CH7" s="36">
        <v>266.57</v>
      </c>
      <c r="CI7" s="36">
        <v>276.93</v>
      </c>
      <c r="CJ7" s="36">
        <v>247.94</v>
      </c>
      <c r="CK7" s="36">
        <v>272.79000000000002</v>
      </c>
      <c r="CL7" s="36">
        <v>55.57</v>
      </c>
      <c r="CM7" s="36">
        <v>55.56</v>
      </c>
      <c r="CN7" s="36">
        <v>55.56</v>
      </c>
      <c r="CO7" s="36">
        <v>55.57</v>
      </c>
      <c r="CP7" s="36">
        <v>55.55</v>
      </c>
      <c r="CQ7" s="36">
        <v>60.03</v>
      </c>
      <c r="CR7" s="36">
        <v>61.93</v>
      </c>
      <c r="CS7" s="36">
        <v>58.06</v>
      </c>
      <c r="CT7" s="36">
        <v>59.08</v>
      </c>
      <c r="CU7" s="36">
        <v>60.25</v>
      </c>
      <c r="CV7" s="36">
        <v>58.84</v>
      </c>
      <c r="CW7" s="36">
        <v>100</v>
      </c>
      <c r="CX7" s="36">
        <v>100</v>
      </c>
      <c r="CY7" s="36">
        <v>100</v>
      </c>
      <c r="CZ7" s="36">
        <v>100</v>
      </c>
      <c r="DA7" s="36">
        <v>100</v>
      </c>
      <c r="DB7" s="36">
        <v>76.8</v>
      </c>
      <c r="DC7" s="36">
        <v>77.25</v>
      </c>
      <c r="DD7" s="36">
        <v>75.790000000000006</v>
      </c>
      <c r="DE7" s="36">
        <v>77.12</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千夏</cp:lastModifiedBy>
  <cp:lastPrinted>2017-02-14T06:37:03Z</cp:lastPrinted>
  <dcterms:created xsi:type="dcterms:W3CDTF">2017-02-08T03:24:00Z</dcterms:created>
  <dcterms:modified xsi:type="dcterms:W3CDTF">2020-09-30T01:03:55Z</dcterms:modified>
</cp:coreProperties>
</file>