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P6" i="5"/>
  <c r="W10" i="4" s="1"/>
  <c r="O6" i="5"/>
  <c r="P10" i="4" s="1"/>
  <c r="N6" i="5"/>
  <c r="I10" i="4" s="1"/>
  <c r="M6" i="5"/>
  <c r="B10" i="4" s="1"/>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8" i="4"/>
  <c r="P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<sst xmlns="http://schemas.openxmlformats.org/spreadsheetml/2006/main" count="221" uniqueCount="111">
  <si>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</si>
  <si>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</si>
  <si>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</si>
  <si>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</si>
  <si>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</si>
  <si>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</si>
  <si>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</si>
  <si>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</si>
  <si>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</si>
  <si>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</si>
  <si>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</si>
  <si>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</si>
  <si>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</si>
  <si>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</si>
  <si>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</si>
  <si>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</si>
  <si>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</si>
  <si>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</si>
  <si>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</si>
  <si>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</si>
  <si>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</si>
  <si>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</si>
  <si>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</si>
  <si>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</si>
  <si>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</si>
  <si>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</si>
  <si>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</si>
  <si>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</si>
  <si>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</si>
  <si>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</si>
  <si>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</si>
  <si>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</si>
  <si>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</si>
  <si>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</si>
  <si>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</si>
  <si>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</si>
  <si>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</si>
  <si>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</si>
  <si>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</si>
  <si>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</si>
  <si>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</si>
  <si>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</si>
  <si>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</si>
  <si>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</si>
  <si>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</si>
  <si>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</si>
  <si>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</si>
  <si>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</si>
  <si>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</si>
  <si>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</si>
  <si>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</si>
  <si>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</si>
  <si>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</si>
  <si>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</si>
  <si>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</si>
  <si>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</si>
  <si>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</si>
  <si>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</si>
  <si>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</si>
  <si>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</si>
  <si>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</si>
  <si>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</si>
  <si>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</si>
  <si>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</si>
  <si>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</si>
  <si>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</si>
  <si>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</si>
  <si>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</si>
  <si>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</si>
  <si>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</si>
  <si>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</si>
  <si>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</si>
  <si>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</si>
  <si>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</si>
  <si>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</si>
  <si>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</si>
  <si>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</si>
  <si>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</si>
  <si>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</si>
  <si>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</si>
  <si>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</si>
  <si>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</si>
  <si>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</si>
  <si>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</si>
  <si>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</si>
  <si>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</si>
  <si>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</si>
  <si>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</si>
  <si>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</si>
  <si>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</si>
  <si>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</si>
  <si>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</si>
  <si>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</si>
  <si>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</si>
  <si>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</si>
  <si>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</si>
  <si>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安芸高田市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</si>
  <si>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</si>
  <si>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</si>
  <si>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</si>
  <si>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</si>
  <si>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</si>
  <si>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</si>
  <si>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</si>
  <si>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</si>
  <si>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</si>
  <si>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</si>
  <si>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</si>
  <si>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昭和56年度から供用開始しており、現在は施設の最適整備構想の策定を完了している。
　今後は、この構想に基づいた計画的かつ効率的な更新を実施していく必要がある。</t>
    <rPh sb="1" eb="3">
      <t>ショウワ</t>
    </rPh>
    <rPh sb="5" eb="7">
      <t>ネンド</t>
    </rPh>
    <rPh sb="9" eb="11">
      <t>キョウヨウ</t>
    </rPh>
    <rPh sb="11" eb="13">
      <t>カイシ</t>
    </rPh>
    <rPh sb="18" eb="20">
      <t>ゲンザイ</t>
    </rPh>
    <rPh sb="21" eb="23">
      <t>シセツ</t>
    </rPh>
    <rPh sb="24" eb="26">
      <t>サイテキ</t>
    </rPh>
    <rPh sb="26" eb="28">
      <t>セイビ</t>
    </rPh>
    <rPh sb="28" eb="30">
      <t>コウソウ</t>
    </rPh>
    <rPh sb="31" eb="33">
      <t>サクテイ</t>
    </rPh>
    <rPh sb="34" eb="36">
      <t>カンリョウ</t>
    </rPh>
    <rPh sb="43" eb="45">
      <t>コンゴ</t>
    </rPh>
    <rPh sb="49" eb="51">
      <t>コウソウ</t>
    </rPh>
    <rPh sb="52" eb="53">
      <t>モト</t>
    </rPh>
    <rPh sb="56" eb="59">
      <t>ケイカクテキ</t>
    </rPh>
    <rPh sb="61" eb="64">
      <t>コウリツテキ</t>
    </rPh>
    <rPh sb="65" eb="67">
      <t>コウシン</t>
    </rPh>
    <rPh sb="68" eb="70">
      <t>ジッシ</t>
    </rPh>
    <rPh sb="74" eb="76">
      <t>ヒツヨウ</t>
    </rPh>
    <phoneticPr fontId="4"/>
  </si>
  <si>
    <t>　処理区域内人口が減少する中、経営の健全性と効率性を高めるため、平成28年度中に経営戦略を策定し、将来を見据えた使用料改定等により使用料収入を確保するとともに、統廃合も含めた計画的な施設更新と維持管理を実施していく必要がある。</t>
    <rPh sb="1" eb="3">
      <t>ショリ</t>
    </rPh>
    <rPh sb="3" eb="6">
      <t>クイキナイ</t>
    </rPh>
    <rPh sb="6" eb="8">
      <t>ジンコウ</t>
    </rPh>
    <rPh sb="9" eb="11">
      <t>ゲンショウ</t>
    </rPh>
    <rPh sb="13" eb="14">
      <t>ナカ</t>
    </rPh>
    <rPh sb="15" eb="17">
      <t>ケイエイ</t>
    </rPh>
    <rPh sb="18" eb="21">
      <t>ケンゼンセイ</t>
    </rPh>
    <rPh sb="22" eb="25">
      <t>コウリツセイ</t>
    </rPh>
    <rPh sb="26" eb="27">
      <t>タカ</t>
    </rPh>
    <rPh sb="32" eb="34">
      <t>ヘイセイ</t>
    </rPh>
    <rPh sb="36" eb="38">
      <t>ネンド</t>
    </rPh>
    <rPh sb="38" eb="39">
      <t>チュウ</t>
    </rPh>
    <rPh sb="40" eb="42">
      <t>ケイエイ</t>
    </rPh>
    <rPh sb="42" eb="44">
      <t>センリャク</t>
    </rPh>
    <rPh sb="45" eb="47">
      <t>サクテイ</t>
    </rPh>
    <rPh sb="49" eb="51">
      <t>ショウライ</t>
    </rPh>
    <rPh sb="52" eb="54">
      <t>ミス</t>
    </rPh>
    <rPh sb="56" eb="59">
      <t>シヨウリョウ</t>
    </rPh>
    <rPh sb="59" eb="61">
      <t>カイテイ</t>
    </rPh>
    <rPh sb="61" eb="62">
      <t>トウ</t>
    </rPh>
    <rPh sb="65" eb="68">
      <t>シヨウリョウ</t>
    </rPh>
    <rPh sb="68" eb="70">
      <t>シュウニュウ</t>
    </rPh>
    <rPh sb="71" eb="73">
      <t>カクホ</t>
    </rPh>
    <rPh sb="80" eb="83">
      <t>トウハイゴウ</t>
    </rPh>
    <rPh sb="84" eb="85">
      <t>フク</t>
    </rPh>
    <rPh sb="87" eb="90">
      <t>ケイカクテキ</t>
    </rPh>
    <rPh sb="91" eb="93">
      <t>シセツ</t>
    </rPh>
    <rPh sb="93" eb="95">
      <t>コウシン</t>
    </rPh>
    <rPh sb="96" eb="98">
      <t>イジ</t>
    </rPh>
    <rPh sb="98" eb="100">
      <t>カンリ</t>
    </rPh>
    <rPh sb="101" eb="103">
      <t>ジッシ</t>
    </rPh>
    <rPh sb="107" eb="109">
      <t>ヒツヨウ</t>
    </rPh>
    <phoneticPr fontId="4"/>
  </si>
  <si>
    <t>　単年度の収支を表す「①収益的収支比率」はH27年度が75.91％で、人口減少等により使用料収入が増加せず70％後半台を推移している。
　現在処理区域内人口のうち実際に水洗便所を設置して汚水処理している方の割合を示す「⑧水洗化率」も、人口減少の影響でH27年度が81.90％と減少傾向に転じ、施設や設備が一日に対応可能な処理能力に対する一日平均処理水量の割合を表した「⑦施設利用率」も、同影響により60.56％と前年とほぼ横ばいである。
　使用料で回収すべき経費をどの程度使用料で賄えているかを表した「⑤経費回収率」については、処理区域内人口の減少及び中山間地域特性の住居が点在していることから経常費用に対する使用料収入が確保されないため39.84％であり、類似団体と比較しても低い数値となっている。
　有収水量1㎥あたりの汚水処理に要した費用を表した「⑥汚水処理原価」は、維持管理費用が増加し前4年同様類似団体よりも高い数値で推移している。</t>
    <rPh sb="1" eb="4">
      <t>タンネンド</t>
    </rPh>
    <rPh sb="5" eb="7">
      <t>シュウシ</t>
    </rPh>
    <rPh sb="8" eb="9">
      <t>アラワ</t>
    </rPh>
    <rPh sb="12" eb="15">
      <t>シュウエキテキ</t>
    </rPh>
    <rPh sb="15" eb="17">
      <t>シュウシ</t>
    </rPh>
    <rPh sb="17" eb="19">
      <t>ヒリツ</t>
    </rPh>
    <rPh sb="24" eb="26">
      <t>ネンド</t>
    </rPh>
    <rPh sb="35" eb="37">
      <t>ジンコウ</t>
    </rPh>
    <rPh sb="37" eb="40">
      <t>ゲンショウトウ</t>
    </rPh>
    <rPh sb="43" eb="46">
      <t>シヨウリョウ</t>
    </rPh>
    <rPh sb="46" eb="48">
      <t>シュウニュウ</t>
    </rPh>
    <rPh sb="49" eb="51">
      <t>ゾウカ</t>
    </rPh>
    <rPh sb="56" eb="58">
      <t>コウハン</t>
    </rPh>
    <rPh sb="58" eb="59">
      <t>ダイ</t>
    </rPh>
    <rPh sb="60" eb="62">
      <t>スイイ</t>
    </rPh>
    <rPh sb="69" eb="71">
      <t>ゲンザイ</t>
    </rPh>
    <rPh sb="71" eb="73">
      <t>ショリ</t>
    </rPh>
    <rPh sb="73" eb="75">
      <t>クイキ</t>
    </rPh>
    <rPh sb="75" eb="76">
      <t>ナイ</t>
    </rPh>
    <rPh sb="76" eb="78">
      <t>ジンコウ</t>
    </rPh>
    <rPh sb="81" eb="83">
      <t>ジッサイ</t>
    </rPh>
    <rPh sb="84" eb="86">
      <t>スイセン</t>
    </rPh>
    <rPh sb="86" eb="88">
      <t>ベンジョ</t>
    </rPh>
    <rPh sb="89" eb="91">
      <t>セッチ</t>
    </rPh>
    <rPh sb="93" eb="95">
      <t>オスイ</t>
    </rPh>
    <rPh sb="95" eb="97">
      <t>ショリ</t>
    </rPh>
    <rPh sb="101" eb="102">
      <t>カタ</t>
    </rPh>
    <rPh sb="103" eb="105">
      <t>ワリアイ</t>
    </rPh>
    <rPh sb="106" eb="107">
      <t>シメ</t>
    </rPh>
    <rPh sb="110" eb="113">
      <t>スイセンカ</t>
    </rPh>
    <rPh sb="113" eb="114">
      <t>リツ</t>
    </rPh>
    <rPh sb="117" eb="119">
      <t>ジンコウ</t>
    </rPh>
    <rPh sb="119" eb="121">
      <t>ゲンショウ</t>
    </rPh>
    <rPh sb="122" eb="124">
      <t>エイキョウ</t>
    </rPh>
    <rPh sb="128" eb="130">
      <t>ネンド</t>
    </rPh>
    <rPh sb="146" eb="148">
      <t>シセツ</t>
    </rPh>
    <rPh sb="149" eb="151">
      <t>セツビ</t>
    </rPh>
    <rPh sb="152" eb="154">
      <t>イチニチ</t>
    </rPh>
    <rPh sb="155" eb="157">
      <t>タイオウ</t>
    </rPh>
    <rPh sb="157" eb="159">
      <t>カノウ</t>
    </rPh>
    <rPh sb="160" eb="162">
      <t>ショリ</t>
    </rPh>
    <rPh sb="162" eb="164">
      <t>ノウリョク</t>
    </rPh>
    <rPh sb="165" eb="166">
      <t>タイ</t>
    </rPh>
    <rPh sb="168" eb="170">
      <t>イチニチ</t>
    </rPh>
    <rPh sb="170" eb="172">
      <t>ヘイキン</t>
    </rPh>
    <rPh sb="172" eb="174">
      <t>ショリ</t>
    </rPh>
    <rPh sb="174" eb="176">
      <t>スイリョウ</t>
    </rPh>
    <rPh sb="177" eb="179">
      <t>ワリアイ</t>
    </rPh>
    <rPh sb="180" eb="181">
      <t>アラワ</t>
    </rPh>
    <rPh sb="185" eb="187">
      <t>シセツ</t>
    </rPh>
    <rPh sb="187" eb="190">
      <t>リヨウリツ</t>
    </rPh>
    <rPh sb="206" eb="207">
      <t>ゼン</t>
    </rPh>
    <rPh sb="207" eb="208">
      <t>ネン</t>
    </rPh>
    <rPh sb="220" eb="223">
      <t>シヨウリョウ</t>
    </rPh>
    <rPh sb="224" eb="226">
      <t>カイシュウ</t>
    </rPh>
    <rPh sb="229" eb="231">
      <t>ケイヒ</t>
    </rPh>
    <rPh sb="234" eb="236">
      <t>テイド</t>
    </rPh>
    <rPh sb="236" eb="239">
      <t>シヨウリョウ</t>
    </rPh>
    <rPh sb="240" eb="241">
      <t>マカナ</t>
    </rPh>
    <rPh sb="247" eb="248">
      <t>アラワ</t>
    </rPh>
    <rPh sb="252" eb="254">
      <t>ケイヒ</t>
    </rPh>
    <rPh sb="254" eb="256">
      <t>カイシュウ</t>
    </rPh>
    <rPh sb="256" eb="257">
      <t>リツ</t>
    </rPh>
    <rPh sb="264" eb="266">
      <t>ショリ</t>
    </rPh>
    <rPh sb="266" eb="269">
      <t>クイキナイ</t>
    </rPh>
    <rPh sb="269" eb="271">
      <t>ジンコウ</t>
    </rPh>
    <rPh sb="272" eb="274">
      <t>ゲンショウ</t>
    </rPh>
    <rPh sb="274" eb="275">
      <t>オヨ</t>
    </rPh>
    <rPh sb="305" eb="308">
      <t>シヨウリョウ</t>
    </rPh>
    <rPh sb="308" eb="310">
      <t>シュウニュウ</t>
    </rPh>
    <rPh sb="311" eb="313">
      <t>カクホ</t>
    </rPh>
    <rPh sb="329" eb="331">
      <t>ルイジ</t>
    </rPh>
    <rPh sb="331" eb="333">
      <t>ダンタイ</t>
    </rPh>
    <rPh sb="334" eb="336">
      <t>ヒカク</t>
    </rPh>
    <rPh sb="339" eb="340">
      <t>ヒク</t>
    </rPh>
    <rPh sb="341" eb="343">
      <t>スウチ</t>
    </rPh>
    <rPh sb="352" eb="353">
      <t>ユウ</t>
    </rPh>
    <rPh sb="353" eb="354">
      <t>シュウ</t>
    </rPh>
    <rPh sb="354" eb="356">
      <t>スイリョウ</t>
    </rPh>
    <rPh sb="362" eb="364">
      <t>オスイ</t>
    </rPh>
    <rPh sb="364" eb="366">
      <t>ショリ</t>
    </rPh>
    <rPh sb="367" eb="368">
      <t>ヨウ</t>
    </rPh>
    <rPh sb="370" eb="372">
      <t>ヒヨウ</t>
    </rPh>
    <rPh sb="373" eb="374">
      <t>アラワ</t>
    </rPh>
    <rPh sb="378" eb="380">
      <t>オスイ</t>
    </rPh>
    <rPh sb="380" eb="382">
      <t>ショリ</t>
    </rPh>
    <rPh sb="382" eb="384">
      <t>ゲンカ</t>
    </rPh>
    <rPh sb="387" eb="389">
      <t>イジ</t>
    </rPh>
    <rPh sb="389" eb="391">
      <t>カンリ</t>
    </rPh>
    <rPh sb="391" eb="393">
      <t>ヒヨウ</t>
    </rPh>
    <rPh sb="394" eb="396">
      <t>ゾウカ</t>
    </rPh>
    <rPh sb="397" eb="398">
      <t>ゼン</t>
    </rPh>
    <rPh sb="399" eb="400">
      <t>ネン</t>
    </rPh>
    <rPh sb="400" eb="402">
      <t>ドウヨウ</t>
    </rPh>
    <rPh sb="402" eb="404">
      <t>ルイジ</t>
    </rPh>
    <rPh sb="404" eb="406">
      <t>ダンタイ</t>
    </rPh>
    <rPh sb="409" eb="410">
      <t>タカ</t>
    </rPh>
    <rPh sb="411" eb="413">
      <t>スウチ</t>
    </rPh>
    <rPh sb="414" eb="416">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</si>
</sst>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3920128"/>
        <c:axId val="18392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0.04</c:v>
                </c:pt>
                <c:pt idx="2">
                  <c:v>0.01</c:v>
                </c:pt>
                <c:pt idx="3">
                  <c:v>0.03</c:v>
                </c:pt>
                <c:pt idx="4">
                  <c:v>0.11</c:v>
                </c:pt>
              </c:numCache>
            </c:numRef>
          </c:val>
          <c:smooth val="0"/>
        </c:ser>
        <c:dLbls>
          <c:showLegendKey val="0"/>
          <c:showVal val="0"/>
          <c:showCatName val="0"/>
          <c:showSerName val="0"/>
          <c:showPercent val="0"/>
          <c:showBubbleSize val="0"/>
        </c:dLbls>
        <c:marker val="1"/>
        <c:smooth val="0"/>
        <c:axId val="183920128"/>
        <c:axId val="183922048"/>
      </c:lineChart>
      <c:dateAx>
        <c:axId val="183920128"/>
        <c:scaling>
          <c:orientation val="minMax"/>
        </c:scaling>
        <c:delete val="1"/>
        <c:axPos val="b"/>
        <c:numFmt formatCode="ge" sourceLinked="1"/>
        <c:majorTickMark val="none"/>
        <c:minorTickMark val="none"/>
        <c:tickLblPos val="none"/>
        <c:crossAx val="183922048"/>
        <c:crosses val="autoZero"/>
        <c:auto val="1"/>
        <c:lblOffset val="100"/>
        <c:baseTimeUnit val="years"/>
      </c:dateAx>
      <c:valAx>
        <c:axId val="18392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63.84</c:v>
                </c:pt>
                <c:pt idx="1">
                  <c:v>57.42</c:v>
                </c:pt>
                <c:pt idx="2">
                  <c:v>59.18</c:v>
                </c:pt>
                <c:pt idx="3">
                  <c:v>60.43</c:v>
                </c:pt>
                <c:pt idx="4">
                  <c:v>60.56</c:v>
                </c:pt>
              </c:numCache>
            </c:numRef>
          </c:val>
        </c:ser>
        <c:dLbls>
          <c:showLegendKey val="0"/>
          <c:showVal val="0"/>
          <c:showCatName val="0"/>
          <c:showSerName val="0"/>
          <c:showPercent val="0"/>
          <c:showBubbleSize val="0"/>
        </c:dLbls>
        <c:gapWidth val="150"/>
        <c:axId val="184776960"/>
        <c:axId val="18479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57.91</c:v>
                </c:pt>
                <c:pt idx="2">
                  <c:v>60.63</c:v>
                </c:pt>
                <c:pt idx="3">
                  <c:v>58.47</c:v>
                </c:pt>
                <c:pt idx="4">
                  <c:v>57.3</c:v>
                </c:pt>
              </c:numCache>
            </c:numRef>
          </c:val>
          <c:smooth val="0"/>
        </c:ser>
        <c:dLbls>
          <c:showLegendKey val="0"/>
          <c:showVal val="0"/>
          <c:showCatName val="0"/>
          <c:showSerName val="0"/>
          <c:showPercent val="0"/>
          <c:showBubbleSize val="0"/>
        </c:dLbls>
        <c:marker val="1"/>
        <c:smooth val="0"/>
        <c:axId val="184776960"/>
        <c:axId val="184791424"/>
      </c:lineChart>
      <c:dateAx>
        <c:axId val="184776960"/>
        <c:scaling>
          <c:orientation val="minMax"/>
        </c:scaling>
        <c:delete val="1"/>
        <c:axPos val="b"/>
        <c:numFmt formatCode="ge" sourceLinked="1"/>
        <c:majorTickMark val="none"/>
        <c:minorTickMark val="none"/>
        <c:tickLblPos val="none"/>
        <c:crossAx val="184791424"/>
        <c:crosses val="autoZero"/>
        <c:auto val="1"/>
        <c:lblOffset val="100"/>
        <c:baseTimeUnit val="years"/>
      </c:dateAx>
      <c:valAx>
        <c:axId val="18479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c:v>
                </c:pt>
                <c:pt idx="1">
                  <c:v>78.08</c:v>
                </c:pt>
                <c:pt idx="2">
                  <c:v>78.34</c:v>
                </c:pt>
                <c:pt idx="3">
                  <c:v>83.65</c:v>
                </c:pt>
                <c:pt idx="4">
                  <c:v>81.900000000000006</c:v>
                </c:pt>
              </c:numCache>
            </c:numRef>
          </c:val>
        </c:ser>
        <c:dLbls>
          <c:showLegendKey val="0"/>
          <c:showVal val="0"/>
          <c:showCatName val="0"/>
          <c:showSerName val="0"/>
          <c:showPercent val="0"/>
          <c:showBubbleSize val="0"/>
        </c:dLbls>
        <c:gapWidth val="150"/>
        <c:axId val="184821632"/>
        <c:axId val="1848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85.35</c:v>
                </c:pt>
                <c:pt idx="1">
                  <c:v>87.72</c:v>
                </c:pt>
                <c:pt idx="2">
                  <c:v>88.66</c:v>
                </c:pt>
                <c:pt idx="3">
                  <c:v>88.58</c:v>
                </c:pt>
                <c:pt idx="4">
                  <c:v>89.43</c:v>
                </c:pt>
              </c:numCache>
            </c:numRef>
          </c:val>
          <c:smooth val="0"/>
        </c:ser>
        <c:dLbls>
          <c:showLegendKey val="0"/>
          <c:showVal val="0"/>
          <c:showCatName val="0"/>
          <c:showSerName val="0"/>
          <c:showPercent val="0"/>
          <c:showBubbleSize val="0"/>
        </c:dLbls>
        <c:marker val="1"/>
        <c:smooth val="0"/>
        <c:axId val="184821632"/>
        <c:axId val="184832000"/>
      </c:lineChart>
      <c:dateAx>
        <c:axId val="184821632"/>
        <c:scaling>
          <c:orientation val="minMax"/>
        </c:scaling>
        <c:delete val="1"/>
        <c:axPos val="b"/>
        <c:numFmt formatCode="ge" sourceLinked="1"/>
        <c:majorTickMark val="none"/>
        <c:minorTickMark val="none"/>
        <c:tickLblPos val="none"/>
        <c:crossAx val="184832000"/>
        <c:crosses val="autoZero"/>
        <c:auto val="1"/>
        <c:lblOffset val="100"/>
        <c:baseTimeUnit val="years"/>
      </c:dateAx>
      <c:valAx>
        <c:axId val="18483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2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3701688848878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78.61</c:v>
                </c:pt>
                <c:pt idx="1">
                  <c:v>80.010000000000005</c:v>
                </c:pt>
                <c:pt idx="2">
                  <c:v>75.52</c:v>
                </c:pt>
                <c:pt idx="3">
                  <c:v>77.66</c:v>
                </c:pt>
                <c:pt idx="4">
                  <c:v>75.91</c:v>
                </c:pt>
              </c:numCache>
            </c:numRef>
          </c:val>
        </c:ser>
        <c:dLbls>
          <c:showLegendKey val="0"/>
          <c:showVal val="0"/>
          <c:showCatName val="0"/>
          <c:showSerName val="0"/>
          <c:showPercent val="0"/>
          <c:showBubbleSize val="0"/>
        </c:dLbls>
        <c:gapWidth val="150"/>
        <c:axId val="184489088"/>
        <c:axId val="18449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489088"/>
        <c:axId val="184491008"/>
      </c:lineChart>
      <c:dateAx>
        <c:axId val="184489088"/>
        <c:scaling>
          <c:orientation val="minMax"/>
        </c:scaling>
        <c:delete val="1"/>
        <c:axPos val="b"/>
        <c:numFmt formatCode="ge" sourceLinked="1"/>
        <c:majorTickMark val="none"/>
        <c:minorTickMark val="none"/>
        <c:tickLblPos val="none"/>
        <c:crossAx val="184491008"/>
        <c:crosses val="autoZero"/>
        <c:auto val="1"/>
        <c:lblOffset val="100"/>
        <c:baseTimeUnit val="years"/>
      </c:dateAx>
      <c:valAx>
        <c:axId val="1844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8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525568"/>
        <c:axId val="18452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525568"/>
        <c:axId val="184527488"/>
      </c:lineChart>
      <c:dateAx>
        <c:axId val="184525568"/>
        <c:scaling>
          <c:orientation val="minMax"/>
        </c:scaling>
        <c:delete val="1"/>
        <c:axPos val="b"/>
        <c:numFmt formatCode="ge" sourceLinked="1"/>
        <c:majorTickMark val="none"/>
        <c:minorTickMark val="none"/>
        <c:tickLblPos val="none"/>
        <c:crossAx val="184527488"/>
        <c:crosses val="autoZero"/>
        <c:auto val="1"/>
        <c:lblOffset val="100"/>
        <c:baseTimeUnit val="years"/>
      </c:dateAx>
      <c:valAx>
        <c:axId val="18452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553856"/>
        <c:axId val="18455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553856"/>
        <c:axId val="184555776"/>
      </c:lineChart>
      <c:dateAx>
        <c:axId val="184553856"/>
        <c:scaling>
          <c:orientation val="minMax"/>
        </c:scaling>
        <c:delete val="1"/>
        <c:axPos val="b"/>
        <c:numFmt formatCode="ge" sourceLinked="1"/>
        <c:majorTickMark val="none"/>
        <c:minorTickMark val="none"/>
        <c:tickLblPos val="none"/>
        <c:crossAx val="184555776"/>
        <c:crosses val="autoZero"/>
        <c:auto val="1"/>
        <c:lblOffset val="100"/>
        <c:baseTimeUnit val="years"/>
      </c:dateAx>
      <c:valAx>
        <c:axId val="18455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590720"/>
        <c:axId val="18459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590720"/>
        <c:axId val="184592640"/>
      </c:lineChart>
      <c:dateAx>
        <c:axId val="184590720"/>
        <c:scaling>
          <c:orientation val="minMax"/>
        </c:scaling>
        <c:delete val="1"/>
        <c:axPos val="b"/>
        <c:numFmt formatCode="ge" sourceLinked="1"/>
        <c:majorTickMark val="none"/>
        <c:minorTickMark val="none"/>
        <c:tickLblPos val="none"/>
        <c:crossAx val="184592640"/>
        <c:crosses val="autoZero"/>
        <c:auto val="1"/>
        <c:lblOffset val="100"/>
        <c:baseTimeUnit val="years"/>
      </c:dateAx>
      <c:valAx>
        <c:axId val="18459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901632"/>
        <c:axId val="18490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901632"/>
        <c:axId val="184903552"/>
      </c:lineChart>
      <c:dateAx>
        <c:axId val="184901632"/>
        <c:scaling>
          <c:orientation val="minMax"/>
        </c:scaling>
        <c:delete val="1"/>
        <c:axPos val="b"/>
        <c:numFmt formatCode="ge" sourceLinked="1"/>
        <c:majorTickMark val="none"/>
        <c:minorTickMark val="none"/>
        <c:tickLblPos val="none"/>
        <c:crossAx val="184903552"/>
        <c:crosses val="autoZero"/>
        <c:auto val="1"/>
        <c:lblOffset val="100"/>
        <c:baseTimeUnit val="years"/>
      </c:dateAx>
      <c:valAx>
        <c:axId val="1849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formatCode="#,##0.00;&quot;△&quot;#,##0.00;&quot;-&quot;">
                  <c:v>11.25</c:v>
                </c:pt>
                <c:pt idx="4">
                  <c:v>0</c:v>
                </c:pt>
              </c:numCache>
            </c:numRef>
          </c:val>
        </c:ser>
        <c:dLbls>
          <c:showLegendKey val="0"/>
          <c:showVal val="0"/>
          <c:showCatName val="0"/>
          <c:showSerName val="0"/>
          <c:showPercent val="0"/>
          <c:showBubbleSize val="0"/>
        </c:dLbls>
        <c:gapWidth val="150"/>
        <c:axId val="184615296"/>
        <c:axId val="1846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543.20000000000005</c:v>
                </c:pt>
                <c:pt idx="1">
                  <c:v>439.72</c:v>
                </c:pt>
                <c:pt idx="2">
                  <c:v>547.95000000000005</c:v>
                </c:pt>
                <c:pt idx="3">
                  <c:v>632.94000000000005</c:v>
                </c:pt>
                <c:pt idx="4">
                  <c:v>721.43</c:v>
                </c:pt>
              </c:numCache>
            </c:numRef>
          </c:val>
          <c:smooth val="0"/>
        </c:ser>
        <c:dLbls>
          <c:showLegendKey val="0"/>
          <c:showVal val="0"/>
          <c:showCatName val="0"/>
          <c:showSerName val="0"/>
          <c:showPercent val="0"/>
          <c:showBubbleSize val="0"/>
        </c:dLbls>
        <c:marker val="1"/>
        <c:smooth val="0"/>
        <c:axId val="184615296"/>
        <c:axId val="184616832"/>
      </c:lineChart>
      <c:dateAx>
        <c:axId val="184615296"/>
        <c:scaling>
          <c:orientation val="minMax"/>
        </c:scaling>
        <c:delete val="1"/>
        <c:axPos val="b"/>
        <c:numFmt formatCode="ge" sourceLinked="1"/>
        <c:majorTickMark val="none"/>
        <c:minorTickMark val="none"/>
        <c:tickLblPos val="none"/>
        <c:crossAx val="184616832"/>
        <c:crosses val="autoZero"/>
        <c:auto val="1"/>
        <c:lblOffset val="100"/>
        <c:baseTimeUnit val="years"/>
      </c:dateAx>
      <c:valAx>
        <c:axId val="1846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1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41.07</c:v>
                </c:pt>
                <c:pt idx="1">
                  <c:v>42.18</c:v>
                </c:pt>
                <c:pt idx="2">
                  <c:v>38.76</c:v>
                </c:pt>
                <c:pt idx="3">
                  <c:v>40.25</c:v>
                </c:pt>
                <c:pt idx="4">
                  <c:v>39.840000000000003</c:v>
                </c:pt>
              </c:numCache>
            </c:numRef>
          </c:val>
        </c:ser>
        <c:dLbls>
          <c:showLegendKey val="0"/>
          <c:showVal val="0"/>
          <c:showCatName val="0"/>
          <c:showSerName val="0"/>
          <c:showPercent val="0"/>
          <c:showBubbleSize val="0"/>
        </c:dLbls>
        <c:gapWidth val="150"/>
        <c:axId val="184630272"/>
        <c:axId val="18464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65.849999999999994</c:v>
                </c:pt>
                <c:pt idx="1">
                  <c:v>68.73</c:v>
                </c:pt>
                <c:pt idx="2">
                  <c:v>64.86</c:v>
                </c:pt>
                <c:pt idx="3">
                  <c:v>62.3</c:v>
                </c:pt>
                <c:pt idx="4">
                  <c:v>59.3</c:v>
                </c:pt>
              </c:numCache>
            </c:numRef>
          </c:val>
          <c:smooth val="0"/>
        </c:ser>
        <c:dLbls>
          <c:showLegendKey val="0"/>
          <c:showVal val="0"/>
          <c:showCatName val="0"/>
          <c:showSerName val="0"/>
          <c:showPercent val="0"/>
          <c:showBubbleSize val="0"/>
        </c:dLbls>
        <c:marker val="1"/>
        <c:smooth val="0"/>
        <c:axId val="184630272"/>
        <c:axId val="184644736"/>
      </c:lineChart>
      <c:dateAx>
        <c:axId val="184630272"/>
        <c:scaling>
          <c:orientation val="minMax"/>
        </c:scaling>
        <c:delete val="1"/>
        <c:axPos val="b"/>
        <c:numFmt formatCode="ge" sourceLinked="1"/>
        <c:majorTickMark val="none"/>
        <c:minorTickMark val="none"/>
        <c:tickLblPos val="none"/>
        <c:crossAx val="184644736"/>
        <c:crosses val="autoZero"/>
        <c:auto val="1"/>
        <c:lblOffset val="100"/>
        <c:baseTimeUnit val="years"/>
      </c:dateAx>
      <c:valAx>
        <c:axId val="18464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3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359.93</c:v>
                </c:pt>
                <c:pt idx="1">
                  <c:v>389.31</c:v>
                </c:pt>
                <c:pt idx="2">
                  <c:v>407.12</c:v>
                </c:pt>
                <c:pt idx="3">
                  <c:v>389.84</c:v>
                </c:pt>
                <c:pt idx="4">
                  <c:v>392.37</c:v>
                </c:pt>
              </c:numCache>
            </c:numRef>
          </c:val>
        </c:ser>
        <c:dLbls>
          <c:showLegendKey val="0"/>
          <c:showVal val="0"/>
          <c:showCatName val="0"/>
          <c:showSerName val="0"/>
          <c:showPercent val="0"/>
          <c:showBubbleSize val="0"/>
        </c:dLbls>
        <c:gapWidth val="150"/>
        <c:axId val="184679040"/>
        <c:axId val="18475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200.04</c:v>
                </c:pt>
                <c:pt idx="1">
                  <c:v>205.91</c:v>
                </c:pt>
                <c:pt idx="2">
                  <c:v>214.41</c:v>
                </c:pt>
                <c:pt idx="3">
                  <c:v>235.07</c:v>
                </c:pt>
                <c:pt idx="4">
                  <c:v>248.14</c:v>
                </c:pt>
              </c:numCache>
            </c:numRef>
          </c:val>
          <c:smooth val="0"/>
        </c:ser>
        <c:dLbls>
          <c:showLegendKey val="0"/>
          <c:showVal val="0"/>
          <c:showCatName val="0"/>
          <c:showSerName val="0"/>
          <c:showPercent val="0"/>
          <c:showBubbleSize val="0"/>
        </c:dLbls>
        <c:marker val="1"/>
        <c:smooth val="0"/>
        <c:axId val="184679040"/>
        <c:axId val="184750848"/>
      </c:lineChart>
      <c:dateAx>
        <c:axId val="184679040"/>
        <c:scaling>
          <c:orientation val="minMax"/>
        </c:scaling>
        <c:delete val="1"/>
        <c:axPos val="b"/>
        <c:numFmt formatCode="ge" sourceLinked="1"/>
        <c:majorTickMark val="none"/>
        <c:minorTickMark val="none"/>
        <c:tickLblPos val="none"/>
        <c:crossAx val="184750848"/>
        <c:crosses val="autoZero"/>
        <c:auto val="1"/>
        <c:lblOffset val="100"/>
        <c:baseTimeUnit val="years"/>
      </c:dateAx>
      <c:valAx>
        <c:axId val="18475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7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75"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広島県　安芸高田市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農業集落排水</v>
      </c>
      <c r="Q8" s="76"/>
      <c r="R8" s="76"/>
      <c r="S8" s="76"/>
      <c r="T8" s="76"/>
      <c r="U8" s="76"/>
      <c r="V8" s="76"/>
      <c r="W8" s="76" t="str">
        <f>データ!L6</f>
        <v>F1</v>
      </c>
      <c r="X8" s="76"/>
      <c r="Y8" s="76"/>
      <c r="Z8" s="76"/>
      <c r="AA8" s="76"/>
      <c r="AB8" s="76"/>
      <c r="AC8" s="76"/>
      <c r="AD8" s="3"/>
      <c r="AE8" s="3"/>
      <c r="AF8" s="3"/>
      <c r="AG8" s="3"/>
      <c r="AH8" s="3"/>
      <c r="AI8" s="3"/>
      <c r="AJ8" s="3"/>
      <c r="AK8" s="3"/>
      <c r="AL8" s="70">
        <f>データ!R6</f>
        <v>30150</v>
      </c>
      <c r="AM8" s="70"/>
      <c r="AN8" s="70"/>
      <c r="AO8" s="70"/>
      <c r="AP8" s="70"/>
      <c r="AQ8" s="70"/>
      <c r="AR8" s="70"/>
      <c r="AS8" s="70"/>
      <c r="AT8" s="69">
        <f>データ!S6</f>
        <v>537.75</v>
      </c>
      <c r="AU8" s="69"/>
      <c r="AV8" s="69"/>
      <c r="AW8" s="69"/>
      <c r="AX8" s="69"/>
      <c r="AY8" s="69"/>
      <c r="AZ8" s="69"/>
      <c r="BA8" s="69"/>
      <c r="BB8" s="69">
        <f>データ!T6</f>
        <v>56.07</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15.72</v>
      </c>
      <c r="Q10" s="69"/>
      <c r="R10" s="69"/>
      <c r="S10" s="69"/>
      <c r="T10" s="69"/>
      <c r="U10" s="69"/>
      <c r="V10" s="69"/>
      <c r="W10" s="69">
        <f>データ!P6</f>
        <v>90</v>
      </c>
      <c r="X10" s="69"/>
      <c r="Y10" s="69"/>
      <c r="Z10" s="69"/>
      <c r="AA10" s="69"/>
      <c r="AB10" s="69"/>
      <c r="AC10" s="69"/>
      <c r="AD10" s="70">
        <f>データ!Q6</f>
        <v>3348</v>
      </c>
      <c r="AE10" s="70"/>
      <c r="AF10" s="70"/>
      <c r="AG10" s="70"/>
      <c r="AH10" s="70"/>
      <c r="AI10" s="70"/>
      <c r="AJ10" s="70"/>
      <c r="AK10" s="2"/>
      <c r="AL10" s="70">
        <f>データ!U6</f>
        <v>4706</v>
      </c>
      <c r="AM10" s="70"/>
      <c r="AN10" s="70"/>
      <c r="AO10" s="70"/>
      <c r="AP10" s="70"/>
      <c r="AQ10" s="70"/>
      <c r="AR10" s="70"/>
      <c r="AS10" s="70"/>
      <c r="AT10" s="69">
        <f>データ!V6</f>
        <v>2.66</v>
      </c>
      <c r="AU10" s="69"/>
      <c r="AV10" s="69"/>
      <c r="AW10" s="69"/>
      <c r="AX10" s="69"/>
      <c r="AY10" s="69"/>
      <c r="AZ10" s="69"/>
      <c r="BA10" s="69"/>
      <c r="BB10" s="69">
        <f>データ!W6</f>
        <v>1769.17</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342149</v>
      </c>
      <c r="D6" s="31">
        <f t="shared" si="3"/>
        <v>47</v>
      </c>
      <c r="E6" s="31">
        <f t="shared" si="3"/>
        <v>17</v>
      </c>
      <c r="F6" s="31">
        <f t="shared" si="3"/>
        <v>5</v>
      </c>
      <c r="G6" s="31">
        <f t="shared" si="3"/>
        <v>0</v>
      </c>
      <c r="H6" s="31" t="str">
        <f t="shared" si="3"/>
        <v>広島県　安芸高田市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15.72</v>
      </c>
      <c r="P6" s="32">
        <f t="shared" si="3"/>
        <v>90</v>
      </c>
      <c r="Q6" s="32">
        <f t="shared" si="3"/>
        <v>3348</v>
      </c>
      <c r="R6" s="32">
        <f t="shared" si="3"/>
        <v>30150</v>
      </c>
      <c r="S6" s="32">
        <f t="shared" si="3"/>
        <v>537.75</v>
      </c>
      <c r="T6" s="32">
        <f t="shared" si="3"/>
        <v>56.07</v>
      </c>
      <c r="U6" s="32">
        <f t="shared" si="3"/>
        <v>4706</v>
      </c>
      <c r="V6" s="32">
        <f t="shared" si="3"/>
        <v>2.66</v>
      </c>
      <c r="W6" s="32">
        <f t="shared" si="3"/>
        <v>1769.17</v>
      </c>
      <c r="X6" s="33">
        <f>IF(X7="",NA(),X7)</f>
        <v>78.61</v>
      </c>
      <c r="Y6" s="33">
        <f t="shared" ref="Y6:AG6" si="4">IF(Y7="",NA(),Y7)</f>
        <v>80.010000000000005</v>
      </c>
      <c r="Z6" s="33">
        <f t="shared" si="4"/>
        <v>75.52</v>
      </c>
      <c r="AA6" s="33">
        <f t="shared" si="4"/>
        <v>77.66</v>
      </c>
      <c r="AB6" s="33">
        <f t="shared" si="4"/>
        <v>75.91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3">
        <f t="shared" si="7"/>
        <v>11.25</v>
      </c>
      <c r="BI6" s="32">
        <f t="shared" si="7"/>
        <v>0</v>
      </c>
      <c r="BJ6" s="33">
        <f t="shared" si="7"/>
        <v>543.20000000000005</v>
      </c>
      <c r="BK6" s="33">
        <f t="shared" si="7"/>
        <v>439.72</v>
      </c>
      <c r="BL6" s="33">
        <f t="shared" si="7"/>
        <v>547.95000000000005</v>
      </c>
      <c r="BM6" s="33">
        <f t="shared" si="7"/>
        <v>632.94000000000005</v>
      </c>
      <c r="BN6" s="33">
        <f t="shared" si="7"/>
        <v>721.43</v>
      </c>
      <c r="BO6" s="32" t="str">
        <f>IF(BO7="","",IF(BO7="-","【-】","【"&amp;SUBSTITUTE(TEXT(BO7,"#,##0.00"),"-","△")&amp;"】"))</f>
        <v>【1,015.77】</v>
      </c>
      <c r="BP6" s="33">
        <f>IF(BP7="",NA(),BP7)</f>
        <v>41.07</v>
      </c>
      <c r="BQ6" s="33">
        <f t="shared" ref="BQ6:BY6" si="8">IF(BQ7="",NA(),BQ7)</f>
        <v>42.18</v>
      </c>
      <c r="BR6" s="33">
        <f t="shared" si="8"/>
        <v>38.76</v>
      </c>
      <c r="BS6" s="33">
        <f t="shared" si="8"/>
        <v>40.25</v>
      </c>
      <c r="BT6" s="33">
        <f t="shared" si="8"/>
        <v>39.840000000000003</v>
      </c>
      <c r="BU6" s="33">
        <f t="shared" si="8"/>
        <v>65.849999999999994</v>
      </c>
      <c r="BV6" s="33">
        <f t="shared" si="8"/>
        <v>68.73</v>
      </c>
      <c r="BW6" s="33">
        <f t="shared" si="8"/>
        <v>64.86</v>
      </c>
      <c r="BX6" s="33">
        <f t="shared" si="8"/>
        <v>62.3</v>
      </c>
      <c r="BY6" s="33">
        <f t="shared" si="8"/>
        <v>59.3</v>
      </c>
      <c r="BZ6" s="32" t="str">
        <f>IF(BZ7="","",IF(BZ7="-","【-】","【"&amp;SUBSTITUTE(TEXT(BZ7,"#,##0.00"),"-","△")&amp;"】"))</f>
        <v>【52.78】</v>
      </c>
      <c r="CA6" s="33">
        <f>IF(CA7="",NA(),CA7)</f>
        <v>359.93</v>
      </c>
      <c r="CB6" s="33">
        <f t="shared" ref="CB6:CJ6" si="9">IF(CB7="",NA(),CB7)</f>
        <v>389.31</v>
      </c>
      <c r="CC6" s="33">
        <f t="shared" si="9"/>
        <v>407.12</v>
      </c>
      <c r="CD6" s="33">
        <f t="shared" si="9"/>
        <v>389.84</v>
      </c>
      <c r="CE6" s="33">
        <f t="shared" si="9"/>
        <v>392.37</v>
      </c>
      <c r="CF6" s="33">
        <f t="shared" si="9"/>
        <v>200.04</v>
      </c>
      <c r="CG6" s="33">
        <f t="shared" si="9"/>
        <v>205.91</v>
      </c>
      <c r="CH6" s="33">
        <f t="shared" si="9"/>
        <v>214.41</v>
      </c>
      <c r="CI6" s="33">
        <f t="shared" si="9"/>
        <v>235.07</v>
      </c>
      <c r="CJ6" s="33">
        <f t="shared" si="9"/>
        <v>248.14</v>
      </c>
      <c r="CK6" s="32" t="str">
        <f>IF(CK7="","",IF(CK7="-","【-】","【"&amp;SUBSTITUTE(TEXT(CK7,"#,##0.00"),"-","△")&amp;"】"))</f>
        <v>【289.81】</v>
      </c>
      <c r="CL6" s="33">
        <f>IF(CL7="",NA(),CL7)</f>
        <v>63.84</v>
      </c>
      <c r="CM6" s="33">
        <f t="shared" ref="CM6:CU6" si="10">IF(CM7="",NA(),CM7)</f>
        <v>57.42</v>
      </c>
      <c r="CN6" s="33">
        <f t="shared" si="10"/>
        <v>59.18</v>
      </c>
      <c r="CO6" s="33">
        <f t="shared" si="10"/>
        <v>60.43</v>
      </c>
      <c r="CP6" s="33">
        <f t="shared" si="10"/>
        <v>60.56</v>
      </c>
      <c r="CQ6" s="33">
        <f t="shared" si="10"/>
        <v>57.29</v>
      </c>
      <c r="CR6" s="33">
        <f t="shared" si="10"/>
        <v>57.91</v>
      </c>
      <c r="CS6" s="33">
        <f t="shared" si="10"/>
        <v>60.63</v>
      </c>
      <c r="CT6" s="33">
        <f t="shared" si="10"/>
        <v>58.47</v>
      </c>
      <c r="CU6" s="33">
        <f t="shared" si="10"/>
        <v>57.3</v>
      </c>
      <c r="CV6" s="32" t="str">
        <f>IF(CV7="","",IF(CV7="-","【-】","【"&amp;SUBSTITUTE(TEXT(CV7,"#,##0.00"),"-","△")&amp;"】"))</f>
        <v>【52.74】</v>
      </c>
      <c r="CW6" s="33">
        <f>IF(CW7="",NA(),CW7)</f>
        <v>77</v>
      </c>
      <c r="CX6" s="33">
        <f t="shared" ref="CX6:DF6" si="11">IF(CX7="",NA(),CX7)</f>
        <v>78.08</v>
      </c>
      <c r="CY6" s="33">
        <f t="shared" si="11"/>
        <v>78.34</v>
      </c>
      <c r="CZ6" s="33">
        <f t="shared" si="11"/>
        <v>83.65</v>
      </c>
      <c r="DA6" s="33">
        <f t="shared" si="11"/>
        <v>81.900000000000006</v>
      </c>
      <c r="DB6" s="33">
        <f t="shared" si="11"/>
        <v>85.35</v>
      </c>
      <c r="DC6" s="33">
        <f t="shared" si="11"/>
        <v>87.72</v>
      </c>
      <c r="DD6" s="33">
        <f t="shared" si="11"/>
        <v>88.66</v>
      </c>
      <c r="DE6" s="33">
        <f t="shared" si="11"/>
        <v>88.58</v>
      </c>
      <c r="DF6" s="33">
        <f t="shared" si="11"/>
        <v>89.43</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0.04</v>
      </c>
      <c r="EK6" s="33">
        <f t="shared" si="14"/>
        <v>0.01</v>
      </c>
      <c r="EL6" s="33">
        <f t="shared" si="14"/>
        <v>0.03</v>
      </c>
      <c r="EM6" s="33">
        <f t="shared" si="14"/>
        <v>0.11</v>
      </c>
      <c r="EN6" s="32" t="str">
        <f>IF(EN7="","",IF(EN7="-","【-】","【"&amp;SUBSTITUTE(TEXT(EN7,"#,##0.00"),"-","△")&amp;"】"))</f>
        <v>【0.03】</v>
      </c>
    </row>
    <row r="7" spans="1:144" s="34" customFormat="1">
      <c r="A7" s="26"/>
      <c r="B7" s="35">
        <v>2015</v>
      </c>
      <c r="C7" s="35">
        <v>342149</v>
      </c>
      <c r="D7" s="35">
        <v>47</v>
      </c>
      <c r="E7" s="35">
        <v>17</v>
      </c>
      <c r="F7" s="35">
        <v>5</v>
      </c>
      <c r="G7" s="35">
        <v>0</v>
      </c>
      <c r="H7" s="35" t="s">
        <v>96</v>
      </c>
      <c r="I7" s="35" t="s">
        <v>97</v>
      </c>
      <c r="J7" s="35" t="s">
        <v>98</v>
      </c>
      <c r="K7" s="35" t="s">
        <v>99</v>
      </c>
      <c r="L7" s="35" t="s">
        <v>100</v>
      </c>
      <c r="M7" s="36" t="s">
        <v>101</v>
      </c>
      <c r="N7" s="36" t="s">
        <v>102</v>
      </c>
      <c r="O7" s="36">
        <v>15.72</v>
      </c>
      <c r="P7" s="36">
        <v>90</v>
      </c>
      <c r="Q7" s="36">
        <v>3348</v>
      </c>
      <c r="R7" s="36">
        <v>30150</v>
      </c>
      <c r="S7" s="36">
        <v>537.75</v>
      </c>
      <c r="T7" s="36">
        <v>56.07</v>
      </c>
      <c r="U7" s="36">
        <v>4706</v>
      </c>
      <c r="V7" s="36">
        <v>2.66</v>
      </c>
      <c r="W7" s="36">
        <v>1769.17</v>
      </c>
      <c r="X7" s="36">
        <v>78.61</v>
      </c>
      <c r="Y7" s="36">
        <v>80.010000000000005</v>
      </c>
      <c r="Z7" s="36">
        <v>75.52</v>
      </c>
      <c r="AA7" s="36">
        <v>77.66</v>
      </c>
      <c r="AB7" s="36">
        <v>75.91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11.25</v>
      </c>
      <c r="BI7" s="36">
        <v>0</v>
      </c>
      <c r="BJ7" s="36">
        <v>543.20000000000005</v>
      </c>
      <c r="BK7" s="36">
        <v>439.72</v>
      </c>
      <c r="BL7" s="36">
        <v>547.95000000000005</v>
      </c>
      <c r="BM7" s="36">
        <v>632.94000000000005</v>
      </c>
      <c r="BN7" s="36">
        <v>721.43</v>
      </c>
      <c r="BO7" s="36">
        <v>1015.77</v>
      </c>
      <c r="BP7" s="36">
        <v>41.07</v>
      </c>
      <c r="BQ7" s="36">
        <v>42.18</v>
      </c>
      <c r="BR7" s="36">
        <v>38.76</v>
      </c>
      <c r="BS7" s="36">
        <v>40.25</v>
      </c>
      <c r="BT7" s="36">
        <v>39.840000000000003</v>
      </c>
      <c r="BU7" s="36">
        <v>65.849999999999994</v>
      </c>
      <c r="BV7" s="36">
        <v>68.73</v>
      </c>
      <c r="BW7" s="36">
        <v>64.86</v>
      </c>
      <c r="BX7" s="36">
        <v>62.3</v>
      </c>
      <c r="BY7" s="36">
        <v>59.3</v>
      </c>
      <c r="BZ7" s="36">
        <v>52.78</v>
      </c>
      <c r="CA7" s="36">
        <v>359.93</v>
      </c>
      <c r="CB7" s="36">
        <v>389.31</v>
      </c>
      <c r="CC7" s="36">
        <v>407.12</v>
      </c>
      <c r="CD7" s="36">
        <v>389.84</v>
      </c>
      <c r="CE7" s="36">
        <v>392.37</v>
      </c>
      <c r="CF7" s="36">
        <v>200.04</v>
      </c>
      <c r="CG7" s="36">
        <v>205.91</v>
      </c>
      <c r="CH7" s="36">
        <v>214.41</v>
      </c>
      <c r="CI7" s="36">
        <v>235.07</v>
      </c>
      <c r="CJ7" s="36">
        <v>248.14</v>
      </c>
      <c r="CK7" s="36">
        <v>289.81</v>
      </c>
      <c r="CL7" s="36">
        <v>63.84</v>
      </c>
      <c r="CM7" s="36">
        <v>57.42</v>
      </c>
      <c r="CN7" s="36">
        <v>59.18</v>
      </c>
      <c r="CO7" s="36">
        <v>60.43</v>
      </c>
      <c r="CP7" s="36">
        <v>60.56</v>
      </c>
      <c r="CQ7" s="36">
        <v>57.29</v>
      </c>
      <c r="CR7" s="36">
        <v>57.91</v>
      </c>
      <c r="CS7" s="36">
        <v>60.63</v>
      </c>
      <c r="CT7" s="36">
        <v>58.47</v>
      </c>
      <c r="CU7" s="36">
        <v>57.3</v>
      </c>
      <c r="CV7" s="36">
        <v>52.74</v>
      </c>
      <c r="CW7" s="36">
        <v>77</v>
      </c>
      <c r="CX7" s="36">
        <v>78.08</v>
      </c>
      <c r="CY7" s="36">
        <v>78.34</v>
      </c>
      <c r="CZ7" s="36">
        <v>83.65</v>
      </c>
      <c r="DA7" s="36">
        <v>81.900000000000006</v>
      </c>
      <c r="DB7" s="36">
        <v>85.35</v>
      </c>
      <c r="DC7" s="36">
        <v>87.72</v>
      </c>
      <c r="DD7" s="36">
        <v>88.66</v>
      </c>
      <c r="DE7" s="36">
        <v>88.58</v>
      </c>
      <c r="DF7" s="36">
        <v>89.43</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0.04</v>
      </c>
      <c r="EK7" s="36">
        <v>0.01</v>
      </c>
      <c r="EL7" s="36">
        <v>0.03</v>
      </c>
      <c r="EM7" s="36">
        <v>0.11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岡村 千夏</cp:lastModifiedBy>
  <cp:lastPrinted>2017-02-14T06:38:51Z</cp:lastPrinted>
  <dcterms:created xsi:type="dcterms:W3CDTF">2017-02-08T03:14:21Z</dcterms:created>
  <dcterms:modified xsi:type="dcterms:W3CDTF">2020-09-30T01:03:20Z</dcterms:modified>
</cp:coreProperties>
</file>