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O:\文書：農地利用係（旧農地利用係）\R04\310101農業振興\3.農業･農村多面的機能支払関係書(5年)\6.多面的様式\★多面的様式【組織提供用】(R4以降用）\R4.4改正_多面実施要領（様式）元データ\R4.4改正_多面実施要領（様式）元データ\"/>
    </mc:Choice>
  </mc:AlternateContent>
  <bookViews>
    <workbookView xWindow="-120" yWindow="-120" windowWidth="29040" windowHeight="15840"/>
  </bookViews>
  <sheets>
    <sheet name="はじめに（PC）" sheetId="21" r:id="rId1"/>
    <sheet name="はじめに (手書き)" sheetId="22" r:id="rId2"/>
    <sheet name="様式第1-1号" sheetId="10" r:id="rId3"/>
    <sheet name="様式第1-2号" sheetId="8" r:id="rId4"/>
    <sheet name="様式第1-3号" sheetId="1" r:id="rId5"/>
    <sheet name="活動計画書" sheetId="2" r:id="rId6"/>
    <sheet name="加算措置" sheetId="3" r:id="rId7"/>
    <sheet name="位置図" sheetId="4" r:id="rId8"/>
    <sheet name="（別添）位置図" sheetId="7" r:id="rId9"/>
    <sheet name="構成員一覧" sheetId="5" r:id="rId10"/>
    <sheet name="集落一覧" sheetId="20" r:id="rId11"/>
    <sheet name="様式第1－4号 長寿命" sheetId="11" r:id="rId12"/>
    <sheet name="様式第１－５号 工事確認" sheetId="12" r:id="rId13"/>
    <sheet name="様式第１－６号 活動記録" sheetId="13" r:id="rId14"/>
    <sheet name="様式第１－７号 金銭出納簿" sheetId="15" r:id="rId15"/>
    <sheet name="様式第1－8号 報告書" sheetId="16" r:id="rId16"/>
    <sheet name="別紙　持越金予定表" sheetId="17" r:id="rId17"/>
    <sheet name="様式第1-9号" sheetId="18" r:id="rId18"/>
    <sheet name="様式第1-10号" sheetId="19" r:id="rId19"/>
    <sheet name="【取組番号早見表】" sheetId="23" r:id="rId20"/>
    <sheet name="【活動項目番号表】 " sheetId="14" r:id="rId21"/>
    <sheet name="【選択肢】" sheetId="6" r:id="rId22"/>
  </sheets>
  <externalReferences>
    <externalReference r:id="rId23"/>
    <externalReference r:id="rId24"/>
    <externalReference r:id="rId25"/>
    <externalReference r:id="rId26"/>
  </externalReferences>
  <definedNames>
    <definedName name="_xlnm._FilterDatabase" localSheetId="15" hidden="1">'様式第1－8号 報告書'!#REF!</definedName>
    <definedName name="A.■か□" localSheetId="8">#REF!</definedName>
    <definedName name="A.■か□" localSheetId="19">[4]【選択肢】!$A$3:$A$4</definedName>
    <definedName name="A.■か□" localSheetId="21">【選択肢】!$A$3:$A$4</definedName>
    <definedName name="A.■か□" localSheetId="1">[4]【選択肢】!$A$3:$A$4</definedName>
    <definedName name="A.■か□" localSheetId="0">[4]【選択肢】!$A$3:$A$4</definedName>
    <definedName name="A.■か□" localSheetId="9">【選択肢】!$A$3:$A$4</definedName>
    <definedName name="A.■か□" localSheetId="10">[4]【選択肢】!$A$3:$A$4</definedName>
    <definedName name="A.■か□">【選択肢】!$A$3:$A$4</definedName>
    <definedName name="B.○か空白" localSheetId="8">#REF!</definedName>
    <definedName name="B.○か空白" localSheetId="19">[4]【選択肢】!$B$3:$B$4</definedName>
    <definedName name="B.○か空白" localSheetId="21">【選択肢】!$B$3:$B$4</definedName>
    <definedName name="B.○か空白" localSheetId="1">[4]【選択肢】!$B$3:$B$4</definedName>
    <definedName name="B.○か空白" localSheetId="0">[4]【選択肢】!$B$3:$B$4</definedName>
    <definedName name="B.○か空白" localSheetId="9">【選択肢】!$B$3:$B$4</definedName>
    <definedName name="B.○か空白" localSheetId="10">[4]【選択肢】!$B$3:$B$4</definedName>
    <definedName name="B.○か空白" localSheetId="16">[1]【選択肢】!$B$3:$B$4</definedName>
    <definedName name="B.○か空白" localSheetId="3">#REF!</definedName>
    <definedName name="B.○か空白" localSheetId="15">[1]【選択肢】!$B$3:$B$4</definedName>
    <definedName name="B.○か空白">【選択肢】!$B$3:$B$4</definedName>
    <definedName name="Ｃ1.計画欄" localSheetId="8">#REF!</definedName>
    <definedName name="Ｃ1.計画欄" localSheetId="19">[4]【選択肢】!$C$3:$C$4</definedName>
    <definedName name="Ｃ1.計画欄" localSheetId="21">【選択肢】!$C$3:$C$4</definedName>
    <definedName name="Ｃ1.計画欄" localSheetId="1">[4]【選択肢】!$C$3:$C$4</definedName>
    <definedName name="Ｃ1.計画欄" localSheetId="0">[4]【選択肢】!$C$3:$C$4</definedName>
    <definedName name="Ｃ1.計画欄" localSheetId="9">【選択肢】!$C$3:$C$4</definedName>
    <definedName name="Ｃ1.計画欄" localSheetId="10">[4]【選択肢】!$C$3:$C$4</definedName>
    <definedName name="Ｃ1.計画欄" localSheetId="16">[1]【選択肢】!$C$3:$C$4</definedName>
    <definedName name="Ｃ1.計画欄" localSheetId="15">[1]【選択肢】!$C$3:$C$4</definedName>
    <definedName name="Ｃ1.計画欄">【選択肢】!$C$3:$C$4</definedName>
    <definedName name="Ｃ2.実施欄" localSheetId="8">#REF!</definedName>
    <definedName name="Ｃ2.実施欄" localSheetId="19">[4]【選択肢】!$C$3:$C$5</definedName>
    <definedName name="Ｃ2.実施欄" localSheetId="21">【選択肢】!$C$3:$C$5</definedName>
    <definedName name="Ｃ2.実施欄" localSheetId="1">[4]【選択肢】!$C$3:$C$5</definedName>
    <definedName name="Ｃ2.実施欄" localSheetId="0">[4]【選択肢】!$C$3:$C$5</definedName>
    <definedName name="Ｃ2.実施欄" localSheetId="9">【選択肢】!$C$3:$C$5</definedName>
    <definedName name="Ｃ2.実施欄" localSheetId="10">[4]【選択肢】!$C$3:$C$5</definedName>
    <definedName name="Ｃ2.実施欄" localSheetId="16">[1]【選択肢】!$C$3:$C$5</definedName>
    <definedName name="Ｃ2.実施欄" localSheetId="15">[1]【選択肢】!$C$3:$C$5</definedName>
    <definedName name="Ｃ2.実施欄">【選択肢】!$C$3:$C$5</definedName>
    <definedName name="D.農村環境保全活動のテーマ" localSheetId="8">#REF!</definedName>
    <definedName name="D.農村環境保全活動のテーマ" localSheetId="19">[4]【選択肢】!$D$3:$D$7</definedName>
    <definedName name="D.農村環境保全活動のテーマ" localSheetId="21">【選択肢】!$D$3:$D$7</definedName>
    <definedName name="D.農村環境保全活動のテーマ" localSheetId="1">[4]【選択肢】!$D$3:$D$7</definedName>
    <definedName name="D.農村環境保全活動のテーマ" localSheetId="0">[4]【選択肢】!$D$3:$D$7</definedName>
    <definedName name="D.農村環境保全活動のテーマ" localSheetId="9">【選択肢】!$D$3:$D$7</definedName>
    <definedName name="D.農村環境保全活動のテーマ" localSheetId="10">[4]【選択肢】!$D$3:$D$7</definedName>
    <definedName name="D.農村環境保全活動のテーマ">【選択肢】!$D$3:$D$7</definedName>
    <definedName name="E.高度な保全活動" localSheetId="8">#REF!</definedName>
    <definedName name="E.高度な保全活動" localSheetId="19">[4]【選択肢】!$E$3:$E$11</definedName>
    <definedName name="E.高度な保全活動" localSheetId="21">【選択肢】!$E$3:$E$11</definedName>
    <definedName name="E.高度な保全活動" localSheetId="1">[4]【選択肢】!$E$3:$E$11</definedName>
    <definedName name="E.高度な保全活動" localSheetId="0">[4]【選択肢】!$E$3:$E$11</definedName>
    <definedName name="E.高度な保全活動" localSheetId="9">【選択肢】!$E$3:$E$11</definedName>
    <definedName name="E.高度な保全活動" localSheetId="10">[4]【選択肢】!$E$3:$E$11</definedName>
    <definedName name="E.高度な保全活動">【選択肢】!$E$3:$E$11</definedName>
    <definedName name="F.施設" localSheetId="8">#REF!</definedName>
    <definedName name="F.施設" localSheetId="19">[4]【選択肢】!$F$3:$F$5</definedName>
    <definedName name="F.施設" localSheetId="21">【選択肢】!$F$3:$F$5</definedName>
    <definedName name="F.施設" localSheetId="1">[4]【選択肢】!$F$3:$F$5</definedName>
    <definedName name="F.施設" localSheetId="0">[4]【選択肢】!$F$3:$F$5</definedName>
    <definedName name="F.施設" localSheetId="9">【選択肢】!$F$3:$F$5</definedName>
    <definedName name="F.施設" localSheetId="10">[4]【選択肢】!$F$3:$F$5</definedName>
    <definedName name="F.施設" localSheetId="16">[1]【選択肢】!$F$3:$F$5</definedName>
    <definedName name="F.施設" localSheetId="15">[1]【選択肢】!$F$3:$F$5</definedName>
    <definedName name="F.施設">【選択肢】!$F$3:$F$5</definedName>
    <definedName name="G.単位" localSheetId="8">#REF!</definedName>
    <definedName name="G.単位" localSheetId="19">[4]【選択肢】!$G$3:$G$4</definedName>
    <definedName name="G.単位" localSheetId="21">【選択肢】!$G$3:$G$4</definedName>
    <definedName name="G.単位" localSheetId="1">[4]【選択肢】!$G$3:$G$4</definedName>
    <definedName name="G.単位" localSheetId="0">[4]【選択肢】!$G$3:$G$4</definedName>
    <definedName name="G.単位" localSheetId="9">【選択肢】!$G$3:$G$4</definedName>
    <definedName name="G.単位" localSheetId="10">[4]【選択肢】!$G$3:$G$4</definedName>
    <definedName name="G.単位" localSheetId="16">[1]【選択肢】!$G$3:$G$4</definedName>
    <definedName name="G.単位" localSheetId="15">[1]【選択肢】!$G$3:$G$4</definedName>
    <definedName name="G.単位">【選択肢】!$G$3:$G$4</definedName>
    <definedName name="H1.構成員一覧の分類_農業者" localSheetId="8">#REF!</definedName>
    <definedName name="H1.構成員一覧の分類_農業者" localSheetId="19">[4]【選択肢】!$H$3:$H$6</definedName>
    <definedName name="H1.構成員一覧の分類_農業者" localSheetId="21">【選択肢】!$H$3:$H$6</definedName>
    <definedName name="H1.構成員一覧の分類_農業者" localSheetId="1">[4]【選択肢】!$H$3:$H$6</definedName>
    <definedName name="H1.構成員一覧の分類_農業者" localSheetId="0">[4]【選択肢】!$H$3:$H$6</definedName>
    <definedName name="H1.構成員一覧の分類_農業者" localSheetId="9">【選択肢】!$H$3:$H$6</definedName>
    <definedName name="H1.構成員一覧の分類_農業者" localSheetId="10">[4]【選択肢】!$H$3:$H$6</definedName>
    <definedName name="H1.構成員一覧の分類_農業者">【選択肢】!$H$3:$H$6</definedName>
    <definedName name="H2.構成員一覧の分類_農業者以外個人" localSheetId="8">#REF!</definedName>
    <definedName name="H2.構成員一覧の分類_農業者以外個人" localSheetId="19">[4]【選択肢】!$H$7</definedName>
    <definedName name="H2.構成員一覧の分類_農業者以外個人" localSheetId="1">[4]【選択肢】!$H$7</definedName>
    <definedName name="H2.構成員一覧の分類_農業者以外個人" localSheetId="0">[4]【選択肢】!$H$7</definedName>
    <definedName name="H2.構成員一覧の分類_農業者以外個人" localSheetId="10">[4]【選択肢】!$H$7</definedName>
    <definedName name="H2.構成員一覧の分類_農業者以外個人">【選択肢】!$H$7</definedName>
    <definedName name="H2.構成員一覧の分類_農業者以外団体" localSheetId="8">#REF!</definedName>
    <definedName name="H2.構成員一覧の分類_農業者以外団体" localSheetId="9">【選択肢】!$H$8:$H$15</definedName>
    <definedName name="H2.構成員一覧の分類_農業者以外団体">【選択肢】!$H$8:$H$15</definedName>
    <definedName name="H3.構成員一覧の分類_農業者以外団体" localSheetId="8">#REF!</definedName>
    <definedName name="H3.構成員一覧の分類_農業者以外団体" localSheetId="19">[4]【選択肢】!$H$8:$H$15</definedName>
    <definedName name="H3.構成員一覧の分類_農業者以外団体" localSheetId="1">[4]【選択肢】!$H$8:$H$15</definedName>
    <definedName name="H3.構成員一覧の分類_農業者以外団体" localSheetId="0">[4]【選択肢】!$H$8:$H$15</definedName>
    <definedName name="H3.構成員一覧の分類_農業者以外団体" localSheetId="10">[4]【選択肢】!$H$8:$H$15</definedName>
    <definedName name="H3.構成員一覧の分類_農業者以外団体">【選択肢】!$H$8:$H$15</definedName>
    <definedName name="Ｉ.金銭出納簿の区分" localSheetId="8">#REF!</definedName>
    <definedName name="Ｉ.金銭出納簿の区分" localSheetId="19">[4]【選択肢】!$I$3:$I$4</definedName>
    <definedName name="Ｉ.金銭出納簿の区分" localSheetId="21">【選択肢】!$I$3:$I$4</definedName>
    <definedName name="Ｉ.金銭出納簿の区分" localSheetId="1">[4]【選択肢】!$I$3:$I$4</definedName>
    <definedName name="Ｉ.金銭出納簿の区分" localSheetId="0">[4]【選択肢】!$I$3:$I$4</definedName>
    <definedName name="Ｉ.金銭出納簿の区分" localSheetId="9">【選択肢】!$I$3:$I$4</definedName>
    <definedName name="Ｉ.金銭出納簿の区分" localSheetId="10">[4]【選択肢】!$I$3:$I$4</definedName>
    <definedName name="Ｉ.金銭出納簿の区分" localSheetId="14">[2]【選択肢】!$I$3:$I$4</definedName>
    <definedName name="Ｉ.金銭出納簿の区分">【選択肢】!$I$3:$I$4</definedName>
    <definedName name="Ｊ.金銭出納簿の収支の分類" localSheetId="8">#REF!</definedName>
    <definedName name="Ｊ.金銭出納簿の収支の分類" localSheetId="19">[4]【選択肢】!$J$3:$J$10</definedName>
    <definedName name="Ｊ.金銭出納簿の収支の分類" localSheetId="21">【選択肢】!$J$3:$J$10</definedName>
    <definedName name="Ｊ.金銭出納簿の収支の分類" localSheetId="1">[4]【選択肢】!$J$3:$J$10</definedName>
    <definedName name="Ｊ.金銭出納簿の収支の分類" localSheetId="0">[4]【選択肢】!$J$3:$J$10</definedName>
    <definedName name="Ｊ.金銭出納簿の収支の分類" localSheetId="9">【選択肢】!$J$3:$J$10</definedName>
    <definedName name="Ｊ.金銭出納簿の収支の分類" localSheetId="10">[4]【選択肢】!$J$3:$J$10</definedName>
    <definedName name="Ｊ.金銭出納簿の収支の分類" localSheetId="14">[2]【選択肢】!$J$3:$J$10</definedName>
    <definedName name="Ｊ.金銭出納簿の収支の分類">【選択肢】!$J$3:$J$10</definedName>
    <definedName name="K.農村環境保全活動" localSheetId="8">#REF!</definedName>
    <definedName name="K.農村環境保全活動" localSheetId="19">[4]【選択肢】!$Q$44:$Q$56</definedName>
    <definedName name="K.農村環境保全活動" localSheetId="21">【選択肢】!$Q$44:$Q$56</definedName>
    <definedName name="K.農村環境保全活動" localSheetId="1">[4]【選択肢】!$Q$44:$Q$56</definedName>
    <definedName name="K.農村環境保全活動" localSheetId="0">[4]【選択肢】!$Q$44:$Q$56</definedName>
    <definedName name="K.農村環境保全活動" localSheetId="9">【選択肢】!$Q$44:$Q$56</definedName>
    <definedName name="K.農村環境保全活動" localSheetId="10">[4]【選択肢】!$Q$44:$Q$56</definedName>
    <definedName name="K.農村環境保全活動">【選択肢】!$Q$44:$Q$56</definedName>
    <definedName name="L.増進活動" localSheetId="8">#REF!</definedName>
    <definedName name="L.増進活動" localSheetId="19">[4]【選択肢】!$R$57:$R$64</definedName>
    <definedName name="L.増進活動" localSheetId="21">【選択肢】!$R$57:$R$64</definedName>
    <definedName name="L.増進活動" localSheetId="1">[4]【選択肢】!$R$57:$R$64</definedName>
    <definedName name="L.増進活動" localSheetId="0">[4]【選択肢】!$R$57:$R$64</definedName>
    <definedName name="L.増進活動" localSheetId="9">【選択肢】!$R$57:$R$64</definedName>
    <definedName name="L.増進活動" localSheetId="10">[4]【選択肢】!$R$57:$R$64</definedName>
    <definedName name="L.増進活動">【選択肢】!$R$57:$R$64</definedName>
    <definedName name="M.長寿命化" localSheetId="8">#REF!</definedName>
    <definedName name="M.長寿命化" localSheetId="19">[4]【選択肢】!$S$66:$S$71</definedName>
    <definedName name="M.長寿命化" localSheetId="21">【選択肢】!$S$66:$S$71</definedName>
    <definedName name="M.長寿命化" localSheetId="1">[4]【選択肢】!$S$66:$S$71</definedName>
    <definedName name="M.長寿命化" localSheetId="0">[4]【選択肢】!$S$66:$S$71</definedName>
    <definedName name="M.長寿命化" localSheetId="9">【選択肢】!$S$66:$S$71</definedName>
    <definedName name="M.長寿命化" localSheetId="10">[4]【選択肢】!$S$66:$S$71</definedName>
    <definedName name="M.長寿命化" localSheetId="16">[1]【選択肢】!$S$66:$S$71</definedName>
    <definedName name="M.長寿命化" localSheetId="15">[1]【選択肢】!$S$66:$S$71</definedName>
    <definedName name="M.長寿命化">【選択肢】!$S$66:$S$71</definedName>
    <definedName name="_xlnm.Print_Area" localSheetId="8">'（別添）位置図'!$A$1:$J$32</definedName>
    <definedName name="_xlnm.Print_Area" localSheetId="20">'【活動項目番号表】 '!$A$1:$F$190</definedName>
    <definedName name="_xlnm.Print_Area" localSheetId="21">【選択肢】!$K$1:$T$78</definedName>
    <definedName name="_xlnm.Print_Area" localSheetId="1">'はじめに (手書き)'!$A$1:$F$28</definedName>
    <definedName name="_xlnm.Print_Area" localSheetId="0">'はじめに（PC）'!$A$1:$F$51</definedName>
    <definedName name="_xlnm.Print_Area" localSheetId="6">加算措置!$A$1:$W$121</definedName>
    <definedName name="_xlnm.Print_Area" localSheetId="5">活動計画書!$A$1:$W$167</definedName>
    <definedName name="_xlnm.Print_Area" localSheetId="9">構成員一覧!$A$1:$M$47</definedName>
    <definedName name="_xlnm.Print_Area" localSheetId="16">'別紙　持越金予定表'!$A$1:$G$51</definedName>
    <definedName name="_xlnm.Print_Area" localSheetId="18">'様式第1-10号'!$A$1:$U$33</definedName>
    <definedName name="_xlnm.Print_Area" localSheetId="2">'様式第1-1号'!$A$1:$F$23</definedName>
    <definedName name="_xlnm.Print_Area" localSheetId="3">'様式第1-2号'!$A$1:$G$48</definedName>
    <definedName name="_xlnm.Print_Area" localSheetId="4">'様式第1-3号'!$A$1:$O$69</definedName>
    <definedName name="_xlnm.Print_Area" localSheetId="11">'様式第1－4号 長寿命'!$A$1:$M$41</definedName>
    <definedName name="_xlnm.Print_Area" localSheetId="13">'様式第１－６号 活動記録'!$A$1:$Q$27</definedName>
    <definedName name="_xlnm.Print_Area" localSheetId="14">'様式第１－７号 金銭出納簿'!$A$1:$N$56</definedName>
    <definedName name="_xlnm.Print_Area" localSheetId="15">'様式第1－8号 報告書'!$A$1:$V$155</definedName>
    <definedName name="_xlnm.Print_Area" localSheetId="17">'様式第1-9号'!$A$1:$AQ$36</definedName>
    <definedName name="_xlnm.Print_Titles" localSheetId="13">'様式第１－６号 活動記録'!$6:$8</definedName>
    <definedName name="_xlnm.Print_Titles" localSheetId="14">'様式第１－７号 金銭出納簿'!$8:$8</definedName>
    <definedName name="Z_4D33B020_8F18_431B_BFB6_22453331905E_.wvu.PrintArea" localSheetId="14" hidden="1">'様式第１－７号 金銭出納簿'!$A$2:$L$55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19" l="1"/>
  <c r="N25" i="19"/>
  <c r="M25" i="19"/>
  <c r="L25" i="19"/>
  <c r="K25" i="19"/>
  <c r="J25" i="19"/>
  <c r="D47" i="17"/>
  <c r="D21" i="17"/>
  <c r="S147" i="16"/>
  <c r="R147" i="16"/>
  <c r="Q147" i="16"/>
  <c r="O147" i="16"/>
  <c r="S146" i="16"/>
  <c r="R146" i="16"/>
  <c r="Q146" i="16"/>
  <c r="O146" i="16"/>
  <c r="S145" i="16"/>
  <c r="R145" i="16"/>
  <c r="Q145" i="16"/>
  <c r="O145" i="16"/>
  <c r="S144" i="16"/>
  <c r="R144" i="16"/>
  <c r="Q144" i="16"/>
  <c r="O144" i="16"/>
  <c r="S143" i="16"/>
  <c r="R143" i="16"/>
  <c r="Q143" i="16"/>
  <c r="O143" i="16"/>
  <c r="Y142" i="16"/>
  <c r="S142" i="16"/>
  <c r="R142" i="16"/>
  <c r="Q142" i="16"/>
  <c r="O142" i="16"/>
  <c r="Y141" i="16"/>
  <c r="S141" i="16"/>
  <c r="R141" i="16"/>
  <c r="Q141" i="16"/>
  <c r="O141" i="16"/>
  <c r="S140" i="16"/>
  <c r="R140" i="16"/>
  <c r="Q140" i="16"/>
  <c r="O140" i="16"/>
  <c r="S139" i="16"/>
  <c r="R139" i="16"/>
  <c r="Q139" i="16"/>
  <c r="O139" i="16"/>
  <c r="S138" i="16"/>
  <c r="R138" i="16"/>
  <c r="Q138" i="16"/>
  <c r="O138" i="16"/>
  <c r="S137" i="16"/>
  <c r="R137" i="16"/>
  <c r="Q137" i="16"/>
  <c r="O137" i="16"/>
  <c r="N110" i="16"/>
  <c r="N109" i="16"/>
  <c r="N108" i="16"/>
  <c r="N107" i="16"/>
  <c r="N106" i="16"/>
  <c r="L41" i="16"/>
  <c r="L33" i="16"/>
  <c r="L28" i="16"/>
  <c r="L25" i="16"/>
  <c r="K42" i="15" l="1"/>
  <c r="J42" i="15"/>
  <c r="E42" i="15"/>
  <c r="K41" i="15"/>
  <c r="J41" i="15"/>
  <c r="E41" i="15"/>
  <c r="K40" i="15"/>
  <c r="J40" i="15"/>
  <c r="E40" i="15"/>
  <c r="K39" i="15"/>
  <c r="J39" i="15"/>
  <c r="E39" i="15"/>
  <c r="K38" i="15"/>
  <c r="J38" i="15"/>
  <c r="J44" i="15" s="1"/>
  <c r="E38" i="15"/>
  <c r="I37" i="15"/>
  <c r="D37" i="15"/>
  <c r="I36" i="15"/>
  <c r="D36" i="15"/>
  <c r="I35" i="15"/>
  <c r="I44" i="15" s="1"/>
  <c r="J43" i="15" s="1"/>
  <c r="D35" i="15"/>
  <c r="D44" i="15" s="1"/>
  <c r="E43" i="15" s="1"/>
  <c r="H29" i="15"/>
  <c r="G29" i="15"/>
  <c r="I10" i="15"/>
  <c r="I11" i="15" s="1"/>
  <c r="I12" i="15" s="1"/>
  <c r="I13" i="15" s="1"/>
  <c r="I14" i="15" s="1"/>
  <c r="I15" i="15" s="1"/>
  <c r="I16" i="15" s="1"/>
  <c r="I17" i="15" s="1"/>
  <c r="I18" i="15" s="1"/>
  <c r="I19" i="15" s="1"/>
  <c r="I20" i="15" s="1"/>
  <c r="I21" i="15" s="1"/>
  <c r="I22" i="15" s="1"/>
  <c r="I23" i="15" s="1"/>
  <c r="I24" i="15" s="1"/>
  <c r="I25" i="15" s="1"/>
  <c r="I26" i="15" s="1"/>
  <c r="I27" i="15" s="1"/>
  <c r="I9" i="15"/>
  <c r="I29" i="15" l="1"/>
  <c r="E44" i="15"/>
  <c r="F27" i="13" l="1"/>
  <c r="G27" i="13" s="1"/>
  <c r="E27" i="13"/>
  <c r="P23" i="13"/>
  <c r="O23" i="13"/>
  <c r="N23" i="13"/>
  <c r="G23" i="13"/>
  <c r="P22" i="13"/>
  <c r="O22" i="13"/>
  <c r="N22" i="13"/>
  <c r="G22" i="13"/>
  <c r="P21" i="13"/>
  <c r="O21" i="13"/>
  <c r="N21" i="13"/>
  <c r="G21" i="13"/>
  <c r="P20" i="13"/>
  <c r="O20" i="13"/>
  <c r="N20" i="13"/>
  <c r="G20" i="13"/>
  <c r="P19" i="13"/>
  <c r="O19" i="13"/>
  <c r="N19" i="13"/>
  <c r="G19" i="13"/>
  <c r="P18" i="13"/>
  <c r="O18" i="13"/>
  <c r="N18" i="13"/>
  <c r="G18" i="13"/>
  <c r="P17" i="13"/>
  <c r="O17" i="13"/>
  <c r="N17" i="13"/>
  <c r="G17" i="13"/>
  <c r="P16" i="13"/>
  <c r="O16" i="13"/>
  <c r="N16" i="13"/>
  <c r="G16" i="13"/>
  <c r="P15" i="13"/>
  <c r="O15" i="13"/>
  <c r="N15" i="13"/>
  <c r="G15" i="13"/>
  <c r="P14" i="13"/>
  <c r="O14" i="13"/>
  <c r="N14" i="13"/>
  <c r="G14" i="13"/>
  <c r="P13" i="13"/>
  <c r="O13" i="13"/>
  <c r="N13" i="13"/>
  <c r="G13" i="13"/>
  <c r="P12" i="13"/>
  <c r="O12" i="13"/>
  <c r="N12" i="13"/>
  <c r="G12" i="13"/>
  <c r="P11" i="13"/>
  <c r="O11" i="13"/>
  <c r="N11" i="13"/>
  <c r="G11" i="13"/>
  <c r="P10" i="13"/>
  <c r="O10" i="13"/>
  <c r="N10" i="13"/>
  <c r="G10" i="13"/>
  <c r="P9" i="13"/>
  <c r="O9" i="13"/>
  <c r="N9" i="13"/>
  <c r="G9" i="13"/>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<sst xmlns="http://schemas.openxmlformats.org/spreadsheetml/2006/main" count="3356" uniqueCount="1594">
  <si>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</si>
  <si>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</si>
  <si>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</si>
  <si>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</si>
  <si>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</si>
  <si>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</si>
  <si>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</si>
  <si>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</si>
  <si>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</si>
  <si>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</si>
  <si>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</si>
  <si>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</si>
  <si>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</si>
  <si>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</si>
  <si>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</si>
  <si>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</si>
  <si>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</si>
  <si>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</si>
  <si>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</si>
  <si>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</si>
  <si>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</si>
  <si>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</si>
  <si>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</si>
  <si>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</si>
  <si>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</si>
  <si>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</si>
  <si>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</si>
  <si>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</si>
  <si>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</si>
  <si>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</si>
  <si>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</si>
  <si>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</si>
  <si>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</si>
  <si>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</si>
  <si>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</si>
  <si>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</si>
  <si>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</si>
  <si>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</si>
  <si>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</si>
  <si>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</si>
  <si>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</si>
  <si>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</si>
  <si>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</si>
  <si>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</si>
  <si>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</si>
  <si>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</si>
  <si>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</si>
  <si>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</si>
  <si>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</si>
  <si>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</si>
  <si>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</si>
  <si>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</si>
  <si>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</si>
  <si>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</si>
  <si>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</si>
  <si>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</si>
  <si>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</si>
  <si>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</si>
  <si>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</si>
  <si>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</si>
  <si>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</si>
  <si>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</si>
  <si>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</si>
  <si>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</si>
  <si>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</si>
  <si>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</si>
  <si>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</si>
  <si>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</si>
  <si>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</si>
  <si>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</si>
  <si>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</si>
  <si>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</si>
  <si>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</si>
  <si>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</si>
  <si>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</si>
  <si>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</si>
  <si>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</si>
  <si>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</si>
  <si>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</si>
  <si>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</si>
  <si>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</si>
  <si>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</si>
  <si>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</si>
  <si>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</si>
  <si>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</si>
  <si>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</si>
  <si>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</si>
  <si>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</si>
  <si>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</si>
  <si>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</si>
  <si>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</si>
  <si>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</si>
  <si>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</si>
  <si>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</si>
  <si>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</si>
  <si>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</si>
  <si>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</si>
  <si>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</si>
  <si>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</si>
  <si>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</si>
  <si>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</si>
  <si>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</si>
  <si>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</si>
  <si>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</si>
  <si>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</si>
  <si>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</si>
  <si>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</si>
  <si>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</si>
  <si>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</si>
  <si>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</si>
  <si>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</si>
  <si>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</si>
  <si>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</si>
  <si>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</si>
  <si>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</si>
  <si>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</si>
  <si>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</si>
  <si>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</si>
  <si>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</si>
  <si>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</si>
  <si>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</si>
  <si>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</si>
  <si>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</si>
  <si>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</si>
  <si>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</si>
  <si>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</si>
  <si>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</si>
  <si>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</si>
  <si>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</si>
  <si>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</si>
  <si>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</si>
  <si>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</si>
  <si>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</si>
  <si>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</si>
  <si>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</si>
  <si>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</si>
  <si>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</si>
  <si>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</si>
  <si>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</si>
  <si>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</si>
  <si>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</si>
  <si>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</si>
  <si>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</si>
  <si>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</si>
  <si>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</si>
  <si>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</si>
  <si>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</si>
  <si>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</si>
  <si>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</si>
  <si>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</si>
  <si>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</si>
  <si>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</si>
  <si>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</si>
  <si>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</si>
  <si>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</si>
  <si>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</si>
  <si>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</si>
  <si>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</si>
  <si>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</si>
  <si>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</si>
  <si>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</si>
  <si>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</si>
  <si>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</si>
  <si>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</si>
  <si>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</si>
  <si>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</si>
  <si>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</si>
  <si>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</si>
  <si>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</si>
  <si>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</si>
  <si>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</si>
  <si>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</si>
  <si>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</si>
  <si>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</si>
  <si>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</si>
  <si>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</si>
  <si>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</si>
  <si>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</si>
  <si>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</si>
  <si>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</si>
  <si>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</si>
  <si>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</si>
  <si>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</si>
  <si>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</si>
  <si>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</si>
  <si>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</si>
  <si>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</si>
  <si>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</si>
  <si>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</si>
  <si>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</si>
  <si>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</si>
  <si>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</si>
  <si>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</si>
  <si>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</si>
  <si>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</si>
  <si>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</si>
  <si>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</si>
  <si>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</si>
  <si>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</si>
  <si>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</si>
  <si>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</si>
  <si>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</si>
  <si>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</si>
  <si>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</si>
  <si>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</si>
  <si>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</si>
  <si>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</si>
  <si>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</si>
  <si>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</si>
  <si>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</si>
  <si>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</si>
  <si>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</si>
  <si>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</si>
  <si>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</si>
  <si>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</si>
  <si>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</si>
  <si>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</si>
  <si>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</si>
  <si>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</si>
  <si>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</si>
  <si>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</si>
  <si>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</si>
  <si>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</si>
  <si>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</si>
  <si>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</si>
  <si>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</si>
  <si>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</si>
  <si>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</si>
  <si>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</si>
  <si>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</si>
  <si>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</si>
  <si>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</si>
  <si>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</si>
  <si>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</si>
  <si>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</si>
  <si>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</si>
  <si>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</si>
  <si>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</si>
  <si>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</si>
  <si>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</si>
  <si>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</si>
  <si>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</si>
  <si>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</si>
  <si>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</si>
  <si>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</si>
  <si>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</si>
  <si>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</si>
  <si>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</si>
  <si>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</si>
  <si>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</si>
  <si>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</si>
  <si>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</si>
  <si>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</si>
  <si>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</si>
  <si>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</si>
  <si>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</si>
  <si>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</si>
  <si>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</si>
  <si>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</si>
  <si>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</si>
  <si>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</si>
  <si>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</si>
  <si>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</si>
  <si>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</si>
  <si>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</si>
  <si>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</si>
  <si>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</si>
  <si>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</si>
  <si>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</si>
  <si>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</si>
  <si>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</si>
  <si>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</si>
  <si>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</si>
  <si>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</si>
  <si>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</si>
  <si>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</si>
  <si>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</si>
  <si>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</si>
  <si>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</si>
  <si>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</si>
  <si>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</si>
  <si>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</si>
  <si>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</si>
  <si>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</si>
  <si>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</si>
  <si>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</si>
  <si>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</si>
  <si>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</si>
  <si>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</si>
  <si>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</si>
  <si>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</si>
  <si>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</si>
  <si>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</si>
  <si>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</si>
  <si>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</si>
  <si>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</si>
  <si>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</si>
  <si>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</si>
  <si>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</si>
  <si>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</si>
  <si>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</si>
  <si>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</si>
  <si>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</si>
  <si>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</si>
  <si>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</si>
  <si>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</si>
  <si>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</si>
  <si>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</si>
  <si>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</si>
  <si>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</si>
  <si>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</si>
  <si>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</si>
  <si>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</si>
  <si>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</si>
  <si>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</si>
  <si>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</si>
  <si>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</si>
  <si>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</si>
  <si>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</si>
  <si>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</si>
  <si>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</si>
  <si>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</si>
  <si>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</si>
  <si>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</si>
  <si>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</si>
  <si>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</si>
  <si>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</si>
  <si>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</si>
  <si>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</si>
  <si>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</si>
  <si>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</si>
  <si>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</si>
  <si>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</si>
  <si>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</si>
  <si>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</si>
  <si>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</si>
  <si>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</si>
  <si>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</si>
  <si>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</si>
  <si>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</si>
  <si>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</si>
  <si>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</si>
  <si>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</si>
  <si>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</si>
  <si>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</si>
  <si>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</si>
  <si>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</si>
  <si>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</si>
  <si>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</si>
  <si>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</si>
  <si>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</si>
  <si>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</si>
  <si>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</si>
  <si>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</si>
  <si>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</si>
  <si>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</si>
  <si>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</si>
  <si>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</si>
  <si>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</si>
  <si>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</si>
  <si>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</si>
  <si>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</si>
  <si>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</si>
  <si>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</si>
  <si>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</si>
  <si>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</si>
  <si>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</si>
  <si>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</si>
  <si>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</si>
  <si>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</si>
  <si>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</si>
  <si>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</si>
  <si>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</si>
  <si>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</si>
  <si>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</si>
  <si>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</si>
  <si>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</si>
  <si>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</si>
  <si>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</si>
  <si>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</si>
  <si>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</si>
  <si>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</si>
  <si>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</si>
  <si>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</si>
  <si>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</si>
  <si>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</si>
  <si>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</si>
  <si>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</si>
  <si>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</si>
  <si>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</si>
  <si>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</si>
  <si>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</si>
  <si>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</si>
  <si>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</si>
  <si>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</si>
  <si>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</si>
  <si>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</si>
  <si>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</si>
  <si>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</si>
  <si>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</si>
  <si>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</si>
  <si>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</si>
  <si>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</si>
  <si>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</si>
  <si>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</si>
  <si>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</si>
  <si>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</si>
  <si>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</si>
  <si>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</si>
  <si>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</si>
  <si>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</si>
  <si>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</si>
  <si>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</si>
  <si>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</si>
  <si>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</si>
  <si>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</si>
  <si>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</si>
  <si>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</si>
  <si>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</si>
  <si>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</si>
  <si>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</si>
  <si>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</si>
  <si>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</si>
  <si>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</si>
  <si>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</si>
  <si>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</si>
  <si>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</si>
  <si>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</si>
  <si>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</si>
  <si>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</si>
  <si>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</si>
  <si>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</si>
  <si>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</si>
  <si>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</si>
  <si>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</si>
  <si>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</si>
  <si>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</si>
  <si>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</si>
  <si>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</si>
  <si>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</si>
  <si>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</si>
  <si>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</si>
  <si>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</si>
  <si>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</si>
  <si>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</si>
  <si>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</si>
  <si>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</si>
  <si>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</si>
  <si>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</si>
  <si>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</si>
  <si>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</si>
  <si>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</si>
  <si>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</si>
  <si>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</si>
  <si>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</si>
  <si>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</si>
  <si>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</si>
  <si>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</si>
  <si>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</si>
  <si>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</si>
  <si>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</si>
  <si>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</si>
  <si>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</si>
  <si>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</si>
  <si>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</si>
  <si>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</si>
  <si>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</si>
  <si>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</si>
  <si>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</si>
  <si>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</si>
  <si>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</si>
  <si>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</si>
  <si>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</si>
  <si>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</si>
  <si>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</si>
  <si>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</si>
  <si>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</si>
  <si>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</si>
  <si>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</si>
  <si>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</si>
  <si>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</si>
  <si>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</si>
  <si>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</si>
  <si>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</si>
  <si>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</si>
  <si>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</si>
  <si>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</si>
  <si>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</si>
  <si>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</si>
  <si>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</si>
  <si>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</si>
  <si>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</si>
  <si>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</si>
  <si>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</si>
  <si>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</si>
  <si>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</si>
  <si>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</si>
  <si>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</si>
  <si>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</si>
  <si>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</si>
  <si>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</si>
  <si>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</si>
  <si>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</si>
  <si>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</si>
  <si>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</si>
  <si>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</si>
  <si>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</si>
  <si>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</si>
  <si>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</si>
  <si>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</si>
  <si>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</si>
  <si>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</si>
  <si>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</si>
  <si>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</si>
  <si>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</si>
  <si>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</si>
  <si>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</si>
  <si>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</si>
  <si>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</si>
  <si>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</si>
  <si>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</si>
  <si>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</si>
  <si>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</si>
  <si>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</si>
  <si>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</si>
  <si>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</si>
  <si>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</si>
  <si>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</si>
  <si>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</si>
  <si>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</si>
  <si>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</si>
  <si>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</si>
  <si>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</si>
  <si>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</si>
  <si>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</si>
  <si>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</si>
  <si>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</si>
  <si>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</si>
  <si>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</si>
  <si>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</si>
  <si>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</si>
  <si>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</si>
  <si>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</si>
  <si>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</si>
  <si>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</si>
  <si>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</si>
  <si>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</si>
  <si>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</si>
  <si>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</si>
  <si>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</si>
  <si>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</si>
  <si>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</si>
  <si>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</si>
  <si>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</si>
  <si>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</si>
  <si>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</si>
  <si>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</si>
  <si>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</si>
  <si>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</si>
  <si>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</si>
  <si>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</si>
  <si>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</si>
  <si>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</si>
  <si>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</si>
  <si>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</si>
  <si>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</si>
  <si>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</si>
  <si>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</si>
  <si>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</si>
  <si>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</si>
  <si>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</si>
  <si>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</si>
  <si>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（様式第１－２号）</t>
    <rPh sb="1" eb="3">
      <t>ヨウシキ</t>
    </rPh>
    <phoneticPr fontId="4"/>
  </si>
  <si>
    <t>多面的機能発揮促進事業に関する計画</t>
    <rPh sb="9" eb="11">
      <t>ジギョウ</t>
    </rPh>
    <phoneticPr fontId="77"/>
  </si>
  <si>
    <t>○○年○月○日</t>
    <rPh sb="2" eb="3">
      <t>ネン</t>
    </rPh>
    <rPh sb="4" eb="5">
      <t>ガツ</t>
    </rPh>
    <rPh sb="6" eb="7">
      <t>ニチ</t>
    </rPh>
    <phoneticPr fontId="4"/>
  </si>
  <si>
    <t>○○○○組織</t>
    <rPh sb="4" eb="6">
      <t>ソシキ</t>
    </rPh>
    <phoneticPr fontId="4"/>
  </si>
  <si>
    <t>１ 多面的機能発揮促進事業の目標</t>
    <phoneticPr fontId="77"/>
  </si>
  <si>
    <t>１．現況</t>
    <rPh sb="2" eb="4">
      <t>ゲンキョウ</t>
    </rPh>
    <phoneticPr fontId="77"/>
  </si>
  <si>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</si>
  <si>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２．目標</t>
    <rPh sb="2" eb="4">
      <t>モクヒョウ</t>
    </rPh>
    <phoneticPr fontId="77"/>
  </si>
  <si>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</si>
  <si>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 多面的機能発揮促進事業の内容</t>
    <phoneticPr fontId="77"/>
  </si>
  <si>
    <t>　（１）多面的機能発揮促進事業の種類及び実施区域</t>
    <phoneticPr fontId="77"/>
  </si>
  <si>
    <t>　　① 種類（実施するものに○を付すこと。）</t>
    <phoneticPr fontId="77"/>
  </si>
  <si>
    <r>
      <t>１号事業</t>
    </r>
    <r>
      <rPr>
        <sz val="12"/>
        <color indexed="8"/>
        <rFont val="ＭＳ 明朝"/>
        <family val="1"/>
        <charset val="128"/>
      </rPr>
      <t>（多面的機能支払交付金）</t>
    </r>
    <phoneticPr fontId="77"/>
  </si>
  <si>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77"/>
  </si>
  <si>
    <t>○</t>
  </si>
  <si>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77"/>
  </si>
  <si>
    <r>
      <t>２号事業</t>
    </r>
    <r>
      <rPr>
        <sz val="12"/>
        <color indexed="8"/>
        <rFont val="ＭＳ 明朝"/>
        <family val="1"/>
        <charset val="128"/>
      </rPr>
      <t>（中山間地域等直接支払交付金）</t>
    </r>
    <phoneticPr fontId="77"/>
  </si>
  <si>
    <r>
      <t>３号事業</t>
    </r>
    <r>
      <rPr>
        <sz val="12"/>
        <color indexed="8"/>
        <rFont val="ＭＳ 明朝"/>
        <family val="1"/>
        <charset val="128"/>
      </rPr>
      <t>（環境保全型農業直接支払交付金）</t>
    </r>
    <phoneticPr fontId="77"/>
  </si>
  <si>
    <r>
      <t>４号事業</t>
    </r>
    <r>
      <rPr>
        <sz val="12"/>
        <color indexed="8"/>
        <rFont val="ＭＳ 明朝"/>
        <family val="1"/>
        <charset val="128"/>
      </rPr>
      <t>（その他農業の有する多面的機能の発揮の促進に資する事業）</t>
    </r>
    <phoneticPr fontId="77"/>
  </si>
  <si>
    <t>　　② 実施区域</t>
    <phoneticPr fontId="77"/>
  </si>
  <si>
    <t>　（例）農業の有する多面的機能の発揮の促進に関する活動計画書（以下「活動計画書」という。）「（別添１）実施区域位置図」のとおり。</t>
    <rPh sb="2" eb="3">
      <t>レイ</t>
    </rPh>
    <rPh sb="47" eb="49">
      <t>ベッテン</t>
    </rPh>
    <phoneticPr fontId="4"/>
  </si>
  <si>
    <t>　（２）活動の内容等</t>
    <rPh sb="4" eb="6">
      <t>カツドウ</t>
    </rPh>
    <rPh sb="7" eb="9">
      <t>ナイヨウ</t>
    </rPh>
    <rPh sb="9" eb="10">
      <t>トウ</t>
    </rPh>
    <phoneticPr fontId="77"/>
  </si>
  <si>
    <t>　　① １号事業</t>
    <rPh sb="5" eb="6">
      <t>ゴウ</t>
    </rPh>
    <rPh sb="6" eb="8">
      <t>ジギョウ</t>
    </rPh>
    <phoneticPr fontId="7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</si>
  <si>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77"/>
  </si>
  <si>
    <t>（例）　活動計画書「Ⅰ．地区の概要」の「１．活動期間」及び「２．実施区域内の農用地、施設」並びに「（別添１）実施区域位置図」のとおり。</t>
    <rPh sb="1" eb="2">
      <t>レイ</t>
    </rPh>
    <rPh sb="32" eb="34">
      <t>ジッシ</t>
    </rPh>
    <phoneticPr fontId="77"/>
  </si>
  <si>
    <t xml:space="preserve">  　 ２）活動の内容</t>
    <rPh sb="6" eb="8">
      <t>カツドウ</t>
    </rPh>
    <rPh sb="9" eb="11">
      <t>ナイヨウ</t>
    </rPh>
    <phoneticPr fontId="77"/>
  </si>
  <si>
    <t>（例）　イ　イの活動</t>
    <rPh sb="1" eb="2">
      <t>レイ</t>
    </rPh>
    <phoneticPr fontId="4"/>
  </si>
  <si>
    <t>活動計画書「３．活動の計画」の「（１）農地維持支払」に記載のとおり。</t>
    <phoneticPr fontId="4"/>
  </si>
  <si>
    <t xml:space="preserve"> 　 　　ロ　ロの活動</t>
    <phoneticPr fontId="4"/>
  </si>
  <si>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</si>
  <si>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３ 多面的機能発揮促進事業の実施期間</t>
  </si>
  <si>
    <t>　（例）活動計画書「Ⅰ．地区の概要」の「１．活動期間」のとおり。</t>
    <rPh sb="2" eb="3">
      <t>レイ</t>
    </rPh>
    <phoneticPr fontId="77"/>
  </si>
  <si>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</si>
  <si>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77"/>
  </si>
  <si>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</si>
  <si>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（様式第１－１号）</t>
    <phoneticPr fontId="4"/>
  </si>
  <si>
    <t>〇</t>
    <phoneticPr fontId="4"/>
  </si>
  <si>
    <t>農林水産省様式　　</t>
    <rPh sb="0" eb="2">
      <t>ノウリン</t>
    </rPh>
    <rPh sb="2" eb="5">
      <t>スイサンショウ</t>
    </rPh>
    <rPh sb="5" eb="7">
      <t>ヨウシキ</t>
    </rPh>
    <phoneticPr fontId="4"/>
  </si>
  <si>
    <t>市町村</t>
    <rPh sb="0" eb="3">
      <t>シチョウソン</t>
    </rPh>
    <phoneticPr fontId="4"/>
  </si>
  <si>
    <t>長　殿</t>
    <rPh sb="0" eb="1">
      <t>チョウ</t>
    </rPh>
    <rPh sb="2" eb="3">
      <t>ドノ</t>
    </rPh>
    <phoneticPr fontId="4"/>
  </si>
  <si>
    <t>農業者団体等の名称</t>
    <rPh sb="0" eb="3">
      <t>ノウギョウシャ</t>
    </rPh>
    <rPh sb="3" eb="5">
      <t>ダンタイ</t>
    </rPh>
    <rPh sb="5" eb="6">
      <t>トウ</t>
    </rPh>
    <rPh sb="7" eb="9">
      <t>メイショウ</t>
    </rPh>
    <phoneticPr fontId="4"/>
  </si>
  <si>
    <t>代表者の氏名</t>
    <rPh sb="0" eb="3">
      <t>ダイヒョウシャ</t>
    </rPh>
    <rPh sb="4" eb="6">
      <t>シメイ</t>
    </rPh>
    <phoneticPr fontId="4"/>
  </si>
  <si>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</si>
  <si>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</si>
  <si>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記</t>
    <phoneticPr fontId="4"/>
  </si>
  <si>
    <t>１　事業計画</t>
  </si>
  <si>
    <t>２　農業の有する多面的機能の発揮の促進に関する活動計画書</t>
  </si>
  <si>
    <t>■</t>
  </si>
  <si>
    <t>１号事業（多面的機能支払交付金）</t>
    <phoneticPr fontId="4"/>
  </si>
  <si>
    <t>□</t>
  </si>
  <si>
    <t>２号事業（中山間地域等直接支払交付金）</t>
    <phoneticPr fontId="4"/>
  </si>
  <si>
    <t>３号事業（環境保全型農業直接支払交付金）</t>
    <phoneticPr fontId="4"/>
  </si>
  <si>
    <t>３　その他</t>
  </si>
  <si>
    <t>都道府県の同意書の写し（都道府県営土地改良施設の管理）</t>
    <phoneticPr fontId="4"/>
  </si>
  <si>
    <t>B</t>
  </si>
  <si>
    <t>エ</t>
  </si>
  <si>
    <t>（様式第１－４号）</t>
    <phoneticPr fontId="86"/>
  </si>
  <si>
    <t>農林水産省様式</t>
    <phoneticPr fontId="86"/>
  </si>
  <si>
    <t>【活動組織から市町村に提出するもの】</t>
    <phoneticPr fontId="86"/>
  </si>
  <si>
    <t>○年○月○日</t>
    <rPh sb="1" eb="2">
      <t>ネン</t>
    </rPh>
    <rPh sb="3" eb="4">
      <t>ガツ</t>
    </rPh>
    <rPh sb="5" eb="6">
      <t>ニチ</t>
    </rPh>
    <phoneticPr fontId="86"/>
  </si>
  <si>
    <t>組織名：</t>
    <rPh sb="0" eb="3">
      <t>ソシキメイ</t>
    </rPh>
    <phoneticPr fontId="4"/>
  </si>
  <si>
    <t>長寿命化整備計画書</t>
    <rPh sb="0" eb="4">
      <t>チョウジュミョウカ</t>
    </rPh>
    <rPh sb="4" eb="6">
      <t>セイビ</t>
    </rPh>
    <rPh sb="6" eb="9">
      <t>ケイカクショ</t>
    </rPh>
    <phoneticPr fontId="4"/>
  </si>
  <si>
    <t>＜留意事項＞</t>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</si>
  <si>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</si>
  <si>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</si>
  <si>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</si>
  <si>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</si>
  <si>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番号</t>
    <rPh sb="0" eb="2">
      <t>バンゴウ</t>
    </rPh>
    <phoneticPr fontId="4"/>
  </si>
  <si>
    <t>施設名</t>
    <rPh sb="0" eb="2">
      <t>シセツ</t>
    </rPh>
    <rPh sb="2" eb="3">
      <t>メイ</t>
    </rPh>
    <phoneticPr fontId="4"/>
  </si>
  <si>
    <t>設置
年度</t>
    <rPh sb="0" eb="2">
      <t>セッチ</t>
    </rPh>
    <rPh sb="3" eb="5">
      <t>ネンド</t>
    </rPh>
    <phoneticPr fontId="4"/>
  </si>
  <si>
    <t>改修
年度</t>
    <rPh sb="0" eb="2">
      <t>カイシュウ</t>
    </rPh>
    <rPh sb="3" eb="5">
      <t>ネンド</t>
    </rPh>
    <phoneticPr fontId="4"/>
  </si>
  <si>
    <t>施設の概要</t>
    <rPh sb="0" eb="2">
      <t>シセツ</t>
    </rPh>
    <rPh sb="3" eb="5">
      <t>ガイヨウ</t>
    </rPh>
    <phoneticPr fontId="4"/>
  </si>
  <si>
    <t>機能診断結果
（劣化状況等）</t>
    <phoneticPr fontId="4"/>
  </si>
  <si>
    <t>長寿命化対策の内容</t>
    <rPh sb="0" eb="4">
      <t>チョウジュミョウカ</t>
    </rPh>
    <rPh sb="4" eb="6">
      <t>タイサク</t>
    </rPh>
    <rPh sb="7" eb="9">
      <t>ナイヨウ</t>
    </rPh>
    <phoneticPr fontId="4"/>
  </si>
  <si>
    <t>数量</t>
    <rPh sb="0" eb="2">
      <t>スウリョウ</t>
    </rPh>
    <phoneticPr fontId="4"/>
  </si>
  <si>
    <t>実施年度</t>
    <rPh sb="0" eb="2">
      <t>ジッシ</t>
    </rPh>
    <rPh sb="2" eb="4">
      <t>ネンド</t>
    </rPh>
    <phoneticPr fontId="4"/>
  </si>
  <si>
    <t>工事１件あたりの概算事業費</t>
    <rPh sb="0" eb="2">
      <t>コウジ</t>
    </rPh>
    <rPh sb="3" eb="4">
      <t>ケン</t>
    </rPh>
    <rPh sb="8" eb="10">
      <t>ガイサン</t>
    </rPh>
    <rPh sb="10" eb="13">
      <t>ジギョウヒ</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</si>
  <si>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</si>
  <si>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</si>
  <si>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（２）　施設の位置図</t>
    <rPh sb="4" eb="6">
      <t>シセツ</t>
    </rPh>
    <rPh sb="7" eb="10">
      <t>イチズ</t>
    </rPh>
    <phoneticPr fontId="4"/>
  </si>
  <si>
    <t>　対象施設の位置図を添付し、長寿命化対策を行う施設について、活動内容、数量等を記載すること。</t>
    <rPh sb="14" eb="18">
      <t>チョウジュミョウカ</t>
    </rPh>
    <phoneticPr fontId="4"/>
  </si>
  <si>
    <t>（様式第１－５号）</t>
    <phoneticPr fontId="4"/>
  </si>
  <si>
    <t>工事に関する確認書</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</si>
  <si>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</si>
  <si>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記</t>
  </si>
  <si>
    <t>（活動の対象となる施設及び内容）</t>
  </si>
  <si>
    <t>第１条　活動組織が行う多面的機能支払交付金に係る活動の対象となる施設及び活動期間は、別添
　　　「多面的機能支払交付金に係る活動計画書」のⅠに定めるとおりとする。</t>
    <phoneticPr fontId="4"/>
  </si>
  <si>
    <t>　　２　活動組織が資源向上支払交付金により行う活動は、別添「多面的機能支払交付金に係る活
　　　動計画書」のⅡに定めるとおりとする。</t>
    <phoneticPr fontId="4"/>
  </si>
  <si>
    <t>（工事の施行に関する条件）</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</si>
  <si>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</si>
  <si>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</si>
  <si>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</si>
  <si>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t>（その他）</t>
  </si>
  <si>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</si>
  <si>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</si>
  <si>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t>○○年○○月○○日</t>
    <phoneticPr fontId="4"/>
  </si>
  <si>
    <t>○○活動組織</t>
    <rPh sb="2" eb="4">
      <t>カツドウ</t>
    </rPh>
    <rPh sb="4" eb="6">
      <t>ソシキ</t>
    </rPh>
    <phoneticPr fontId="86"/>
  </si>
  <si>
    <t>住　所　</t>
    <phoneticPr fontId="4"/>
  </si>
  <si>
    <r>
      <rPr>
        <sz val="11"/>
        <color indexed="12"/>
        <rFont val="ＭＳ 明朝"/>
        <family val="1"/>
        <charset val="128"/>
      </rPr>
      <t>代　表　　○○○○</t>
    </r>
    <r>
      <rPr>
        <sz val="11"/>
        <rFont val="ＭＳ 明朝"/>
        <family val="1"/>
        <charset val="128"/>
      </rPr>
      <t>　　　</t>
    </r>
    <phoneticPr fontId="4"/>
  </si>
  <si>
    <t>○○土地改良区</t>
  </si>
  <si>
    <r>
      <rPr>
        <sz val="11"/>
        <color indexed="12"/>
        <rFont val="ＭＳ 明朝"/>
        <family val="1"/>
        <charset val="128"/>
      </rPr>
      <t>理事長　　　○○○○</t>
    </r>
    <r>
      <rPr>
        <sz val="11"/>
        <rFont val="ＭＳ 明朝"/>
        <family val="1"/>
        <charset val="128"/>
      </rPr>
      <t xml:space="preserve">　　　　 </t>
    </r>
    <phoneticPr fontId="4"/>
  </si>
  <si>
    <t>（様式第１－６号）</t>
    <phoneticPr fontId="86"/>
  </si>
  <si>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</si>
  <si>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</si>
  <si>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</si>
  <si>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</si>
  <si>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</si>
  <si>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</si>
  <si>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活動項目番号（左詰め）</t>
    <rPh sb="0" eb="2">
      <t>カツドウ</t>
    </rPh>
    <rPh sb="2" eb="4">
      <t>コウモク</t>
    </rPh>
    <rPh sb="4" eb="6">
      <t>バンゴウ</t>
    </rPh>
    <rPh sb="7" eb="8">
      <t>ヒダリ</t>
    </rPh>
    <rPh sb="8" eb="9">
      <t>ツ</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</si>
  <si>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</si>
  <si>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</si>
  <si>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</si>
  <si>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
以外</t>
    <rPh sb="0" eb="3">
      <t>ノウギョウシャ</t>
    </rPh>
    <rPh sb="4" eb="6">
      <t>イガイ</t>
    </rPh>
    <phoneticPr fontId="4"/>
  </si>
  <si>
    <t>総参加
人数</t>
    <rPh sb="0" eb="1">
      <t>ソウ</t>
    </rPh>
    <rPh sb="1" eb="3">
      <t>サンカ</t>
    </rPh>
    <rPh sb="4" eb="6">
      <t>ニンズウ</t>
    </rPh>
    <phoneticPr fontId="4"/>
  </si>
  <si>
    <t>開始時刻</t>
    <rPh sb="0" eb="2">
      <t>カイシ</t>
    </rPh>
    <rPh sb="2" eb="4">
      <t>ジコク</t>
    </rPh>
    <phoneticPr fontId="4"/>
  </si>
  <si>
    <t>活動に参加した最大人数</t>
    <rPh sb="0" eb="2">
      <t>カツドウ</t>
    </rPh>
    <rPh sb="3" eb="5">
      <t>サンカ</t>
    </rPh>
    <rPh sb="7" eb="9">
      <t>サイダイ</t>
    </rPh>
    <rPh sb="9" eb="11">
      <t>ニンズウ</t>
    </rPh>
    <phoneticPr fontId="4"/>
  </si>
  <si>
    <t>活動項目番号表</t>
    <rPh sb="0" eb="2">
      <t>カツドウ</t>
    </rPh>
    <rPh sb="2" eb="4">
      <t>コウモク</t>
    </rPh>
    <rPh sb="4" eb="6">
      <t>バンゴウ</t>
    </rPh>
    <rPh sb="6" eb="7">
      <t>ヒョウ</t>
    </rPh>
    <phoneticPr fontId="4"/>
  </si>
  <si>
    <t>活動項目番号</t>
    <rPh sb="0" eb="6">
      <t>カツドウコウモクバンゴウ</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</si>
  <si>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</si>
  <si>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</si>
  <si>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</si>
  <si>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活動区分</t>
    <rPh sb="2" eb="4">
      <t>クブン</t>
    </rPh>
    <phoneticPr fontId="86"/>
  </si>
  <si>
    <t>活動項目番号</t>
    <rPh sb="0" eb="2">
      <t>カツドウ</t>
    </rPh>
    <rPh sb="2" eb="4">
      <t>コウモク</t>
    </rPh>
    <rPh sb="4" eb="6">
      <t>バンゴウ</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</si>
  <si>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</si>
  <si>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</si>
  <si>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</si>
  <si>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</si>
  <si>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</si>
  <si>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</si>
  <si>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年度活動計画の策定</t>
    <rPh sb="0" eb="2">
      <t>ネンド</t>
    </rPh>
    <rPh sb="2" eb="4">
      <t>カツドウ</t>
    </rPh>
    <rPh sb="4" eb="6">
      <t>ケイカク</t>
    </rPh>
    <rPh sb="7" eb="9">
      <t>サクテイ</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</si>
  <si>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</si>
  <si>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</si>
  <si>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</si>
  <si>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</si>
  <si>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</si>
  <si>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</si>
  <si>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</si>
  <si>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</si>
  <si>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</si>
  <si>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</si>
  <si>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</si>
  <si>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</si>
  <si>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</si>
  <si>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</si>
  <si>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</si>
  <si>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</si>
  <si>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</si>
  <si>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</si>
  <si>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</si>
  <si>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</si>
  <si>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</si>
  <si>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</si>
  <si>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</si>
  <si>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</si>
  <si>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</si>
  <si>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</si>
  <si>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</si>
  <si>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</si>
  <si>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</si>
  <si>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</si>
  <si>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</si>
  <si>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</si>
  <si>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</si>
  <si>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</si>
  <si>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</si>
  <si>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</si>
  <si>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</si>
  <si>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</si>
  <si>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</si>
  <si>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</si>
  <si>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</si>
  <si>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</si>
  <si>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</si>
  <si>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</si>
  <si>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</si>
  <si>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</si>
  <si>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</si>
  <si>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</si>
  <si>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</si>
  <si>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</si>
  <si>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</si>
  <si>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</si>
  <si>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</si>
  <si>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</si>
  <si>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</si>
  <si>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</si>
  <si>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</si>
  <si>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</si>
  <si>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</si>
  <si>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</si>
  <si>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</si>
  <si>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</si>
  <si>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</si>
  <si>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</si>
  <si>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</si>
  <si>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</si>
  <si>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</si>
  <si>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</si>
  <si>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</si>
  <si>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</si>
  <si>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</si>
  <si>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</si>
  <si>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</si>
  <si>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</si>
  <si>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</si>
  <si>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</si>
  <si>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</si>
  <si>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</si>
  <si>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</si>
  <si>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</si>
  <si>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</si>
  <si>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</si>
  <si>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</si>
  <si>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</si>
  <si>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</si>
  <si>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</si>
  <si>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</si>
  <si>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</si>
  <si>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</si>
  <si>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</si>
  <si>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</si>
  <si>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</si>
  <si>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</si>
  <si>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</si>
  <si>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</si>
  <si>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</si>
  <si>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</si>
  <si>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</si>
  <si>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</si>
  <si>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</si>
  <si>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</si>
  <si>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</si>
  <si>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</si>
  <si>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</si>
  <si>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</si>
  <si>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</si>
  <si>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</si>
  <si>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</si>
  <si>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</si>
  <si>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</si>
  <si>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</si>
  <si>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</si>
  <si>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</si>
  <si>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</si>
  <si>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</si>
  <si>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</si>
  <si>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</si>
  <si>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</si>
  <si>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活動項目</t>
    <rPh sb="0" eb="2">
      <t>カツドウ</t>
    </rPh>
    <rPh sb="2" eb="4">
      <t>コウモク</t>
    </rPh>
    <phoneticPr fontId="86"/>
  </si>
  <si>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</si>
  <si>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</si>
  <si>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</si>
  <si>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</si>
  <si>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</si>
  <si>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</si>
  <si>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</si>
  <si>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</si>
  <si>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</si>
  <si>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</si>
  <si>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</si>
  <si>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</si>
  <si>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</si>
  <si>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</si>
  <si>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</si>
  <si>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</si>
  <si>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</si>
  <si>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</si>
  <si>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</si>
  <si>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</si>
  <si>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</si>
  <si>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</si>
  <si>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</si>
  <si>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</si>
  <si>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</si>
  <si>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</si>
  <si>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</si>
  <si>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</si>
  <si>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</si>
  <si>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</si>
  <si>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</si>
  <si>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</si>
  <si>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</si>
  <si>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</si>
  <si>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</si>
  <si>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</si>
  <si>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</si>
  <si>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</si>
  <si>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</si>
  <si>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</si>
  <si>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</si>
  <si>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</si>
  <si>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</si>
  <si>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</si>
  <si>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</si>
  <si>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</si>
  <si>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</si>
  <si>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</si>
  <si>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</si>
  <si>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</si>
  <si>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</si>
  <si>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</si>
  <si>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</si>
  <si>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</si>
  <si>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</si>
  <si>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</si>
  <si>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</si>
  <si>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</si>
  <si>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</si>
  <si>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</si>
  <si>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</si>
  <si>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</si>
  <si>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</si>
  <si>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</si>
  <si>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</si>
  <si>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</si>
  <si>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</si>
  <si>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</si>
  <si>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</si>
  <si>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</si>
  <si>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</si>
  <si>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</si>
  <si>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</si>
  <si>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</si>
  <si>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</si>
  <si>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</si>
  <si>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</si>
  <si>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</si>
  <si>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</si>
  <si>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広報活動・農的関係人口の拡大</t>
    <rPh sb="0" eb="2">
      <t>コウホウ</t>
    </rPh>
    <rPh sb="2" eb="4">
      <t>カツドウ</t>
    </rPh>
    <rPh sb="5" eb="11">
      <t>ノウテキカンケイジンコウ</t>
    </rPh>
    <rPh sb="12" eb="14">
      <t>カクダイ</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</si>
  <si>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</si>
  <si>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</si>
  <si>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</si>
  <si>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</si>
  <si>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</si>
  <si>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</si>
  <si>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</si>
  <si>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</si>
  <si>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</si>
  <si>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</si>
  <si>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</si>
  <si>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</si>
  <si>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</si>
  <si>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</si>
  <si>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</si>
  <si>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</si>
  <si>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</si>
  <si>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</si>
  <si>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</si>
  <si>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</si>
  <si>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</si>
  <si>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</si>
  <si>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</si>
  <si>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</si>
  <si>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</si>
  <si>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</si>
  <si>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</si>
  <si>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</si>
  <si>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</si>
  <si>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</si>
  <si>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</si>
  <si>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（様式第１－7号）</t>
    <phoneticPr fontId="86"/>
  </si>
  <si>
    <t>○○年度　</t>
    <rPh sb="2" eb="4">
      <t>ネンド</t>
    </rPh>
    <phoneticPr fontId="101"/>
  </si>
  <si>
    <t>多面的機能支払交付金 金銭出納簿</t>
    <phoneticPr fontId="4"/>
  </si>
  <si>
    <t>組織名：</t>
    <rPh sb="0" eb="3">
      <t>ソシキメイ</t>
    </rPh>
    <phoneticPr fontId="101"/>
  </si>
  <si>
    <t>★「分類」欄は、分類番号（１～８）から選択してください。</t>
    <rPh sb="2" eb="4">
      <t>ブンルイ</t>
    </rPh>
    <rPh sb="5" eb="6">
      <t>ラン</t>
    </rPh>
    <rPh sb="8" eb="10">
      <t>ブンルイ</t>
    </rPh>
    <rPh sb="10" eb="12">
      <t>バンゴウ</t>
    </rPh>
    <rPh sb="19" eb="21">
      <t>センタク</t>
    </rPh>
    <phoneticPr fontId="101"/>
  </si>
  <si>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01"/>
  </si>
  <si>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01"/>
  </si>
  <si>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01"/>
  </si>
  <si>
    <t>日付</t>
    <phoneticPr fontId="4"/>
  </si>
  <si>
    <t>分類</t>
    <phoneticPr fontId="4"/>
  </si>
  <si>
    <t>内　　容</t>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</si>
  <si>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</si>
  <si>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</si>
  <si>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</si>
  <si>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</si>
  <si>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</si>
  <si>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</si>
  <si>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101"/>
  </si>
  <si>
    <t>この線より上に行を挿入してください。</t>
    <rPh sb="2" eb="3">
      <t>セン</t>
    </rPh>
    <rPh sb="5" eb="6">
      <t>ウエ</t>
    </rPh>
    <rPh sb="7" eb="8">
      <t>ギョウ</t>
    </rPh>
    <rPh sb="9" eb="11">
      <t>ソウニュウ</t>
    </rPh>
    <phoneticPr fontId="101"/>
  </si>
  <si>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</si>
  <si>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</si>
  <si>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</si>
  <si>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</si>
  <si>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101"/>
  </si>
  <si>
    <t>（円）</t>
    <rPh sb="1" eb="2">
      <t>エン</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</si>
  <si>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</si>
  <si>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</si>
  <si>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</si>
  <si>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2"/>
  </si>
  <si>
    <t xml:space="preserve">  次年度への持越（残高）</t>
    <rPh sb="2" eb="5">
      <t>ジネンド</t>
    </rPh>
    <rPh sb="7" eb="8">
      <t>モ</t>
    </rPh>
    <rPh sb="8" eb="9">
      <t>コ</t>
    </rPh>
    <rPh sb="10" eb="12">
      <t>ザンダカ</t>
    </rPh>
    <phoneticPr fontId="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</si>
  <si>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101"/>
  </si>
  <si>
    <t>番号</t>
    <rPh sb="0" eb="2">
      <t>バンゴウ</t>
    </rPh>
    <phoneticPr fontId="101"/>
  </si>
  <si>
    <t>費目</t>
    <rPh sb="0" eb="2">
      <t>ヒモク</t>
    </rPh>
    <phoneticPr fontId="101"/>
  </si>
  <si>
    <t>内　　　容　       （例）</t>
    <rPh sb="0" eb="1">
      <t>ウチ</t>
    </rPh>
    <rPh sb="4" eb="5">
      <t>カタチ</t>
    </rPh>
    <rPh sb="14" eb="15">
      <t>レイ</t>
    </rPh>
    <phoneticPr fontId="101"/>
  </si>
  <si>
    <t>前年度持越</t>
    <rPh sb="0" eb="3">
      <t>ゼンネンド</t>
    </rPh>
    <rPh sb="3" eb="5">
      <t>モチコシ</t>
    </rPh>
    <phoneticPr fontId="4"/>
  </si>
  <si>
    <t>前年度からの持越金</t>
    <rPh sb="0" eb="3">
      <t>ゼンネンド</t>
    </rPh>
    <rPh sb="6" eb="8">
      <t>モチコシ</t>
    </rPh>
    <rPh sb="8" eb="9">
      <t>キン</t>
    </rPh>
    <phoneticPr fontId="101"/>
  </si>
  <si>
    <t>交付金</t>
    <rPh sb="0" eb="3">
      <t>コウフキン</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</si>
  <si>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101"/>
  </si>
  <si>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</si>
  <si>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101"/>
  </si>
  <si>
    <t>日当</t>
    <rPh sb="0" eb="2">
      <t>ニットウ</t>
    </rPh>
    <phoneticPr fontId="101"/>
  </si>
  <si>
    <t>活動参加者に対して支払った日当</t>
    <rPh sb="0" eb="2">
      <t>カツドウ</t>
    </rPh>
    <rPh sb="2" eb="5">
      <t>サンカシャ</t>
    </rPh>
    <rPh sb="6" eb="7">
      <t>タイ</t>
    </rPh>
    <rPh sb="9" eb="11">
      <t>シハラ</t>
    </rPh>
    <rPh sb="13" eb="15">
      <t>ニットウ</t>
    </rPh>
    <phoneticPr fontId="101"/>
  </si>
  <si>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</si>
  <si>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101"/>
  </si>
  <si>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</si>
  <si>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01"/>
  </si>
  <si>
    <t>その他支出</t>
    <rPh sb="2" eb="3">
      <t>タ</t>
    </rPh>
    <rPh sb="3" eb="5">
      <t>シシュツ</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</si>
  <si>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01"/>
  </si>
  <si>
    <t>返還</t>
    <rPh sb="0" eb="2">
      <t>ヘンカン</t>
    </rPh>
    <phoneticPr fontId="4"/>
  </si>
  <si>
    <t>返還金、他の活動組織への融通額・返還額</t>
    <rPh sb="0" eb="2">
      <t>ヘンカン</t>
    </rPh>
    <rPh sb="2" eb="3">
      <t>キン</t>
    </rPh>
    <phoneticPr fontId="101"/>
  </si>
  <si>
    <t>（様式第1－８号）</t>
    <phoneticPr fontId="4"/>
  </si>
  <si>
    <t>組織名称</t>
    <rPh sb="0" eb="2">
      <t>ソシキ</t>
    </rPh>
    <rPh sb="2" eb="4">
      <t>メイショウ</t>
    </rPh>
    <phoneticPr fontId="4"/>
  </si>
  <si>
    <t>代表者氏名</t>
    <rPh sb="0" eb="3">
      <t>ダイヒョウシャ</t>
    </rPh>
    <rPh sb="3" eb="5">
      <t>シメイ</t>
    </rPh>
    <phoneticPr fontId="4"/>
  </si>
  <si>
    <t>○年度　多面的機能支払交付金に係る実施状況報告書</t>
    <rPh sb="1" eb="3">
      <t>ネンド</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</si>
  <si>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</si>
  <si>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（別添）</t>
    <rPh sb="1" eb="3">
      <t>ベッテン</t>
    </rPh>
    <phoneticPr fontId="4"/>
  </si>
  <si>
    <t>多面的機能支払交付金に係る実施状況報告書</t>
  </si>
  <si>
    <t>＜○年度　収支実績　　○年○月○日現在＞</t>
    <rPh sb="2" eb="4">
      <t>ネンド</t>
    </rPh>
    <rPh sb="5" eb="7">
      <t>シュウシ</t>
    </rPh>
    <rPh sb="7" eb="9">
      <t>ジッセキ</t>
    </rPh>
    <rPh sb="12" eb="13">
      <t>ネン</t>
    </rPh>
    <rPh sb="14" eb="15">
      <t>ツキ</t>
    </rPh>
    <rPh sb="16" eb="17">
      <t>ニチ</t>
    </rPh>
    <rPh sb="17" eb="19">
      <t>ゲンザイ</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</si>
  <si>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</si>
  <si>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</si>
  <si>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</si>
  <si>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備　考</t>
    <rPh sb="0" eb="1">
      <t>ソナエ</t>
    </rPh>
    <rPh sb="2" eb="3">
      <t>コウ</t>
    </rPh>
    <phoneticPr fontId="4"/>
  </si>
  <si>
    <t>１．</t>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</si>
  <si>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</si>
  <si>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２．</t>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</si>
  <si>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</si>
  <si>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３．</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</si>
  <si>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</si>
  <si>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４．</t>
    <phoneticPr fontId="4"/>
  </si>
  <si>
    <t>資源向上（長寿命化）交付金</t>
    <rPh sb="0" eb="2">
      <t>シゲン</t>
    </rPh>
    <rPh sb="2" eb="4">
      <t>コウジョウ</t>
    </rPh>
    <rPh sb="5" eb="9">
      <t>チョウジュミョウカ</t>
    </rPh>
    <rPh sb="10" eb="13">
      <t>コウフキン</t>
    </rPh>
    <phoneticPr fontId="4"/>
  </si>
  <si>
    <t>５．</t>
    <phoneticPr fontId="4"/>
  </si>
  <si>
    <t>　合　　　計</t>
    <rPh sb="1" eb="2">
      <t>ゴウ</t>
    </rPh>
    <rPh sb="5" eb="6">
      <t>ケイ</t>
    </rPh>
    <phoneticPr fontId="4"/>
  </si>
  <si>
    <t>支出の部</t>
    <rPh sb="0" eb="2">
      <t>シシュツ</t>
    </rPh>
    <rPh sb="3" eb="4">
      <t>ブ</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</si>
  <si>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</si>
  <si>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日当</t>
    <rPh sb="0" eb="2">
      <t>ニットウ</t>
    </rPh>
    <phoneticPr fontId="4"/>
  </si>
  <si>
    <t>その他</t>
    <rPh sb="2" eb="3">
      <t>ホカ</t>
    </rPh>
    <phoneticPr fontId="4"/>
  </si>
  <si>
    <t>支出総額（資源向上（長寿命化））</t>
    <rPh sb="0" eb="2">
      <t>シシュツ</t>
    </rPh>
    <rPh sb="2" eb="4">
      <t>ソウガク</t>
    </rPh>
    <rPh sb="5" eb="7">
      <t>シゲン</t>
    </rPh>
    <rPh sb="7" eb="9">
      <t>コウジョウ</t>
    </rPh>
    <rPh sb="10" eb="14">
      <t>チョウジュミョウカ</t>
    </rPh>
    <phoneticPr fontId="4"/>
  </si>
  <si>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</si>
  <si>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</si>
  <si>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</si>
  <si>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</si>
  <si>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</si>
  <si>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</si>
  <si>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</si>
  <si>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開催日</t>
    <rPh sb="0" eb="3">
      <t>カイサイビ</t>
    </rPh>
    <phoneticPr fontId="4"/>
  </si>
  <si>
    <t>２．組織の広域化・体制強化の状況</t>
    <rPh sb="2" eb="4">
      <t>ソシキ</t>
    </rPh>
    <rPh sb="5" eb="8">
      <t>コウイキカ</t>
    </rPh>
    <rPh sb="9" eb="11">
      <t>タイセイ</t>
    </rPh>
    <rPh sb="11" eb="13">
      <t>キョウカ</t>
    </rPh>
    <rPh sb="14" eb="16">
      <t>ジョウキョウ</t>
    </rPh>
    <phoneticPr fontId="4"/>
  </si>
  <si>
    <t>２．組織の広域化・体制強化の計画</t>
    <rPh sb="2" eb="4">
      <t>ソシキ</t>
    </rPh>
    <rPh sb="5" eb="8">
      <t>コウイキカ</t>
    </rPh>
    <rPh sb="9" eb="11">
      <t>タイセイ</t>
    </rPh>
    <rPh sb="11" eb="13">
      <t>キョウカ</t>
    </rPh>
    <rPh sb="14" eb="16">
      <t>ケイカク</t>
    </rPh>
    <phoneticPr fontId="4"/>
  </si>
  <si>
    <t>下記にあてはまる場合は○を記入してください。</t>
    <rPh sb="0" eb="2">
      <t>カキ</t>
    </rPh>
    <rPh sb="8" eb="10">
      <t>バアイ</t>
    </rPh>
    <rPh sb="13" eb="15">
      <t>キニュウ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</si>
  <si>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</si>
  <si>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</si>
  <si>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</si>
  <si>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</si>
  <si>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</si>
  <si>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</si>
  <si>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農地維持支払交付金の交付を受けずに活動を実施した場合も記入してください。</t>
    <rPh sb="17" eb="19">
      <t>カツドウ</t>
    </rPh>
    <phoneticPr fontId="4"/>
  </si>
  <si>
    <t xml:space="preserve">活動区分 </t>
    <rPh sb="0" eb="2">
      <t>カツドウ</t>
    </rPh>
    <rPh sb="2" eb="4">
      <t>クブン</t>
    </rPh>
    <phoneticPr fontId="4"/>
  </si>
  <si>
    <t>計画</t>
    <rPh sb="0" eb="2">
      <t>ケイカク</t>
    </rPh>
    <phoneticPr fontId="4"/>
  </si>
  <si>
    <t>実施</t>
    <rPh sb="0" eb="2">
      <t>ジッシ</t>
    </rPh>
    <phoneticPr fontId="4"/>
  </si>
  <si>
    <t>地域資源の基礎的な保全活動</t>
    <rPh sb="0" eb="2">
      <t>チイキ</t>
    </rPh>
    <rPh sb="2" eb="4">
      <t>シゲン</t>
    </rPh>
    <rPh sb="5" eb="8">
      <t>キソテキ</t>
    </rPh>
    <rPh sb="9" eb="11">
      <t>ホゼン</t>
    </rPh>
    <rPh sb="11" eb="13">
      <t>カツドウ</t>
    </rPh>
    <phoneticPr fontId="4"/>
  </si>
  <si>
    <t>実施日</t>
    <rPh sb="0" eb="2">
      <t>ジッシ</t>
    </rPh>
    <rPh sb="2" eb="3">
      <t>ヒ</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</si>
  <si>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</si>
  <si>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</si>
  <si>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遊休農地解消面積</t>
    <rPh sb="0" eb="2">
      <t>ユウキュウ</t>
    </rPh>
    <rPh sb="2" eb="4">
      <t>ノウチ</t>
    </rPh>
    <rPh sb="4" eb="6">
      <t>カイショウ</t>
    </rPh>
    <rPh sb="6" eb="8">
      <t>メンセキ</t>
    </rPh>
    <phoneticPr fontId="4"/>
  </si>
  <si>
    <t>５　畦畔・法面・防風林の草刈り</t>
    <rPh sb="2" eb="4">
      <t>ケイハン</t>
    </rPh>
    <rPh sb="5" eb="7">
      <t>ノリメン</t>
    </rPh>
    <rPh sb="8" eb="11">
      <t>ボウフウリン</t>
    </rPh>
    <rPh sb="12" eb="14">
      <t>クサカ</t>
    </rPh>
    <phoneticPr fontId="4"/>
  </si>
  <si>
    <t>７　水路の草刈り</t>
    <rPh sb="2" eb="4">
      <t>スイロ</t>
    </rPh>
    <rPh sb="5" eb="7">
      <t>クサカ</t>
    </rPh>
    <phoneticPr fontId="4"/>
  </si>
  <si>
    <t>８　水路の泥上げ</t>
    <rPh sb="2" eb="4">
      <t>スイロ</t>
    </rPh>
    <rPh sb="5" eb="6">
      <t>ドロ</t>
    </rPh>
    <rPh sb="6" eb="7">
      <t>ア</t>
    </rPh>
    <phoneticPr fontId="4"/>
  </si>
  <si>
    <t>11　農道側溝の泥上げ</t>
    <rPh sb="3" eb="5">
      <t>ノウドウ</t>
    </rPh>
    <rPh sb="5" eb="7">
      <t>ソッコウ</t>
    </rPh>
    <rPh sb="8" eb="9">
      <t>ドロ</t>
    </rPh>
    <rPh sb="9" eb="10">
      <t>ア</t>
    </rPh>
    <phoneticPr fontId="4"/>
  </si>
  <si>
    <t>13　ため池の草刈り</t>
    <rPh sb="5" eb="6">
      <t>イケ</t>
    </rPh>
    <rPh sb="7" eb="9">
      <t>クサカ</t>
    </rPh>
    <phoneticPr fontId="4"/>
  </si>
  <si>
    <t>14　ため池の泥上げ</t>
    <rPh sb="5" eb="6">
      <t>イケ</t>
    </rPh>
    <rPh sb="7" eb="8">
      <t>ドロ</t>
    </rPh>
    <rPh sb="8" eb="9">
      <t>ア</t>
    </rPh>
    <phoneticPr fontId="4"/>
  </si>
  <si>
    <t>15　ため池附帯施設の保守管理</t>
    <rPh sb="5" eb="6">
      <t>イケ</t>
    </rPh>
    <rPh sb="6" eb="8">
      <t>フタイ</t>
    </rPh>
    <rPh sb="8" eb="10">
      <t>シセツ</t>
    </rPh>
    <rPh sb="11" eb="13">
      <t>ホシュ</t>
    </rPh>
    <rPh sb="13" eb="15">
      <t>カンリ</t>
    </rPh>
    <phoneticPr fontId="4"/>
  </si>
  <si>
    <t>16　異常気象時の対応</t>
    <rPh sb="3" eb="5">
      <t>イジョウ</t>
    </rPh>
    <rPh sb="5" eb="7">
      <t>キショウ</t>
    </rPh>
    <rPh sb="7" eb="8">
      <t>ジ</t>
    </rPh>
    <rPh sb="9" eb="11">
      <t>タイオウ</t>
    </rPh>
    <phoneticPr fontId="4"/>
  </si>
  <si>
    <t>実施日</t>
    <rPh sb="0" eb="3">
      <t>ジッシビ</t>
    </rPh>
    <phoneticPr fontId="4"/>
  </si>
  <si>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</si>
  <si>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</si>
  <si>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</si>
  <si>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</si>
  <si>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</si>
  <si>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</si>
  <si>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23　その他</t>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</si>
  <si>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</si>
  <si>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24　農用地の機能診断</t>
    <rPh sb="3" eb="6">
      <t>ノウヨウチ</t>
    </rPh>
    <rPh sb="7" eb="9">
      <t>キノウ</t>
    </rPh>
    <rPh sb="9" eb="11">
      <t>シンダン</t>
    </rPh>
    <phoneticPr fontId="4"/>
  </si>
  <si>
    <t>25　水路の機能診断</t>
    <rPh sb="3" eb="5">
      <t>スイロ</t>
    </rPh>
    <rPh sb="6" eb="8">
      <t>キノウ</t>
    </rPh>
    <rPh sb="8" eb="10">
      <t>シンダン</t>
    </rPh>
    <phoneticPr fontId="4"/>
  </si>
  <si>
    <t>26　農道の機能診断</t>
    <rPh sb="3" eb="5">
      <t>ノウドウ</t>
    </rPh>
    <rPh sb="6" eb="8">
      <t>キノウ</t>
    </rPh>
    <rPh sb="8" eb="10">
      <t>シンダン</t>
    </rPh>
    <phoneticPr fontId="4"/>
  </si>
  <si>
    <t>27　ため池の機能診断</t>
    <rPh sb="5" eb="6">
      <t>イケ</t>
    </rPh>
    <rPh sb="7" eb="9">
      <t>キノウ</t>
    </rPh>
    <rPh sb="9" eb="11">
      <t>シンダン</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</si>
  <si>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</si>
  <si>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30　農用地の軽微な補修等</t>
    <rPh sb="3" eb="6">
      <t>ノウヨウチ</t>
    </rPh>
    <rPh sb="7" eb="9">
      <t>ケイビ</t>
    </rPh>
    <rPh sb="10" eb="12">
      <t>ホシュウ</t>
    </rPh>
    <rPh sb="12" eb="13">
      <t>トウ</t>
    </rPh>
    <phoneticPr fontId="4"/>
  </si>
  <si>
    <t>31　水路の軽微な補修等</t>
    <rPh sb="3" eb="5">
      <t>スイロ</t>
    </rPh>
    <rPh sb="6" eb="8">
      <t>ケイビ</t>
    </rPh>
    <rPh sb="9" eb="11">
      <t>ホシュウ</t>
    </rPh>
    <rPh sb="11" eb="12">
      <t>トウ</t>
    </rPh>
    <phoneticPr fontId="4"/>
  </si>
  <si>
    <t>32　農道の軽微な補修等</t>
    <rPh sb="3" eb="5">
      <t>ノウドウ</t>
    </rPh>
    <rPh sb="6" eb="8">
      <t>ケイビ</t>
    </rPh>
    <rPh sb="9" eb="11">
      <t>ホシュウ</t>
    </rPh>
    <rPh sb="11" eb="12">
      <t>トウ</t>
    </rPh>
    <phoneticPr fontId="4"/>
  </si>
  <si>
    <t>33　ため池の軽微な補修等</t>
    <rPh sb="5" eb="6">
      <t>イケ</t>
    </rPh>
    <rPh sb="7" eb="9">
      <t>ケイビ</t>
    </rPh>
    <rPh sb="10" eb="12">
      <t>ホシュウ</t>
    </rPh>
    <rPh sb="12" eb="13">
      <t>トウ</t>
    </rPh>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</si>
  <si>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</si>
  <si>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</si>
  <si>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51　啓発・普及活動</t>
    <phoneticPr fontId="4"/>
  </si>
  <si>
    <t>多面的機能の増進を図る活動</t>
    <rPh sb="0" eb="3">
      <t>タメンテキ</t>
    </rPh>
    <rPh sb="3" eb="5">
      <t>キノウ</t>
    </rPh>
    <rPh sb="6" eb="8">
      <t>ゾウシン</t>
    </rPh>
    <rPh sb="9" eb="10">
      <t>ハカ</t>
    </rPh>
    <rPh sb="11" eb="13">
      <t>カツドウ</t>
    </rPh>
    <phoneticPr fontId="4"/>
  </si>
  <si>
    <t>52　遊休農地の有効活用</t>
    <rPh sb="3" eb="5">
      <t>ユウキュウ</t>
    </rPh>
    <rPh sb="5" eb="7">
      <t>ノウチ</t>
    </rPh>
    <rPh sb="8" eb="10">
      <t>ユウコウ</t>
    </rPh>
    <rPh sb="10" eb="12">
      <t>カツヨウ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</si>
  <si>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</si>
  <si>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</si>
  <si>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</si>
  <si>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</si>
  <si>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57　やすらぎ・福祉及び教育機能の活用</t>
    <rPh sb="8" eb="10">
      <t>フクシ</t>
    </rPh>
    <rPh sb="10" eb="11">
      <t>オヨ</t>
    </rPh>
    <rPh sb="12" eb="14">
      <t>キョウイク</t>
    </rPh>
    <rPh sb="14" eb="16">
      <t>キノウ</t>
    </rPh>
    <rPh sb="17" eb="19">
      <t>カツヨウ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</si>
  <si>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</si>
  <si>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</si>
  <si>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t>60　広報活動・農的関係人口の拡大</t>
    <rPh sb="3" eb="5">
      <t>コウホウ</t>
    </rPh>
    <rPh sb="5" eb="7">
      <t>カツドウ</t>
    </rPh>
    <rPh sb="8" eb="14">
      <t>ノウテキカンケイジンコウ</t>
    </rPh>
    <rPh sb="15" eb="17">
      <t>カクダイ</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</si>
  <si>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</si>
  <si>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加算措置</t>
    <rPh sb="0" eb="2">
      <t>カサン</t>
    </rPh>
    <rPh sb="2" eb="4">
      <t>ソチ</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</si>
  <si>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</si>
  <si>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農村協働力の深化に向けた活動への支援</t>
    <rPh sb="12" eb="14">
      <t>カツドウ</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</si>
  <si>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</si>
  <si>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</si>
  <si>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</si>
  <si>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</si>
  <si>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実績</t>
    <rPh sb="0" eb="2">
      <t>ジッセキ</t>
    </rPh>
    <phoneticPr fontId="4"/>
  </si>
  <si>
    <t>完成数量（km,箇所）</t>
    <rPh sb="0" eb="2">
      <t>カンセイ</t>
    </rPh>
    <rPh sb="2" eb="4">
      <t>スウリョウ</t>
    </rPh>
    <rPh sb="8" eb="10">
      <t>カショ</t>
    </rPh>
    <phoneticPr fontId="4"/>
  </si>
  <si>
    <t>調査・
設計等
のみ</t>
    <rPh sb="0" eb="2">
      <t>チョウサ</t>
    </rPh>
    <rPh sb="4" eb="6">
      <t>セッケイ</t>
    </rPh>
    <rPh sb="6" eb="7">
      <t>トウ</t>
    </rPh>
    <phoneticPr fontId="4"/>
  </si>
  <si>
    <t>（km,箇所）</t>
    <rPh sb="4" eb="6">
      <t>カショ</t>
    </rPh>
    <phoneticPr fontId="4"/>
  </si>
  <si>
    <t>前年度まで</t>
    <rPh sb="0" eb="3">
      <t>ゼンネンド</t>
    </rPh>
    <phoneticPr fontId="4"/>
  </si>
  <si>
    <t>本年度</t>
    <rPh sb="0" eb="3">
      <t>ホンネンド</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</si>
  <si>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</si>
  <si>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</si>
  <si>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</si>
  <si>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別紙</t>
    <rPh sb="0" eb="2">
      <t>ベッシ</t>
    </rPh>
    <phoneticPr fontId="109"/>
  </si>
  <si>
    <t>持越金の使用予定表</t>
    <rPh sb="0" eb="2">
      <t>モチコシ</t>
    </rPh>
    <rPh sb="2" eb="3">
      <t>キン</t>
    </rPh>
    <rPh sb="4" eb="6">
      <t>シヨウ</t>
    </rPh>
    <rPh sb="6" eb="8">
      <t>ヨテイ</t>
    </rPh>
    <rPh sb="8" eb="9">
      <t>ヒョウ</t>
    </rPh>
    <phoneticPr fontId="109"/>
  </si>
  <si>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</si>
  <si>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9"/>
  </si>
  <si>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9"/>
  </si>
  <si>
    <t>使用時期</t>
    <rPh sb="0" eb="2">
      <t>シヨウ</t>
    </rPh>
    <rPh sb="2" eb="4">
      <t>ジキ</t>
    </rPh>
    <phoneticPr fontId="109"/>
  </si>
  <si>
    <t>使用内容</t>
    <rPh sb="0" eb="2">
      <t>シヨウ</t>
    </rPh>
    <rPh sb="2" eb="4">
      <t>ナイヨウ</t>
    </rPh>
    <phoneticPr fontId="109"/>
  </si>
  <si>
    <t>使用予定金額</t>
    <rPh sb="0" eb="2">
      <t>シヨウ</t>
    </rPh>
    <rPh sb="2" eb="4">
      <t>ヨテイ</t>
    </rPh>
    <rPh sb="4" eb="6">
      <t>キンガク</t>
    </rPh>
    <phoneticPr fontId="109"/>
  </si>
  <si>
    <t>算定根拠</t>
    <rPh sb="0" eb="2">
      <t>サンテイ</t>
    </rPh>
    <rPh sb="2" eb="4">
      <t>コンキョ</t>
    </rPh>
    <phoneticPr fontId="109"/>
  </si>
  <si>
    <t>円</t>
    <rPh sb="0" eb="1">
      <t>エン</t>
    </rPh>
    <phoneticPr fontId="109"/>
  </si>
  <si>
    <t>計</t>
    <rPh sb="0" eb="1">
      <t>ケイ</t>
    </rPh>
    <phoneticPr fontId="109"/>
  </si>
  <si>
    <t>市町村担当者における妥当性の確認欄</t>
    <rPh sb="0" eb="3">
      <t>シチョウソン</t>
    </rPh>
    <rPh sb="3" eb="6">
      <t>タントウシャ</t>
    </rPh>
    <rPh sb="10" eb="13">
      <t>ダトウセイ</t>
    </rPh>
    <rPh sb="14" eb="16">
      <t>カクニン</t>
    </rPh>
    <rPh sb="16" eb="17">
      <t>ラン</t>
    </rPh>
    <phoneticPr fontId="109"/>
  </si>
  <si>
    <t>確認結果</t>
    <rPh sb="0" eb="2">
      <t>カクニン</t>
    </rPh>
    <rPh sb="2" eb="4">
      <t>ケッカ</t>
    </rPh>
    <phoneticPr fontId="109"/>
  </si>
  <si>
    <t>担当者記名</t>
    <rPh sb="0" eb="3">
      <t>タントウシャ</t>
    </rPh>
    <rPh sb="3" eb="5">
      <t>キメイ</t>
    </rPh>
    <phoneticPr fontId="109"/>
  </si>
  <si>
    <t>上記の内容について、妥当であると認める。</t>
    <rPh sb="0" eb="2">
      <t>ジョウキ</t>
    </rPh>
    <rPh sb="3" eb="5">
      <t>ナイヨウ</t>
    </rPh>
    <rPh sb="10" eb="12">
      <t>ダトウ</t>
    </rPh>
    <rPh sb="16" eb="17">
      <t>ミト</t>
    </rPh>
    <phoneticPr fontId="109"/>
  </si>
  <si>
    <t>資源向上（長寿命化）</t>
    <rPh sb="5" eb="9">
      <t>チョウジュミョウカ</t>
    </rPh>
    <phoneticPr fontId="109"/>
  </si>
  <si>
    <t>（様式第１－９号）</t>
    <phoneticPr fontId="4"/>
  </si>
  <si>
    <t>【活動組織から市町村に提出するもの】　　　　　　　　　　　　　　　　　　</t>
    <phoneticPr fontId="4"/>
  </si>
  <si>
    <t>報告年月日</t>
    <rPh sb="0" eb="2">
      <t>ホウコク</t>
    </rPh>
    <rPh sb="2" eb="5">
      <t>ネンガッピ</t>
    </rPh>
    <phoneticPr fontId="4"/>
  </si>
  <si>
    <t>年</t>
    <rPh sb="0" eb="1">
      <t>ネン</t>
    </rPh>
    <phoneticPr fontId="4"/>
  </si>
  <si>
    <t>月</t>
    <phoneticPr fontId="4"/>
  </si>
  <si>
    <t>日</t>
    <phoneticPr fontId="4"/>
  </si>
  <si>
    <t>名　　　称</t>
    <rPh sb="0" eb="1">
      <t>ナ</t>
    </rPh>
    <rPh sb="4" eb="5">
      <t>ショウ</t>
    </rPh>
    <phoneticPr fontId="4"/>
  </si>
  <si>
    <t>○○○○市町村長</t>
    <rPh sb="4" eb="8">
      <t>シチョウソンチョウ</t>
    </rPh>
    <phoneticPr fontId="4"/>
  </si>
  <si>
    <t>殿</t>
    <rPh sb="0" eb="1">
      <t>ドノ</t>
    </rPh>
    <phoneticPr fontId="4"/>
  </si>
  <si>
    <t>代表者名</t>
    <rPh sb="0" eb="3">
      <t>ダイヒョウシャ</t>
    </rPh>
    <rPh sb="3" eb="4">
      <t>メイ</t>
    </rPh>
    <phoneticPr fontId="4"/>
  </si>
  <si>
    <t>　</t>
    <phoneticPr fontId="4"/>
  </si>
  <si>
    <t>年度</t>
    <phoneticPr fontId="4"/>
  </si>
  <si>
    <t>多面的機能支払交付金に係る実施状況報告書</t>
    <phoneticPr fontId="4"/>
  </si>
  <si>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4"/>
  </si>
  <si>
    <t>の提出（報告）について</t>
    <rPh sb="1" eb="3">
      <t>テイシュツ</t>
    </rPh>
    <rPh sb="4" eb="6">
      <t>ホウコク</t>
    </rPh>
    <phoneticPr fontId="4"/>
  </si>
  <si>
    <t xml:space="preserve">   多面的機能支払交付金実施要綱（平成２6年４月１日付け２5農振第2254号農林水産事務次官依命通知）別紙１の第５の７及び別紙２の第５の８及び環境保全型農業直接支払交付金実施要領（平成23年４月１日付け22生産第10954号生産局長通知）第１3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4"/>
  </si>
  <si>
    <t>記</t>
    <rPh sb="0" eb="1">
      <t>キ</t>
    </rPh>
    <phoneticPr fontId="4"/>
  </si>
  <si>
    <t>○○年度　多面的機能支払交付金に係る実施状況報告書</t>
    <phoneticPr fontId="4"/>
  </si>
  <si>
    <t>○○年度　環境保全型農業支払交付金に係る営農活動実績報告書</t>
    <phoneticPr fontId="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</si>
  <si>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4"/>
  </si>
  <si>
    <t>□　実施状況報告書を見込みで報告しましたが、内容に変更がないため別紙を省略し
　　 生産記録等のみを提出します。</t>
    <rPh sb="2" eb="4">
      <t>ジッシ</t>
    </rPh>
    <rPh sb="4" eb="6">
      <t>ジョウキョウ</t>
    </rPh>
    <rPh sb="6" eb="9">
      <t>ホウコクショ</t>
    </rPh>
    <rPh sb="10" eb="12">
      <t>ミコ</t>
    </rPh>
    <rPh sb="14" eb="16">
      <t>ホウコク</t>
    </rPh>
    <rPh sb="22" eb="24">
      <t>ナイヨウ</t>
    </rPh>
    <rPh sb="25" eb="27">
      <t>ヘンコウ</t>
    </rPh>
    <rPh sb="32" eb="34">
      <t>ベッシ</t>
    </rPh>
    <rPh sb="35" eb="37">
      <t>ショウリャク</t>
    </rPh>
    <rPh sb="42" eb="44">
      <t>セイサン</t>
    </rPh>
    <rPh sb="44" eb="46">
      <t>キロク</t>
    </rPh>
    <rPh sb="46" eb="47">
      <t>トウ</t>
    </rPh>
    <rPh sb="50" eb="52">
      <t>テイシュツ</t>
    </rPh>
    <phoneticPr fontId="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</si>
  <si>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4"/>
  </si>
  <si>
    <t>（注１）該当する項目の□に■を入れる。</t>
    <rPh sb="1" eb="2">
      <t>チュウ</t>
    </rPh>
    <rPh sb="4" eb="6">
      <t>ガイトウ</t>
    </rPh>
    <rPh sb="8" eb="10">
      <t>コウモク</t>
    </rPh>
    <rPh sb="15" eb="16">
      <t>イ</t>
    </rPh>
    <phoneticPr fontId="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</si>
  <si>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4"/>
  </si>
  <si>
    <t xml:space="preserve"> （様式第１－10号）</t>
    <phoneticPr fontId="4"/>
  </si>
  <si>
    <t>【活動組織が作成・保管するもの】</t>
    <rPh sb="6" eb="8">
      <t>サクセイ</t>
    </rPh>
    <rPh sb="9" eb="11">
      <t>ホカン</t>
    </rPh>
    <phoneticPr fontId="4"/>
  </si>
  <si>
    <t>財　産　管　理　台　帳　</t>
    <phoneticPr fontId="4"/>
  </si>
  <si>
    <t>市町村名</t>
    <rPh sb="0" eb="4">
      <t>シチョウソンメイ</t>
    </rPh>
    <phoneticPr fontId="4"/>
  </si>
  <si>
    <t>対象組織名</t>
    <rPh sb="0" eb="2">
      <t>タイショウ</t>
    </rPh>
    <rPh sb="2" eb="5">
      <t>ソシキメイ</t>
    </rPh>
    <phoneticPr fontId="4"/>
  </si>
  <si>
    <t>活動期間</t>
    <rPh sb="0" eb="2">
      <t>カツドウ</t>
    </rPh>
    <rPh sb="2" eb="4">
      <t>キカン</t>
    </rPh>
    <phoneticPr fontId="4"/>
  </si>
  <si>
    <t>～</t>
    <phoneticPr fontId="4"/>
  </si>
  <si>
    <t>事　業　の　内　容</t>
    <phoneticPr fontId="4"/>
  </si>
  <si>
    <t>工　　　期</t>
    <phoneticPr fontId="4"/>
  </si>
  <si>
    <t>経　費　の　区　分</t>
    <phoneticPr fontId="4"/>
  </si>
  <si>
    <t>処分制限期間</t>
    <phoneticPr fontId="4"/>
  </si>
  <si>
    <t>処分の状況</t>
    <phoneticPr fontId="4"/>
  </si>
  <si>
    <t>名称</t>
    <rPh sb="0" eb="2">
      <t>メイショウ</t>
    </rPh>
    <phoneticPr fontId="4"/>
  </si>
  <si>
    <r>
      <t xml:space="preserve"> </t>
    </r>
    <r>
      <rPr>
        <sz val="10"/>
        <rFont val="ＭＳ 明朝"/>
        <family val="1"/>
        <charset val="128"/>
      </rPr>
      <t>工種構造・規格</t>
    </r>
    <rPh sb="6" eb="8">
      <t>キカク</t>
    </rPh>
    <phoneticPr fontId="4"/>
  </si>
  <si>
    <r>
      <t xml:space="preserve"> </t>
    </r>
    <r>
      <rPr>
        <sz val="10"/>
        <rFont val="ＭＳ 明朝"/>
        <family val="1"/>
        <charset val="128"/>
      </rPr>
      <t>施工箇所
又は
設置場所</t>
    </r>
    <rPh sb="2" eb="3">
      <t>コウ</t>
    </rPh>
    <rPh sb="6" eb="7">
      <t>マタ</t>
    </rPh>
    <rPh sb="9" eb="11">
      <t>セッチ</t>
    </rPh>
    <rPh sb="11" eb="13">
      <t>バショ</t>
    </rPh>
    <phoneticPr fontId="4"/>
  </si>
  <si>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</si>
  <si>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4"/>
  </si>
  <si>
    <r>
      <t xml:space="preserve"> </t>
    </r>
    <r>
      <rPr>
        <sz val="10"/>
        <rFont val="ＭＳ 明朝"/>
        <family val="1"/>
        <charset val="128"/>
      </rPr>
      <t>竣工　　年月日</t>
    </r>
    <rPh sb="6" eb="7">
      <t>ツキ</t>
    </rPh>
    <rPh sb="7" eb="8">
      <t>ヒ</t>
    </rPh>
    <phoneticPr fontId="4"/>
  </si>
  <si>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4"/>
  </si>
  <si>
    <r>
      <t xml:space="preserve"> </t>
    </r>
    <r>
      <rPr>
        <sz val="10"/>
        <rFont val="ＭＳ 明朝"/>
        <family val="1"/>
        <charset val="128"/>
      </rPr>
      <t xml:space="preserve">  経 費 内 訳(単位:円)</t>
    </r>
    <rPh sb="11" eb="13">
      <t>タンイ</t>
    </rPh>
    <rPh sb="14" eb="15">
      <t>エン</t>
    </rPh>
    <phoneticPr fontId="4"/>
  </si>
  <si>
    <r>
      <t xml:space="preserve"> </t>
    </r>
    <r>
      <rPr>
        <sz val="10"/>
        <rFont val="ＭＳ 明朝"/>
        <family val="1"/>
        <charset val="128"/>
      </rPr>
      <t>耐用年数</t>
    </r>
    <rPh sb="4" eb="5">
      <t>スウ</t>
    </rPh>
    <phoneticPr fontId="4"/>
  </si>
  <si>
    <r>
      <t xml:space="preserve"> </t>
    </r>
    <r>
      <rPr>
        <sz val="10"/>
        <rFont val="ＭＳ 明朝"/>
        <family val="1"/>
        <charset val="128"/>
      </rPr>
      <t>処分制限
年月日</t>
    </r>
    <rPh sb="3" eb="5">
      <t>セイゲン</t>
    </rPh>
    <rPh sb="6" eb="7">
      <t>ネン</t>
    </rPh>
    <rPh sb="7" eb="8">
      <t>ツキ</t>
    </rPh>
    <rPh sb="8" eb="9">
      <t>ヒ</t>
    </rPh>
    <phoneticPr fontId="4"/>
  </si>
  <si>
    <r>
      <t xml:space="preserve"> </t>
    </r>
    <r>
      <rPr>
        <sz val="10"/>
        <rFont val="ＭＳ 明朝"/>
        <family val="1"/>
        <charset val="128"/>
      </rPr>
      <t>承認
年月日</t>
    </r>
    <rPh sb="4" eb="5">
      <t>ネン</t>
    </rPh>
    <rPh sb="5" eb="6">
      <t>ツキ</t>
    </rPh>
    <rPh sb="6" eb="7">
      <t>ヒ</t>
    </rPh>
    <phoneticPr fontId="4"/>
  </si>
  <si>
    <r>
      <t xml:space="preserve"> </t>
    </r>
    <r>
      <rPr>
        <sz val="10"/>
        <rFont val="ＭＳ 明朝"/>
        <family val="1"/>
        <charset val="128"/>
      </rPr>
      <t>処分の
内容</t>
    </r>
    <rPh sb="5" eb="7">
      <t>ナイヨウ</t>
    </rPh>
    <phoneticPr fontId="4"/>
  </si>
  <si>
    <t>国費分</t>
    <rPh sb="0" eb="1">
      <t>クニ</t>
    </rPh>
    <rPh sb="1" eb="2">
      <t>ヒ</t>
    </rPh>
    <rPh sb="2" eb="3">
      <t>ブン</t>
    </rPh>
    <phoneticPr fontId="4"/>
  </si>
  <si>
    <t>地方費分</t>
    <rPh sb="0" eb="2">
      <t>チホウ</t>
    </rPh>
    <rPh sb="2" eb="3">
      <t>ヒ</t>
    </rPh>
    <rPh sb="3" eb="4">
      <t>ブン</t>
    </rPh>
    <phoneticPr fontId="4"/>
  </si>
  <si>
    <t>注１：処分制限年月日欄には、処分制限の終期を記入すること。</t>
    <rPh sb="0" eb="1">
      <t>チュウ</t>
    </rPh>
    <phoneticPr fontId="4"/>
  </si>
  <si>
    <t>注２：処分の内容欄には、譲渡、交換、貸付け、担保提供等別に記入すること。</t>
    <rPh sb="0" eb="1">
      <t>チュウ</t>
    </rPh>
    <phoneticPr fontId="4"/>
  </si>
  <si>
    <t>注３：備考欄には、譲渡先、交換先、貸付け先、抵当権等の設定権者の名称又は交付金返還額を記入すること。</t>
    <rPh sb="0" eb="1">
      <t>チュウ</t>
    </rPh>
    <rPh sb="3" eb="5">
      <t>ビコウ</t>
    </rPh>
    <phoneticPr fontId="4"/>
  </si>
  <si>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4"/>
  </si>
  <si>
    <t>注４：この書式により難い場合には、処分制限期間欄及び処分の状況欄を含む他の書式をもって財産管理台帳に代えることができる。</t>
    <rPh sb="0" eb="1">
      <t>チュウ</t>
    </rPh>
    <phoneticPr fontId="4"/>
  </si>
  <si>
    <t>注５：複数年にわたって施工する施設については、完成した年度で記載するものとする。</t>
    <rPh sb="0" eb="1">
      <t>チュウ</t>
    </rPh>
    <rPh sb="12" eb="13">
      <t>コウ</t>
    </rPh>
    <phoneticPr fontId="4"/>
  </si>
  <si>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4"/>
  </si>
  <si>
    <t>都道府県名</t>
  </si>
  <si>
    <t>市区町村名</t>
  </si>
  <si>
    <t>旧市区町村名</t>
  </si>
  <si>
    <t>農業集落名</t>
  </si>
  <si>
    <t>広島県</t>
  </si>
  <si>
    <t>安芸高田市</t>
  </si>
  <si>
    <t>吉田町</t>
  </si>
  <si>
    <t>国司</t>
  </si>
  <si>
    <t>川向</t>
  </si>
  <si>
    <t>左円</t>
  </si>
  <si>
    <t>迫</t>
  </si>
  <si>
    <t>大賀屋</t>
  </si>
  <si>
    <t>４丁目</t>
  </si>
  <si>
    <t>高樋</t>
  </si>
  <si>
    <t>鎗分</t>
  </si>
  <si>
    <t>大浜</t>
  </si>
  <si>
    <t>内堀</t>
  </si>
  <si>
    <t>四軒屋</t>
  </si>
  <si>
    <t>柳原</t>
  </si>
  <si>
    <t>柿原</t>
  </si>
  <si>
    <t>丹比村</t>
  </si>
  <si>
    <t>上多治比</t>
  </si>
  <si>
    <t>中多治比</t>
  </si>
  <si>
    <t>下多治比</t>
  </si>
  <si>
    <t>西浦</t>
  </si>
  <si>
    <t>相合</t>
  </si>
  <si>
    <t>印内</t>
  </si>
  <si>
    <t>山部</t>
  </si>
  <si>
    <t>可愛村</t>
  </si>
  <si>
    <t>浄安寺</t>
  </si>
  <si>
    <t>青迫</t>
  </si>
  <si>
    <t>坂巻</t>
  </si>
  <si>
    <t>徳田</t>
  </si>
  <si>
    <t>新屋郷</t>
  </si>
  <si>
    <t>常友日南</t>
  </si>
  <si>
    <t>常楽寺</t>
  </si>
  <si>
    <t>山手日南</t>
  </si>
  <si>
    <t>山手中</t>
  </si>
  <si>
    <t>山手沖</t>
  </si>
  <si>
    <t>宮之城</t>
  </si>
  <si>
    <t>本谷の１</t>
  </si>
  <si>
    <t>本谷の２</t>
  </si>
  <si>
    <t>甲元</t>
  </si>
  <si>
    <t>下中馬</t>
  </si>
  <si>
    <t>明広</t>
  </si>
  <si>
    <t>上中馬</t>
  </si>
  <si>
    <t>河内</t>
  </si>
  <si>
    <t>上福原</t>
  </si>
  <si>
    <t>下福原</t>
  </si>
  <si>
    <t>上竹原</t>
  </si>
  <si>
    <t>下竹原</t>
  </si>
  <si>
    <t>下小山</t>
  </si>
  <si>
    <t>上小山</t>
  </si>
  <si>
    <t>郷野村</t>
  </si>
  <si>
    <t>上入江</t>
  </si>
  <si>
    <t>横山</t>
  </si>
  <si>
    <t>石原</t>
  </si>
  <si>
    <t>下入江</t>
  </si>
  <si>
    <t>長屋</t>
  </si>
  <si>
    <t>桂</t>
  </si>
  <si>
    <t>高野</t>
  </si>
  <si>
    <t>本村２－２</t>
  </si>
  <si>
    <t>室坂</t>
  </si>
  <si>
    <t>甲立町２－１</t>
  </si>
  <si>
    <t>船津（２８区）</t>
  </si>
  <si>
    <t>火の谷（２８区）</t>
  </si>
  <si>
    <t>大坪（２８区）</t>
  </si>
  <si>
    <t>田中（２７区）</t>
  </si>
  <si>
    <t>久保田（２７区）</t>
  </si>
  <si>
    <t>下庄（２６区）</t>
  </si>
  <si>
    <t>今井谷（２６区）</t>
  </si>
  <si>
    <t>道木（２５区）</t>
  </si>
  <si>
    <t>上庄（２５区）</t>
  </si>
  <si>
    <t>大道地（２４区）</t>
  </si>
  <si>
    <t>江田（２４区）</t>
  </si>
  <si>
    <t>中央（２４区）</t>
  </si>
  <si>
    <t>下市（２３区）</t>
  </si>
  <si>
    <t>中市（２３区）</t>
  </si>
  <si>
    <t>本町（含む上市２２区）</t>
  </si>
  <si>
    <t>紅原（２２区）</t>
  </si>
  <si>
    <t>田口（２１区）</t>
  </si>
  <si>
    <t>加・余（２１区）</t>
  </si>
  <si>
    <t>城山（２０区）</t>
  </si>
  <si>
    <t>大浜（２０区）</t>
  </si>
  <si>
    <t>浜田（２０区）</t>
  </si>
  <si>
    <t>向組（１９区）</t>
  </si>
  <si>
    <t>吉原（含む金口１９区）</t>
  </si>
  <si>
    <t>糘地上（大城・西の谷・１８区）</t>
  </si>
  <si>
    <t>糘地下（中城中迫下城１８区）</t>
  </si>
  <si>
    <t>小田村</t>
  </si>
  <si>
    <t>１区</t>
  </si>
  <si>
    <t>２区</t>
  </si>
  <si>
    <t>３区</t>
  </si>
  <si>
    <t>４区</t>
  </si>
  <si>
    <t>５区</t>
  </si>
  <si>
    <t>大土山</t>
  </si>
  <si>
    <t>６区</t>
  </si>
  <si>
    <t>７区</t>
  </si>
  <si>
    <t>８区</t>
  </si>
  <si>
    <t>９区</t>
  </si>
  <si>
    <t>１０区・花の木</t>
  </si>
  <si>
    <t>井才田</t>
  </si>
  <si>
    <t>１２区・１３区</t>
  </si>
  <si>
    <t>１４区・１５区</t>
  </si>
  <si>
    <t>１６区</t>
  </si>
  <si>
    <t>１７区</t>
  </si>
  <si>
    <t>川根村</t>
  </si>
  <si>
    <t>三田林</t>
  </si>
  <si>
    <t>栃林</t>
  </si>
  <si>
    <t>上梶矢</t>
  </si>
  <si>
    <t>下梶矢</t>
  </si>
  <si>
    <t>上竹貞</t>
  </si>
  <si>
    <t>下竹貞</t>
  </si>
  <si>
    <t>下川根</t>
  </si>
  <si>
    <t>山根</t>
  </si>
  <si>
    <t>直会</t>
  </si>
  <si>
    <t>谷口</t>
  </si>
  <si>
    <t>下宮</t>
  </si>
  <si>
    <t>田草</t>
  </si>
  <si>
    <t>行部</t>
  </si>
  <si>
    <t>薬師</t>
  </si>
  <si>
    <t>亀谷</t>
  </si>
  <si>
    <t>二重谷</t>
  </si>
  <si>
    <t>栃原</t>
  </si>
  <si>
    <t>篠原</t>
  </si>
  <si>
    <t>杉の原</t>
  </si>
  <si>
    <t>歌が谷</t>
  </si>
  <si>
    <t>来原村</t>
  </si>
  <si>
    <t>すだれ</t>
  </si>
  <si>
    <t>深渡</t>
  </si>
  <si>
    <t>切田</t>
  </si>
  <si>
    <t>中原</t>
  </si>
  <si>
    <t>上城</t>
  </si>
  <si>
    <t>土居谷</t>
  </si>
  <si>
    <t>宍戸城</t>
  </si>
  <si>
    <t>塔が峰</t>
  </si>
  <si>
    <t>細河内</t>
  </si>
  <si>
    <t>常広</t>
  </si>
  <si>
    <t>仲仙道，後迫</t>
  </si>
  <si>
    <t>茂谷</t>
  </si>
  <si>
    <t>行田</t>
  </si>
  <si>
    <t>市</t>
  </si>
  <si>
    <t>向原</t>
  </si>
  <si>
    <t>宮迫</t>
  </si>
  <si>
    <t>後岡城</t>
  </si>
  <si>
    <t>柆原</t>
  </si>
  <si>
    <t>仁王丸</t>
  </si>
  <si>
    <t>日南側</t>
  </si>
  <si>
    <t>東城</t>
  </si>
  <si>
    <t>下沖城</t>
  </si>
  <si>
    <t>上沖城</t>
  </si>
  <si>
    <t>船佐村２－１</t>
  </si>
  <si>
    <t>土居之内</t>
  </si>
  <si>
    <t>田屋郷</t>
  </si>
  <si>
    <t>下用地</t>
  </si>
  <si>
    <t>上用地</t>
  </si>
  <si>
    <t>日原，叶谷</t>
  </si>
  <si>
    <t>中之郷</t>
  </si>
  <si>
    <t>下福田</t>
  </si>
  <si>
    <t>上福田</t>
  </si>
  <si>
    <t>島之尾</t>
  </si>
  <si>
    <t>水松</t>
  </si>
  <si>
    <t>下船木</t>
  </si>
  <si>
    <t>後側</t>
  </si>
  <si>
    <t>前川</t>
  </si>
  <si>
    <t>五十貫部</t>
  </si>
  <si>
    <t>上吉</t>
  </si>
  <si>
    <t>志部府</t>
  </si>
  <si>
    <t>竹部迫</t>
  </si>
  <si>
    <t>野部</t>
  </si>
  <si>
    <t>上式敷</t>
  </si>
  <si>
    <t>下式敷</t>
  </si>
  <si>
    <t>信木</t>
  </si>
  <si>
    <t>所木</t>
  </si>
  <si>
    <t>三田谷</t>
  </si>
  <si>
    <t>野々原</t>
  </si>
  <si>
    <t>上羽佐竹</t>
  </si>
  <si>
    <t>中羽佐竹</t>
  </si>
  <si>
    <t>下羽佐竹</t>
  </si>
  <si>
    <t>原山</t>
  </si>
  <si>
    <t>下房後</t>
  </si>
  <si>
    <t>勘部</t>
  </si>
  <si>
    <t>新迫</t>
  </si>
  <si>
    <t>表郷</t>
  </si>
  <si>
    <t>刈田村</t>
  </si>
  <si>
    <t>黒瀬</t>
  </si>
  <si>
    <t>下土師上</t>
  </si>
  <si>
    <t>下土師下</t>
  </si>
  <si>
    <t>北原</t>
  </si>
  <si>
    <t>日南</t>
  </si>
  <si>
    <t>化正面</t>
  </si>
  <si>
    <t>上恩地</t>
  </si>
  <si>
    <t>大又</t>
  </si>
  <si>
    <t>水無</t>
  </si>
  <si>
    <t>為政</t>
  </si>
  <si>
    <t>楢木</t>
  </si>
  <si>
    <t>谷之城</t>
  </si>
  <si>
    <t>中佐々井</t>
  </si>
  <si>
    <t>登呂木</t>
  </si>
  <si>
    <t>上佐々井</t>
  </si>
  <si>
    <t>根野村</t>
  </si>
  <si>
    <t>本郷</t>
  </si>
  <si>
    <t>根之谷</t>
  </si>
  <si>
    <t>平原</t>
  </si>
  <si>
    <t>余井</t>
  </si>
  <si>
    <t>土井</t>
  </si>
  <si>
    <t>市裏</t>
  </si>
  <si>
    <t>市表</t>
  </si>
  <si>
    <t>市下</t>
  </si>
  <si>
    <t>日南上</t>
  </si>
  <si>
    <t>末石</t>
  </si>
  <si>
    <t>日南下</t>
  </si>
  <si>
    <t>寺の下</t>
  </si>
  <si>
    <t>出口西</t>
  </si>
  <si>
    <t>実宗</t>
  </si>
  <si>
    <t>出口東</t>
  </si>
  <si>
    <t>中の谷</t>
  </si>
  <si>
    <t>国安</t>
  </si>
  <si>
    <t>古屋</t>
  </si>
  <si>
    <t>宮の上</t>
  </si>
  <si>
    <t>宮の下</t>
  </si>
  <si>
    <t>横田村</t>
  </si>
  <si>
    <t>重信</t>
  </si>
  <si>
    <t>竹之内</t>
  </si>
  <si>
    <t>下市</t>
  </si>
  <si>
    <t>上市</t>
  </si>
  <si>
    <t>岡之原</t>
  </si>
  <si>
    <t>寺川</t>
  </si>
  <si>
    <t>岩倉</t>
  </si>
  <si>
    <t>原</t>
  </si>
  <si>
    <t>向井</t>
  </si>
  <si>
    <t>鳥信</t>
  </si>
  <si>
    <t>瀬木</t>
  </si>
  <si>
    <t>本村２－１</t>
  </si>
  <si>
    <t>矢賀</t>
  </si>
  <si>
    <t>浜松</t>
  </si>
  <si>
    <t>砂金</t>
  </si>
  <si>
    <t>増広</t>
  </si>
  <si>
    <t>有藤</t>
  </si>
  <si>
    <t>小谷</t>
  </si>
  <si>
    <t>引地</t>
  </si>
  <si>
    <t>下塩瀬</t>
  </si>
  <si>
    <t>上塩瀬</t>
  </si>
  <si>
    <t>鉄井</t>
  </si>
  <si>
    <t>橋上</t>
  </si>
  <si>
    <t>上河内</t>
  </si>
  <si>
    <t>北村</t>
  </si>
  <si>
    <t>栃木</t>
  </si>
  <si>
    <t>中北日南上</t>
  </si>
  <si>
    <t>中北日南下</t>
  </si>
  <si>
    <t>上郷</t>
  </si>
  <si>
    <t>山田</t>
  </si>
  <si>
    <t>叶谷</t>
  </si>
  <si>
    <t>下郷</t>
  </si>
  <si>
    <t>貝原</t>
  </si>
  <si>
    <t>雁子原</t>
  </si>
  <si>
    <t>下北陰地</t>
  </si>
  <si>
    <t>九文久</t>
  </si>
  <si>
    <t>中北陰地上</t>
  </si>
  <si>
    <t>中北陰地下</t>
  </si>
  <si>
    <t>叶口</t>
  </si>
  <si>
    <t>黒滝</t>
  </si>
  <si>
    <t>生桑村</t>
  </si>
  <si>
    <t>大所</t>
  </si>
  <si>
    <t>智教寺</t>
  </si>
  <si>
    <t>程原</t>
  </si>
  <si>
    <t>上青</t>
  </si>
  <si>
    <t>中青</t>
  </si>
  <si>
    <t>下青</t>
  </si>
  <si>
    <t>出店</t>
  </si>
  <si>
    <t>中市</t>
  </si>
  <si>
    <t>石丸</t>
  </si>
  <si>
    <t>山崎</t>
  </si>
  <si>
    <t>助実</t>
  </si>
  <si>
    <t>是光</t>
  </si>
  <si>
    <t>音地</t>
  </si>
  <si>
    <t>向原町</t>
  </si>
  <si>
    <t>坂１区</t>
  </si>
  <si>
    <t>坂２区駅通り</t>
  </si>
  <si>
    <t>坂２区本通り下</t>
  </si>
  <si>
    <t>坂２区本通り上</t>
  </si>
  <si>
    <t>坂３区</t>
  </si>
  <si>
    <t>坂４区</t>
  </si>
  <si>
    <t>坂５区</t>
  </si>
  <si>
    <t>坂６区</t>
  </si>
  <si>
    <t>坂７区</t>
  </si>
  <si>
    <t>坂８区上</t>
  </si>
  <si>
    <t>坂８区下</t>
  </si>
  <si>
    <t>坂９区</t>
  </si>
  <si>
    <t>坂１０区</t>
  </si>
  <si>
    <t>坂１１区</t>
  </si>
  <si>
    <t>坂１２区</t>
  </si>
  <si>
    <t>坂１３区</t>
  </si>
  <si>
    <t>坂１４区</t>
  </si>
  <si>
    <t>坂１５区上</t>
  </si>
  <si>
    <t>坂１５区下</t>
  </si>
  <si>
    <t>坂１６区</t>
  </si>
  <si>
    <t>戸島１区</t>
  </si>
  <si>
    <t>戸島２区</t>
  </si>
  <si>
    <t>戸島３区</t>
  </si>
  <si>
    <t>戸島４区</t>
  </si>
  <si>
    <t>戸島５区</t>
  </si>
  <si>
    <t>戸島６区</t>
  </si>
  <si>
    <t>戸島７区上</t>
  </si>
  <si>
    <t>戸島７区下</t>
  </si>
  <si>
    <t>戸島８区</t>
  </si>
  <si>
    <t>戸島９区</t>
  </si>
  <si>
    <t>長田１区</t>
  </si>
  <si>
    <t>長田２区</t>
  </si>
  <si>
    <t>長田３区</t>
  </si>
  <si>
    <t>長田４区</t>
  </si>
  <si>
    <t>長田５区</t>
  </si>
  <si>
    <t>長田６区</t>
  </si>
  <si>
    <t>長田７区上</t>
  </si>
  <si>
    <t>長田７区下</t>
  </si>
  <si>
    <t>長田８区</t>
  </si>
  <si>
    <t>有保村２－１</t>
  </si>
  <si>
    <t>有留１区</t>
  </si>
  <si>
    <t>有留２区</t>
  </si>
  <si>
    <t>有留３区</t>
  </si>
  <si>
    <t>有留４区</t>
  </si>
  <si>
    <t>有留５区</t>
  </si>
  <si>
    <t>有留６区</t>
  </si>
  <si>
    <t>有留７区</t>
  </si>
  <si>
    <t>保垣１区</t>
  </si>
  <si>
    <t>保垣２区</t>
  </si>
  <si>
    <t>保垣３区</t>
  </si>
  <si>
    <t>保垣４区</t>
  </si>
  <si>
    <t>保垣５区</t>
  </si>
  <si>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</si>
  <si>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都道府県名</t>
    <rPh sb="0" eb="4">
      <t>トドウフケン</t>
    </rPh>
    <rPh sb="4" eb="5">
      <t>メイ</t>
    </rPh>
    <phoneticPr fontId="4"/>
  </si>
  <si>
    <t>広島県</t>
    <rPh sb="0" eb="3">
      <t>ヒロシマケン</t>
    </rPh>
    <phoneticPr fontId="4"/>
  </si>
  <si>
    <t>　←　「都道府県」まで記入してください。</t>
    <rPh sb="4" eb="8">
      <t>トドウフケン</t>
    </rPh>
    <rPh sb="11" eb="13">
      <t>キニュウ</t>
    </rPh>
    <phoneticPr fontId="4"/>
  </si>
  <si>
    <t>安芸高田市</t>
    <rPh sb="0" eb="5">
      <t>アキタカタシ</t>
    </rPh>
    <phoneticPr fontId="4"/>
  </si>
  <si>
    <t>　←　「市町村」まで記入してください。</t>
    <rPh sb="4" eb="7">
      <t>シチョウソン</t>
    </rPh>
    <phoneticPr fontId="4"/>
  </si>
  <si>
    <t>組織名（ふりがな）</t>
    <rPh sb="0" eb="3">
      <t>ソシキメイ</t>
    </rPh>
    <phoneticPr fontId="4"/>
  </si>
  <si>
    <t>組織名</t>
    <rPh sb="0" eb="3">
      <t>ソシキメイ</t>
    </rPh>
    <phoneticPr fontId="4"/>
  </si>
  <si>
    <t>代表者名（ふりがな）</t>
    <rPh sb="0" eb="3">
      <t>ダイヒョウシャ</t>
    </rPh>
    <rPh sb="3" eb="4">
      <t>メイ</t>
    </rPh>
    <phoneticPr fontId="4"/>
  </si>
  <si>
    <t>代表者住所（ふりがな）</t>
    <rPh sb="0" eb="3">
      <t>ダイヒョウシャ</t>
    </rPh>
    <rPh sb="3" eb="5">
      <t>ジュウショ</t>
    </rPh>
    <phoneticPr fontId="4"/>
  </si>
  <si>
    <t>代表者住所</t>
    <rPh sb="0" eb="3">
      <t>ダイヒョウシャ</t>
    </rPh>
    <rPh sb="3" eb="5">
      <t>ジュウショ</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</si>
  <si>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</si>
  <si>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・様式1-1号シートから順番に入力してください。</t>
    <rPh sb="1" eb="3">
      <t>ヨウシキ</t>
    </rPh>
    <rPh sb="6" eb="7">
      <t>ゴウ</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</si>
  <si>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</si>
  <si>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・活動組織の方が入力するセルには、この色が塗ってあります。</t>
    <rPh sb="1" eb="3">
      <t>カツドウ</t>
    </rPh>
    <rPh sb="3" eb="5">
      <t>ソシキ</t>
    </rPh>
    <rPh sb="6" eb="7">
      <t>カタ</t>
    </rPh>
    <rPh sb="8" eb="10">
      <t>ニュウリョク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</si>
  <si>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</si>
  <si>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</si>
  <si>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</si>
  <si>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t>★提出書類と各シートの説明</t>
    <rPh sb="1" eb="3">
      <t>テイシュツ</t>
    </rPh>
    <rPh sb="3" eb="5">
      <t>ショルイ</t>
    </rPh>
    <rPh sb="6" eb="7">
      <t>カク</t>
    </rPh>
    <rPh sb="11" eb="13">
      <t>セツメイ</t>
    </rPh>
    <phoneticPr fontId="4"/>
  </si>
  <si>
    <t>１．事業計画の申請時に提出するもの</t>
    <rPh sb="2" eb="4">
      <t>ジギョウ</t>
    </rPh>
    <rPh sb="4" eb="6">
      <t>ケイカク</t>
    </rPh>
    <rPh sb="7" eb="9">
      <t>シンセイ</t>
    </rPh>
    <rPh sb="9" eb="10">
      <t>トキ</t>
    </rPh>
    <rPh sb="11" eb="13">
      <t>テイシュツ</t>
    </rPh>
    <phoneticPr fontId="4"/>
  </si>
  <si>
    <t>シート名</t>
    <rPh sb="3" eb="4">
      <t>メイ</t>
    </rPh>
    <phoneticPr fontId="4"/>
  </si>
  <si>
    <t>提出の必要性</t>
    <rPh sb="0" eb="2">
      <t>テイシュツ</t>
    </rPh>
    <rPh sb="3" eb="5">
      <t>ヒツヨウ</t>
    </rPh>
    <rPh sb="5" eb="6">
      <t>セイ</t>
    </rPh>
    <phoneticPr fontId="4"/>
  </si>
  <si>
    <t>書類名</t>
    <rPh sb="0" eb="2">
      <t>ショルイ</t>
    </rPh>
    <rPh sb="2" eb="3">
      <t>メイ</t>
    </rPh>
    <phoneticPr fontId="4"/>
  </si>
  <si>
    <t>様式１－１号</t>
    <rPh sb="0" eb="2">
      <t>ヨウシキ</t>
    </rPh>
    <rPh sb="5" eb="6">
      <t>ゴウ</t>
    </rPh>
    <phoneticPr fontId="4"/>
  </si>
  <si>
    <t>必須</t>
    <rPh sb="0" eb="2">
      <t>ヒッス</t>
    </rPh>
    <phoneticPr fontId="4"/>
  </si>
  <si>
    <t>様式第1-1号 多面的機能発揮促進事業に関する計画の認定の申請について</t>
    <rPh sb="0" eb="2">
      <t>ヨウシキ</t>
    </rPh>
    <rPh sb="2" eb="3">
      <t>ダイ</t>
    </rPh>
    <rPh sb="6" eb="7">
      <t>ゴウ</t>
    </rPh>
    <phoneticPr fontId="4"/>
  </si>
  <si>
    <t>様式１－２号</t>
    <rPh sb="0" eb="2">
      <t>ヨウシキ</t>
    </rPh>
    <rPh sb="5" eb="6">
      <t>ゴウ</t>
    </rPh>
    <phoneticPr fontId="4"/>
  </si>
  <si>
    <t>様式第1-2号 多面的機能発揮促進事業に関する計画</t>
    <rPh sb="0" eb="2">
      <t>ヨウシキ</t>
    </rPh>
    <rPh sb="2" eb="3">
      <t>ダイ</t>
    </rPh>
    <rPh sb="6" eb="7">
      <t>ゴウ</t>
    </rPh>
    <phoneticPr fontId="4"/>
  </si>
  <si>
    <t>様式１－３号</t>
    <rPh sb="0" eb="2">
      <t>ヨウシキ</t>
    </rPh>
    <rPh sb="5" eb="6">
      <t>ゴウ</t>
    </rPh>
    <phoneticPr fontId="4"/>
  </si>
  <si>
    <t>様式第1-3号 農業の有する多面的機能の発揮の促進に関する活動計画書</t>
    <rPh sb="0" eb="2">
      <t>ヨウシキ</t>
    </rPh>
    <rPh sb="2" eb="3">
      <t>ダイ</t>
    </rPh>
    <rPh sb="6" eb="7">
      <t>ゴウ</t>
    </rPh>
    <rPh sb="8" eb="10">
      <t>ノウギョウ</t>
    </rPh>
    <phoneticPr fontId="4"/>
  </si>
  <si>
    <t>活動計画書</t>
    <rPh sb="0" eb="2">
      <t>カツドウ</t>
    </rPh>
    <rPh sb="2" eb="5">
      <t>ケイカクショ</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</si>
  <si>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</si>
  <si>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　加算措置</t>
    <rPh sb="1" eb="3">
      <t>カサン</t>
    </rPh>
    <rPh sb="3" eb="5">
      <t>ソチ</t>
    </rPh>
    <phoneticPr fontId="4"/>
  </si>
  <si>
    <t>必要に応じて</t>
    <rPh sb="0" eb="2">
      <t>ヒツヨウ</t>
    </rPh>
    <rPh sb="3" eb="4">
      <t>オウ</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</si>
  <si>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</si>
  <si>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位置図</t>
    <rPh sb="0" eb="2">
      <t>イチ</t>
    </rPh>
    <rPh sb="2" eb="3">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</si>
  <si>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</si>
  <si>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必須（どちらかを提出）</t>
    <rPh sb="0" eb="2">
      <t>ヒッス</t>
    </rPh>
    <rPh sb="8" eb="10">
      <t>テイシュツ</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</si>
  <si>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</si>
  <si>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別ファイル</t>
    <rPh sb="0" eb="1">
      <t>ベツ</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</si>
  <si>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</si>
  <si>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長寿命化整備計画</t>
    <rPh sb="0" eb="4">
      <t>チョウジュミョウカ</t>
    </rPh>
    <rPh sb="4" eb="6">
      <t>セイビ</t>
    </rPh>
    <rPh sb="6" eb="8">
      <t>ケイカク</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</si>
  <si>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</si>
  <si>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工事確認書</t>
    <rPh sb="0" eb="2">
      <t>コウジ</t>
    </rPh>
    <rPh sb="2" eb="5">
      <t>カクニンショ</t>
    </rPh>
    <phoneticPr fontId="4"/>
  </si>
  <si>
    <t>様式第1-5号 工事に関する確認書</t>
    <rPh sb="0" eb="2">
      <t>ヨウシキ</t>
    </rPh>
    <rPh sb="2" eb="3">
      <t>ダイ</t>
    </rPh>
    <rPh sb="6" eb="7">
      <t>ゴウ</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</si>
  <si>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</si>
  <si>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２．実施状況の報告時に提出するもの</t>
    <rPh sb="2" eb="4">
      <t>ジッシ</t>
    </rPh>
    <rPh sb="4" eb="6">
      <t>ジョウキョウ</t>
    </rPh>
    <rPh sb="7" eb="9">
      <t>ホウコク</t>
    </rPh>
    <rPh sb="9" eb="10">
      <t>ジ</t>
    </rPh>
    <rPh sb="11" eb="13">
      <t>テイシュツ</t>
    </rPh>
    <phoneticPr fontId="4"/>
  </si>
  <si>
    <t>活動記録</t>
    <rPh sb="0" eb="2">
      <t>カツドウ</t>
    </rPh>
    <rPh sb="2" eb="4">
      <t>キロク</t>
    </rPh>
    <phoneticPr fontId="4"/>
  </si>
  <si>
    <t>必須に応じて</t>
    <rPh sb="0" eb="2">
      <t>ヒッス</t>
    </rPh>
    <rPh sb="3" eb="4">
      <t>オウ</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</si>
  <si>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</si>
  <si>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金銭出納簿</t>
    <rPh sb="0" eb="2">
      <t>キンセン</t>
    </rPh>
    <rPh sb="2" eb="5">
      <t>スイトウボ</t>
    </rPh>
    <phoneticPr fontId="4"/>
  </si>
  <si>
    <t>様式第1-7号 金銭出納簿</t>
    <rPh sb="2" eb="3">
      <t>ダイ</t>
    </rPh>
    <phoneticPr fontId="4"/>
  </si>
  <si>
    <t>報告書</t>
    <rPh sb="0" eb="3">
      <t>ホウコクショ</t>
    </rPh>
    <phoneticPr fontId="4"/>
  </si>
  <si>
    <t>様式第1-8号 実施状況報告書</t>
    <rPh sb="2" eb="3">
      <t>ダイ</t>
    </rPh>
    <phoneticPr fontId="4"/>
  </si>
  <si>
    <t>持越金の使用予定表</t>
    <rPh sb="0" eb="2">
      <t>モチコシ</t>
    </rPh>
    <rPh sb="2" eb="3">
      <t>カネ</t>
    </rPh>
    <rPh sb="4" eb="6">
      <t>シヨウ</t>
    </rPh>
    <rPh sb="6" eb="8">
      <t>ヨテイ</t>
    </rPh>
    <rPh sb="8" eb="9">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</si>
  <si>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</si>
  <si>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３．取組番号表</t>
    <rPh sb="2" eb="3">
      <t>ト</t>
    </rPh>
    <rPh sb="3" eb="4">
      <t>ク</t>
    </rPh>
    <rPh sb="4" eb="6">
      <t>バンゴウ</t>
    </rPh>
    <rPh sb="6" eb="7">
      <t>ヒョウ</t>
    </rPh>
    <phoneticPr fontId="4"/>
  </si>
  <si>
    <t>取組番号早見表</t>
    <rPh sb="0" eb="1">
      <t>ト</t>
    </rPh>
    <rPh sb="1" eb="2">
      <t>ク</t>
    </rPh>
    <rPh sb="2" eb="4">
      <t>バンゴウ</t>
    </rPh>
    <rPh sb="4" eb="7">
      <t>ハヤミヒョウ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</si>
  <si>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</si>
  <si>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取組番号表</t>
    <rPh sb="0" eb="2">
      <t>トリクミ</t>
    </rPh>
    <rPh sb="2" eb="4">
      <t>バンゴウ</t>
    </rPh>
    <rPh sb="4" eb="5">
      <t>ヒョウ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</si>
  <si>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</si>
  <si>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</si>
  <si>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選択肢</t>
    <rPh sb="0" eb="3">
      <t>センタクシ</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</si>
  <si>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</si>
  <si>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市町村用</t>
    <rPh sb="0" eb="3">
      <t>シチョウソン</t>
    </rPh>
    <rPh sb="3" eb="4">
      <t>ヨウ</t>
    </rPh>
    <phoneticPr fontId="4"/>
  </si>
  <si>
    <t>市町村が都道府県に報告する様式</t>
    <rPh sb="0" eb="3">
      <t>シチョウソン</t>
    </rPh>
    <rPh sb="4" eb="8">
      <t>トドウフケン</t>
    </rPh>
    <rPh sb="9" eb="11">
      <t>ホウコク</t>
    </rPh>
    <rPh sb="13" eb="15">
      <t>ヨウシキ</t>
    </rPh>
    <phoneticPr fontId="4"/>
  </si>
  <si>
    <t>別記3-1(1)</t>
    <rPh sb="0" eb="2">
      <t>ベッキ</t>
    </rPh>
    <phoneticPr fontId="4"/>
  </si>
  <si>
    <t>市町村の確認用様式</t>
    <rPh sb="0" eb="3">
      <t>シチョウソン</t>
    </rPh>
    <rPh sb="4" eb="6">
      <t>カクニン</t>
    </rPh>
    <rPh sb="6" eb="7">
      <t>ヨウ</t>
    </rPh>
    <rPh sb="7" eb="9">
      <t>ヨウシキ</t>
    </rPh>
    <phoneticPr fontId="4"/>
  </si>
  <si>
    <t>別記3-1(2)</t>
    <rPh sb="0" eb="2">
      <t>ベッキ</t>
    </rPh>
    <phoneticPr fontId="4"/>
  </si>
  <si>
    <t>別記3-1(3)</t>
    <rPh sb="0" eb="2">
      <t>ベッキ</t>
    </rPh>
    <phoneticPr fontId="4"/>
  </si>
  <si>
    <t>市町村コード</t>
    <rPh sb="0" eb="3">
      <t>シチョウソン</t>
    </rPh>
    <phoneticPr fontId="4"/>
  </si>
  <si>
    <t>集計用の市町村コード一覧表</t>
    <rPh sb="0" eb="2">
      <t>シュウケイ</t>
    </rPh>
    <rPh sb="2" eb="3">
      <t>ヨウ</t>
    </rPh>
    <rPh sb="4" eb="7">
      <t>シチョウソン</t>
    </rPh>
    <rPh sb="10" eb="12">
      <t>イチラン</t>
    </rPh>
    <rPh sb="12" eb="13">
      <t>ヒョウ</t>
    </rPh>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</si>
  <si>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</si>
  <si>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・画面下の様式名を選択すると、入力する様式を切り替えることができます。
　左下の◀▶をクリックすることで、隠れている様式を表示させることができます。</t>
    <phoneticPr fontId="4"/>
  </si>
  <si>
    <t>・色が塗られているマスがありますが、これはパソコンで作成する方向けの目印です。
　色にかかわらず、必要な項目を記入してください。</t>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</si>
  <si>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</si>
  <si>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取組番号早見表</t>
    <rPh sb="4" eb="5">
      <t>ハヤ</t>
    </rPh>
    <rPh sb="5" eb="6">
      <t>ミ</t>
    </rPh>
    <rPh sb="6" eb="7">
      <t>ヒョウ</t>
    </rPh>
    <phoneticPr fontId="4"/>
  </si>
  <si>
    <t>取組番号</t>
    <rPh sb="2" eb="4">
      <t>バンゴウ</t>
    </rPh>
    <phoneticPr fontId="4"/>
  </si>
  <si>
    <t>1．地域資源の基礎的な保全活動</t>
    <phoneticPr fontId="4"/>
  </si>
  <si>
    <t>活動区分</t>
    <rPh sb="2" eb="4">
      <t>クブン</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</si>
  <si>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</si>
  <si>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遊休農地発生防止のための保全管理</t>
    <phoneticPr fontId="4"/>
  </si>
  <si>
    <t>畦畔・法面・防風林の草刈り</t>
    <rPh sb="0" eb="2">
      <t>ケイハン</t>
    </rPh>
    <rPh sb="3" eb="5">
      <t>ノリメン</t>
    </rPh>
    <rPh sb="6" eb="9">
      <t>ボウフウリン</t>
    </rPh>
    <phoneticPr fontId="4"/>
  </si>
  <si>
    <t>鳥獣害防護柵等の保守管理</t>
    <rPh sb="0" eb="2">
      <t>チョウジュウ</t>
    </rPh>
    <rPh sb="2" eb="3">
      <t>ガイ</t>
    </rPh>
    <rPh sb="3" eb="6">
      <t>ボウゴサク</t>
    </rPh>
    <rPh sb="6" eb="7">
      <t>トウ</t>
    </rPh>
    <rPh sb="8" eb="10">
      <t>ホシュ</t>
    </rPh>
    <rPh sb="10" eb="12">
      <t>カンリ</t>
    </rPh>
    <phoneticPr fontId="4"/>
  </si>
  <si>
    <t>水路附帯施設の保守管理</t>
    <rPh sb="0" eb="2">
      <t>スイロ</t>
    </rPh>
    <rPh sb="2" eb="4">
      <t>フタイ</t>
    </rPh>
    <rPh sb="4" eb="6">
      <t>シセツ</t>
    </rPh>
    <rPh sb="7" eb="9">
      <t>ホシュ</t>
    </rPh>
    <phoneticPr fontId="4"/>
  </si>
  <si>
    <t>ため池附帯施設の保守管理</t>
    <rPh sb="2" eb="3">
      <t>イケ</t>
    </rPh>
    <rPh sb="3" eb="5">
      <t>フタイ</t>
    </rPh>
    <rPh sb="5" eb="7">
      <t>シセツ</t>
    </rPh>
    <rPh sb="8" eb="10">
      <t>ホシュ</t>
    </rPh>
    <phoneticPr fontId="4"/>
  </si>
  <si>
    <t>２．地域資源の適切な保全管理のための推進活動</t>
    <phoneticPr fontId="4"/>
  </si>
  <si>
    <t>地域資源の適切な保全管理のための推進活動</t>
    <phoneticPr fontId="4"/>
  </si>
  <si>
    <t>１．施設の軽微な補修</t>
    <phoneticPr fontId="4"/>
  </si>
  <si>
    <t>２．農村環境保全活動</t>
    <phoneticPr fontId="4"/>
  </si>
  <si>
    <t>取組番号</t>
    <rPh sb="0" eb="2">
      <t>トリクミ</t>
    </rPh>
    <rPh sb="2" eb="4">
      <t>バンゴウ</t>
    </rPh>
    <phoneticPr fontId="4"/>
  </si>
  <si>
    <t>景観形成・生活環境保全</t>
    <phoneticPr fontId="4"/>
  </si>
  <si>
    <t>景観形成計画、生活環境保全計画の策定</t>
    <rPh sb="4" eb="6">
      <t>ケイカク</t>
    </rPh>
    <phoneticPr fontId="4"/>
  </si>
  <si>
    <t>水田貯留機能増進・地下水かん養</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</si>
  <si>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</si>
  <si>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水田の地下水かん養機能向上活動、水源かん養林の保全</t>
    <rPh sb="16" eb="18">
      <t>スイゲン</t>
    </rPh>
    <rPh sb="20" eb="21">
      <t>ヨウ</t>
    </rPh>
    <rPh sb="21" eb="22">
      <t>ハヤシ</t>
    </rPh>
    <rPh sb="23" eb="25">
      <t>ホゼン</t>
    </rPh>
    <phoneticPr fontId="4"/>
  </si>
  <si>
    <t>３．多面的機能の増進を図る活動</t>
    <phoneticPr fontId="4"/>
  </si>
  <si>
    <t>多面的機能の増進を図る活動</t>
  </si>
  <si>
    <t>やすらぎ・福祉及び教育機能の活用</t>
  </si>
  <si>
    <t>農村文化の伝承を通じた農村コミュニティの強化</t>
  </si>
  <si>
    <t>広報活動・農的関係人口の拡大</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</si>
</sst>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411]ggge&quot;年&quot;m&quot;月&quot;d&quot;日&quot;;@"/>
    <numFmt numFmtId="209" formatCode="General;;"/>
    <numFmt numFmtId="210" formatCode="m/d;@"/>
    <numFmt numFmtId="211" formatCode="h:mm;@"/>
    <numFmt numFmtId="212" formatCode="#0.0&quot;時間&quot;"/>
    <numFmt numFmtId="213" formatCode="#,##0&quot;人&quot;"/>
    <numFmt numFmtId="214" formatCode="#&quot;人&quot;;;"/>
    <numFmt numFmtId="215" formatCode="0_);[Red]\(0\)"/>
    <numFmt numFmtId="216" formatCode="@&quot;人&quot;"/>
    <numFmt numFmtId="217" formatCode="m&quot;月&quot;d&quot;日&quot;;@"/>
    <numFmt numFmtId="218" formatCode="h&quot;時&quot;mm&quot;分&quot;;@"/>
    <numFmt numFmtId="219" formatCode="#,##0;&quot;▲ &quot;#,##0"/>
    <numFmt numFmtId="220" formatCode="###,###,###,###,##0&quot;円&quot;;;"/>
    <numFmt numFmtId="221" formatCode="###,###,###,###,##0&quot;円&quot;"/>
    <numFmt numFmtId="222" formatCode=";;;@"/>
    <numFmt numFmtId="223" formatCode="0.00_ "/>
    <numFmt numFmtId="224" formatCode="#,##0.00_ "/>
    <numFmt numFmtId="225" formatCode="[$-411]ge\.m\.d;@"/>
    <numFmt numFmtId="226" formatCode="#,##0;\-#,##0;"/>
  </numFmts>
  <fonts count="1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
      <sz val="12"/>
      <name val="ＭＳ 明朝"/>
      <family val="1"/>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0"/>
      <color rgb="FFFF0000"/>
      <name val="ＭＳ 明朝"/>
      <family val="1"/>
      <charset val="128"/>
    </font>
    <font>
      <b/>
      <sz val="12"/>
      <name val="ＭＳ 明朝"/>
      <family val="1"/>
      <charset val="128"/>
    </font>
    <font>
      <sz val="12"/>
      <color rgb="FF000000"/>
      <name val="ＭＳ 明朝"/>
      <family val="1"/>
      <charset val="128"/>
    </font>
    <font>
      <sz val="12"/>
      <color rgb="FFFF0000"/>
      <name val="ＭＳ 明朝"/>
      <family val="1"/>
      <charset val="128"/>
    </font>
    <font>
      <sz val="6"/>
      <name val="ＭＳ Ｐゴシック"/>
      <family val="2"/>
      <charset val="128"/>
      <scheme val="minor"/>
    </font>
    <font>
      <b/>
      <sz val="14"/>
      <name val="ＭＳ Ｐゴシック"/>
      <family val="3"/>
      <charset val="128"/>
    </font>
    <font>
      <sz val="10.5"/>
      <name val="ＭＳ 明朝"/>
      <family val="1"/>
      <charset val="128"/>
    </font>
    <font>
      <sz val="11"/>
      <name val="ＭＳ 明朝"/>
      <family val="1"/>
      <charset val="128"/>
    </font>
    <font>
      <sz val="11"/>
      <color indexed="12"/>
      <name val="ＭＳ 明朝"/>
      <family val="1"/>
      <charset val="128"/>
    </font>
    <font>
      <sz val="11"/>
      <color rgb="FF0000FF"/>
      <name val="ＭＳ 明朝"/>
      <family val="1"/>
      <charset val="128"/>
    </font>
    <font>
      <b/>
      <sz val="10"/>
      <name val="HG丸ｺﾞｼｯｸM-PRO"/>
      <family val="3"/>
      <charset val="128"/>
    </font>
    <font>
      <b/>
      <sz val="11"/>
      <color theme="0"/>
      <name val="メイリオ"/>
      <family val="3"/>
      <charset val="128"/>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6"/>
      <name val="ＭＳ ゴシック"/>
      <family val="3"/>
      <charset val="128"/>
    </font>
    <font>
      <b/>
      <sz val="10"/>
      <name val="メイリオ"/>
      <family val="3"/>
      <charset val="128"/>
    </font>
    <font>
      <b/>
      <sz val="11"/>
      <name val="メイリオ"/>
      <family val="3"/>
      <charset val="128"/>
    </font>
    <font>
      <i/>
      <sz val="10.5"/>
      <name val="メイリオ"/>
      <family val="3"/>
      <charset val="128"/>
    </font>
    <font>
      <i/>
      <sz val="12"/>
      <name val="メイリオ"/>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theme="1"/>
      <name val="ＭＳ Ｐゴシック"/>
      <family val="3"/>
      <charset val="128"/>
    </font>
    <font>
      <sz val="16"/>
      <name val="ＭＳ Ｐゴシック"/>
      <family val="3"/>
      <charset val="128"/>
    </font>
    <font>
      <sz val="12"/>
      <name val="ＭＳ Ｐゴシック"/>
      <family val="3"/>
      <charset val="128"/>
      <scheme val="minor"/>
    </font>
    <font>
      <sz val="16"/>
      <name val="ＭＳ Ｐゴシック"/>
      <family val="3"/>
      <charset val="128"/>
      <scheme val="major"/>
    </font>
    <font>
      <sz val="12"/>
      <name val="ＭＳ Ｐゴシック"/>
      <family val="3"/>
      <charset val="128"/>
      <scheme val="major"/>
    </font>
    <font>
      <sz val="12"/>
      <name val="ＭＳ Ｐゴシック"/>
      <family val="3"/>
      <charset val="128"/>
    </font>
    <font>
      <sz val="16"/>
      <color rgb="FFFF0000"/>
      <name val="ＭＳ Ｐゴシック"/>
      <family val="3"/>
      <charset val="128"/>
      <scheme val="major"/>
    </font>
    <font>
      <sz val="16"/>
      <color rgb="FFFF0000"/>
      <name val="ＭＳ Ｐゴシック"/>
      <family val="3"/>
      <charset val="128"/>
    </font>
    <font>
      <sz val="20"/>
      <name val="ＭＳ Ｐゴシック"/>
      <family val="3"/>
      <charset val="128"/>
    </font>
    <font>
      <u/>
      <sz val="20"/>
      <color rgb="FFFF0000"/>
      <name val="ＭＳ Ｐゴシック"/>
      <family val="3"/>
      <charset val="128"/>
    </font>
    <font>
      <sz val="16"/>
      <name val="ＭＳ Ｐ明朝"/>
      <family val="1"/>
      <charset val="128"/>
    </font>
    <font>
      <sz val="14"/>
      <name val="ＭＳ Ｐゴシック"/>
      <family val="3"/>
      <charset val="128"/>
      <scheme val="minor"/>
    </font>
    <font>
      <sz val="11"/>
      <name val="ＭＳ Ｐゴシック"/>
      <family val="3"/>
      <charset val="128"/>
      <scheme val="minor"/>
    </font>
    <font>
      <sz val="10"/>
      <name val="Century"/>
      <family val="1"/>
    </font>
    <font>
      <sz val="10"/>
      <name val="ＭＳ 明朝"/>
      <family val="1"/>
      <charset val="128"/>
    </font>
    <font>
      <sz val="10"/>
      <name val="ＭＳ Ｐ明朝"/>
      <family val="1"/>
      <charset val="128"/>
    </font>
    <font>
      <sz val="11"/>
      <name val="ＭＳ Ｐ明朝"/>
      <family val="1"/>
      <charset val="128"/>
    </font>
    <font>
      <b/>
      <i/>
      <sz val="10"/>
      <name val="ＭＳ Ｐゴシック"/>
      <family val="3"/>
      <charset val="128"/>
    </font>
    <font>
      <sz val="10"/>
      <name val="ＭＳ Ｐゴシック"/>
      <family val="3"/>
      <charset val="128"/>
    </font>
    <font>
      <b/>
      <i/>
      <sz val="10"/>
      <name val="ＭＳ Ｐ明朝"/>
      <family val="1"/>
      <charset val="128"/>
    </font>
    <font>
      <b/>
      <i/>
      <sz val="8"/>
      <name val="ＭＳ Ｐ明朝"/>
      <family val="1"/>
      <charset val="128"/>
    </font>
    <font>
      <b/>
      <i/>
      <sz val="11"/>
      <name val="ＭＳ Ｐ明朝"/>
      <family val="1"/>
      <charset val="128"/>
    </font>
    <font>
      <sz val="8"/>
      <name val="ＭＳ Ｐ明朝"/>
      <family val="1"/>
      <charset val="128"/>
    </font>
    <font>
      <sz val="8"/>
      <name val="ＭＳ Ｐゴシック"/>
      <family val="3"/>
      <charset val="128"/>
    </font>
    <font>
      <sz val="9"/>
      <color theme="1"/>
      <name val="ＭＳ Ｐゴシック"/>
      <family val="2"/>
      <scheme val="minor"/>
    </font>
    <font>
      <sz val="10"/>
      <color indexed="10"/>
      <name val="HG丸ｺﾞｼｯｸM-PRO"/>
      <family val="3"/>
      <charset val="128"/>
    </font>
    <font>
      <sz val="10"/>
      <color rgb="FFFF0000"/>
      <name val="Meiryo UI"/>
      <family val="3"/>
      <charset val="128"/>
    </font>
    <font>
      <sz val="10"/>
      <color indexed="10"/>
      <name val="Meiryo UI"/>
      <family val="3"/>
      <charset val="128"/>
    </font>
    <font>
      <sz val="11"/>
      <color rgb="FFFF0000"/>
      <name val="Meiryo UI"/>
      <family val="3"/>
      <charset val="128"/>
    </font>
  </fonts>
  <fills count="17">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218">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theme="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theme="1"/>
      </right>
      <top/>
      <bottom style="thin">
        <color theme="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hair">
        <color indexed="64"/>
      </right>
      <top style="hair">
        <color indexed="64"/>
      </top>
      <bottom style="thin">
        <color indexed="64"/>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75" fillId="0" borderId="0">
      <alignment vertical="center"/>
    </xf>
    <xf numFmtId="0" fontId="33"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107" fillId="0" borderId="0"/>
    <xf numFmtId="38" fontId="107" fillId="0" borderId="0" applyFont="0" applyFill="0" applyBorder="0" applyAlignment="0" applyProtection="0">
      <alignment vertical="center"/>
    </xf>
  </cellStyleXfs>
  <cellXfs count="218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4" borderId="5" xfId="0" applyFont="1" applyFill="1" applyBorder="1" applyAlignment="1">
      <alignment horizontal="center" vertical="center"/>
    </xf>
    <xf numFmtId="0" fontId="9" fillId="0" borderId="0" xfId="0" applyFont="1" applyFill="1" applyBorder="1" applyAlignment="1">
      <alignmen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wrapText="1"/>
    </xf>
    <xf numFmtId="0" fontId="5" fillId="0" borderId="26" xfId="0" applyFont="1" applyFill="1" applyBorder="1" applyAlignment="1">
      <alignment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74" fillId="0" borderId="0" xfId="0" applyFont="1" applyFill="1" applyBorder="1" applyAlignment="1">
      <alignment horizontal="left" vertical="center"/>
    </xf>
    <xf numFmtId="0" fontId="76" fillId="0" borderId="0" xfId="7" applyFont="1" applyFill="1" applyAlignment="1">
      <alignment vertical="center"/>
    </xf>
    <xf numFmtId="0" fontId="76" fillId="0" borderId="0" xfId="7" applyFont="1" applyFill="1" applyAlignment="1">
      <alignment horizontal="right" vertical="center"/>
    </xf>
    <xf numFmtId="0" fontId="78" fillId="0" borderId="0" xfId="7" applyFont="1" applyFill="1" applyAlignment="1">
      <alignment vertical="center"/>
    </xf>
    <xf numFmtId="0" fontId="78" fillId="0" borderId="0" xfId="7" applyFont="1" applyFill="1" applyBorder="1" applyAlignment="1">
      <alignment vertical="center"/>
    </xf>
    <xf numFmtId="0" fontId="76" fillId="0" borderId="13" xfId="7" applyFont="1" applyFill="1" applyBorder="1" applyAlignment="1">
      <alignment vertical="center"/>
    </xf>
    <xf numFmtId="0" fontId="76" fillId="0" borderId="5" xfId="7" applyFont="1" applyFill="1" applyBorder="1" applyAlignment="1">
      <alignment horizontal="center" vertical="center"/>
    </xf>
    <xf numFmtId="0" fontId="76" fillId="0" borderId="0" xfId="7" applyFont="1" applyFill="1" applyBorder="1" applyAlignment="1">
      <alignment horizontal="center" vertical="center"/>
    </xf>
    <xf numFmtId="0" fontId="76" fillId="0" borderId="0" xfId="7" applyFont="1" applyFill="1" applyBorder="1" applyAlignment="1">
      <alignment vertical="center"/>
    </xf>
    <xf numFmtId="0" fontId="76" fillId="0" borderId="0" xfId="7" applyFont="1" applyFill="1" applyAlignment="1">
      <alignment vertical="center" wrapText="1"/>
    </xf>
    <xf numFmtId="0" fontId="74" fillId="0" borderId="0" xfId="0" applyFont="1" applyFill="1" applyBorder="1" applyAlignment="1">
      <alignment vertical="center"/>
    </xf>
    <xf numFmtId="0" fontId="74" fillId="0" borderId="0" xfId="0" applyFont="1" applyFill="1">
      <alignment vertical="center"/>
    </xf>
    <xf numFmtId="0" fontId="74" fillId="0" borderId="0" xfId="0" applyFont="1" applyFill="1" applyBorder="1" applyAlignment="1">
      <alignment horizontal="right" vertical="center"/>
    </xf>
    <xf numFmtId="0" fontId="76" fillId="0" borderId="0" xfId="0" applyFont="1" applyFill="1" applyBorder="1" applyAlignment="1">
      <alignment horizontal="left" vertical="center"/>
    </xf>
    <xf numFmtId="0" fontId="74" fillId="0" borderId="0" xfId="0" applyFont="1" applyFill="1" applyBorder="1" applyAlignment="1">
      <alignment horizontal="left" vertical="center" wrapText="1"/>
    </xf>
    <xf numFmtId="0" fontId="76" fillId="0" borderId="0" xfId="0" applyFont="1" applyFill="1" applyAlignment="1">
      <alignment horizontal="right" vertical="center" wrapText="1"/>
    </xf>
    <xf numFmtId="0" fontId="82" fillId="0" borderId="0" xfId="0" applyFont="1" applyFill="1" applyAlignment="1">
      <alignment horizontal="right" vertical="top" wrapText="1"/>
    </xf>
    <xf numFmtId="0" fontId="74" fillId="0" borderId="0" xfId="0" applyFont="1" applyFill="1" applyBorder="1">
      <alignment vertical="center"/>
    </xf>
    <xf numFmtId="58" fontId="74" fillId="0" borderId="0" xfId="0" applyNumberFormat="1" applyFont="1" applyFill="1" applyAlignment="1">
      <alignment horizontal="right" vertical="center"/>
    </xf>
    <xf numFmtId="0" fontId="74" fillId="0" borderId="0" xfId="2" applyFont="1" applyFill="1" applyAlignment="1">
      <alignment horizontal="left"/>
    </xf>
    <xf numFmtId="0" fontId="74" fillId="0" borderId="0" xfId="0" applyFont="1" applyFill="1" applyAlignment="1">
      <alignment horizontal="center" vertical="center"/>
    </xf>
    <xf numFmtId="0" fontId="74" fillId="0" borderId="0" xfId="0" applyFont="1" applyFill="1" applyAlignment="1">
      <alignment vertical="center"/>
    </xf>
    <xf numFmtId="0" fontId="74" fillId="0" borderId="0" xfId="2" applyFont="1" applyFill="1"/>
    <xf numFmtId="0" fontId="74" fillId="0" borderId="0" xfId="2" applyFont="1" applyFill="1" applyAlignment="1">
      <alignment horizontal="center" vertical="center"/>
    </xf>
    <xf numFmtId="0" fontId="83"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85" fillId="0" borderId="0" xfId="0" applyFont="1" applyFill="1">
      <alignment vertical="center"/>
    </xf>
    <xf numFmtId="0" fontId="74" fillId="0" borderId="0" xfId="0" applyFont="1" applyFill="1" applyBorder="1" applyAlignment="1">
      <alignment horizontal="center" vertical="center"/>
    </xf>
    <xf numFmtId="0" fontId="74" fillId="0" borderId="0" xfId="2" applyFont="1" applyFill="1" applyAlignment="1">
      <alignment vertical="center"/>
    </xf>
    <xf numFmtId="0" fontId="84" fillId="0" borderId="0" xfId="0" applyFont="1" applyFill="1" applyAlignment="1">
      <alignment vertical="center"/>
    </xf>
    <xf numFmtId="0" fontId="76" fillId="0" borderId="0" xfId="0" applyFont="1" applyFill="1">
      <alignment vertical="center"/>
    </xf>
    <xf numFmtId="0" fontId="74" fillId="0" borderId="0" xfId="0" applyFont="1" applyFill="1" applyBorder="1" applyAlignment="1">
      <alignment vertical="center" wrapText="1"/>
    </xf>
    <xf numFmtId="0" fontId="84" fillId="0" borderId="0" xfId="0" applyFont="1" applyFill="1" applyAlignment="1">
      <alignment horizontal="justify" vertical="center"/>
    </xf>
    <xf numFmtId="0" fontId="84" fillId="0" borderId="0" xfId="0" applyFont="1" applyFill="1" applyAlignment="1">
      <alignment horizontal="center" vertical="center"/>
    </xf>
    <xf numFmtId="0" fontId="76" fillId="0" borderId="0" xfId="0" applyFont="1" applyFill="1" applyAlignment="1">
      <alignment horizontal="center" vertical="center"/>
    </xf>
    <xf numFmtId="0" fontId="6" fillId="0" borderId="0" xfId="8" applyFont="1" applyFill="1" applyAlignment="1">
      <alignment vertical="top"/>
    </xf>
    <xf numFmtId="0" fontId="5" fillId="0" borderId="0" xfId="8" applyFont="1" applyFill="1">
      <alignment vertical="center"/>
    </xf>
    <xf numFmtId="0" fontId="3" fillId="0" borderId="0" xfId="8" applyFont="1" applyFill="1" applyAlignment="1">
      <alignment horizontal="right" vertical="center"/>
    </xf>
    <xf numFmtId="0" fontId="6" fillId="0" borderId="0" xfId="9" applyFont="1" applyFill="1" applyAlignment="1">
      <alignment horizontal="right" vertical="center"/>
    </xf>
    <xf numFmtId="0" fontId="5" fillId="0" borderId="0" xfId="8" applyFont="1" applyFill="1" applyAlignment="1">
      <alignment vertical="center"/>
    </xf>
    <xf numFmtId="0" fontId="9" fillId="0" borderId="40" xfId="8" applyFont="1" applyFill="1" applyBorder="1" applyAlignment="1">
      <alignment horizontal="left" vertical="center"/>
    </xf>
    <xf numFmtId="0" fontId="9" fillId="0" borderId="41" xfId="8" applyFont="1" applyFill="1" applyBorder="1" applyAlignment="1">
      <alignment horizontal="center" vertical="center"/>
    </xf>
    <xf numFmtId="0" fontId="9" fillId="0" borderId="42" xfId="8" applyFont="1" applyFill="1" applyBorder="1" applyAlignment="1">
      <alignment horizontal="center" vertical="center"/>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5" fillId="4" borderId="8" xfId="8" applyFont="1" applyFill="1" applyBorder="1" applyAlignment="1">
      <alignment horizontal="center" vertical="center" wrapText="1"/>
    </xf>
    <xf numFmtId="0" fontId="5" fillId="0" borderId="12" xfId="8" applyFont="1" applyFill="1" applyBorder="1" applyAlignment="1">
      <alignment horizontal="center" vertical="center" wrapText="1"/>
    </xf>
    <xf numFmtId="0" fontId="5" fillId="3" borderId="5" xfId="8" applyFont="1" applyFill="1" applyBorder="1" applyAlignment="1">
      <alignment horizontal="left" vertical="center"/>
    </xf>
    <xf numFmtId="0" fontId="5" fillId="3" borderId="5" xfId="8" applyFont="1" applyFill="1" applyBorder="1" applyAlignment="1">
      <alignment horizontal="center" vertical="center" wrapText="1"/>
    </xf>
    <xf numFmtId="0" fontId="5" fillId="3" borderId="5" xfId="8" applyFont="1" applyFill="1" applyBorder="1" applyAlignment="1">
      <alignment horizontal="center"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right" vertical="center" wrapText="1"/>
    </xf>
    <xf numFmtId="0" fontId="5" fillId="3" borderId="8" xfId="8" applyFont="1" applyFill="1" applyBorder="1" applyAlignment="1">
      <alignment horizontal="center" vertical="center" wrapText="1"/>
    </xf>
    <xf numFmtId="0" fontId="5" fillId="0" borderId="5" xfId="8" applyFont="1" applyFill="1" applyBorder="1" applyAlignment="1">
      <alignment horizontal="center" vertical="center" wrapText="1"/>
    </xf>
    <xf numFmtId="0" fontId="5" fillId="3" borderId="5" xfId="8" applyFont="1" applyFill="1" applyBorder="1" applyAlignment="1">
      <alignment horizontal="left" vertical="top"/>
    </xf>
    <xf numFmtId="0" fontId="9" fillId="0" borderId="0" xfId="8" applyFont="1" applyFill="1">
      <alignment vertical="center"/>
    </xf>
    <xf numFmtId="0" fontId="9" fillId="0" borderId="0" xfId="8" applyFont="1" applyFill="1" applyAlignment="1">
      <alignment vertical="center"/>
    </xf>
    <xf numFmtId="0" fontId="5" fillId="0" borderId="10" xfId="8" applyFont="1" applyFill="1" applyBorder="1">
      <alignment vertical="center"/>
    </xf>
    <xf numFmtId="0" fontId="5" fillId="0" borderId="17" xfId="8" applyFont="1" applyFill="1" applyBorder="1">
      <alignment vertical="center"/>
    </xf>
    <xf numFmtId="0" fontId="5" fillId="0" borderId="11" xfId="8" applyFont="1" applyFill="1" applyBorder="1">
      <alignment vertical="center"/>
    </xf>
    <xf numFmtId="0" fontId="5" fillId="0" borderId="13" xfId="8" applyFont="1" applyFill="1" applyBorder="1">
      <alignment vertical="center"/>
    </xf>
    <xf numFmtId="0" fontId="5" fillId="0" borderId="0" xfId="8" applyFont="1" applyFill="1" applyBorder="1">
      <alignment vertical="center"/>
    </xf>
    <xf numFmtId="0" fontId="5" fillId="0" borderId="20" xfId="8" applyFont="1" applyFill="1" applyBorder="1">
      <alignment vertical="center"/>
    </xf>
    <xf numFmtId="0" fontId="5" fillId="0" borderId="14" xfId="8" applyFont="1" applyFill="1" applyBorder="1">
      <alignment vertical="center"/>
    </xf>
    <xf numFmtId="0" fontId="5" fillId="0" borderId="26" xfId="8" applyFont="1" applyFill="1" applyBorder="1">
      <alignment vertical="center"/>
    </xf>
    <xf numFmtId="0" fontId="5" fillId="0" borderId="15" xfId="8" applyFont="1" applyFill="1" applyBorder="1">
      <alignment vertical="center"/>
    </xf>
    <xf numFmtId="0" fontId="80" fillId="0" borderId="0" xfId="5" applyFont="1" applyFill="1">
      <alignment vertical="center"/>
    </xf>
    <xf numFmtId="0" fontId="74" fillId="0" borderId="0" xfId="5" applyFont="1" applyFill="1" applyAlignment="1">
      <alignment vertical="center"/>
    </xf>
    <xf numFmtId="0" fontId="74" fillId="0" borderId="0" xfId="5" applyFont="1" applyFill="1" applyAlignment="1">
      <alignment horizontal="right" vertical="center"/>
    </xf>
    <xf numFmtId="0" fontId="89" fillId="0" borderId="0" xfId="5" applyFont="1" applyFill="1" applyAlignment="1">
      <alignment vertical="center"/>
    </xf>
    <xf numFmtId="0" fontId="91" fillId="3" borderId="0" xfId="5" applyFont="1" applyFill="1" applyAlignment="1">
      <alignment horizontal="left" vertical="center"/>
    </xf>
    <xf numFmtId="0" fontId="89" fillId="3" borderId="0" xfId="5" applyFont="1" applyFill="1" applyAlignment="1">
      <alignment horizontal="left" vertical="center"/>
    </xf>
    <xf numFmtId="0" fontId="89" fillId="0" borderId="0" xfId="5" applyFont="1" applyFill="1" applyAlignment="1">
      <alignment horizontal="left" vertical="center"/>
    </xf>
    <xf numFmtId="0" fontId="50" fillId="0" borderId="0" xfId="9" applyFont="1" applyFill="1" applyProtection="1">
      <alignment vertical="center"/>
    </xf>
    <xf numFmtId="0" fontId="49" fillId="0" borderId="0" xfId="9" applyFont="1" applyFill="1" applyProtection="1">
      <alignment vertical="center"/>
    </xf>
    <xf numFmtId="0" fontId="6" fillId="0" borderId="0" xfId="9" applyFont="1" applyFill="1" applyProtection="1">
      <alignment vertical="center"/>
    </xf>
    <xf numFmtId="0" fontId="3" fillId="0" borderId="0" xfId="9" applyFont="1" applyFill="1" applyAlignment="1" applyProtection="1">
      <alignment horizontal="right" vertical="center"/>
    </xf>
    <xf numFmtId="0" fontId="3" fillId="0" borderId="0" xfId="9" applyFont="1" applyFill="1" applyBorder="1" applyAlignment="1" applyProtection="1"/>
    <xf numFmtId="0" fontId="6" fillId="0" borderId="0" xfId="9" applyFont="1" applyFill="1" applyBorder="1" applyAlignment="1" applyProtection="1"/>
    <xf numFmtId="0" fontId="6" fillId="0" borderId="0" xfId="9" applyFont="1" applyFill="1" applyAlignment="1" applyProtection="1">
      <alignment horizontal="left" vertical="center"/>
    </xf>
    <xf numFmtId="0" fontId="35" fillId="0" borderId="0" xfId="9" applyFont="1" applyFill="1" applyBorder="1" applyAlignment="1" applyProtection="1">
      <alignment horizontal="center" vertical="center"/>
    </xf>
    <xf numFmtId="0" fontId="35" fillId="0" borderId="0" xfId="9" applyFont="1" applyFill="1" applyBorder="1" applyAlignment="1" applyProtection="1">
      <alignment horizontal="right" vertical="center"/>
    </xf>
    <xf numFmtId="0" fontId="35" fillId="0" borderId="0" xfId="9" applyFont="1" applyFill="1" applyBorder="1" applyAlignment="1" applyProtection="1">
      <alignment horizontal="left" vertical="center"/>
    </xf>
    <xf numFmtId="0" fontId="6" fillId="0" borderId="26" xfId="9" applyFont="1" applyFill="1" applyBorder="1" applyAlignment="1" applyProtection="1">
      <alignment horizontal="right" vertical="center"/>
    </xf>
    <xf numFmtId="0" fontId="9" fillId="0" borderId="0" xfId="9" applyFont="1" applyFill="1" applyProtection="1">
      <alignment vertical="center"/>
    </xf>
    <xf numFmtId="0" fontId="92" fillId="0" borderId="0" xfId="9" applyFont="1" applyFill="1" applyBorder="1" applyAlignment="1" applyProtection="1">
      <alignment horizontal="center" vertical="center"/>
    </xf>
    <xf numFmtId="0" fontId="6" fillId="0" borderId="0" xfId="9" applyFont="1" applyFill="1" applyAlignment="1" applyProtection="1">
      <alignment vertical="center"/>
    </xf>
    <xf numFmtId="0" fontId="5" fillId="4" borderId="103" xfId="9" applyFont="1" applyFill="1" applyBorder="1" applyAlignment="1" applyProtection="1">
      <alignment horizontal="center" vertical="center" shrinkToFit="1"/>
    </xf>
    <xf numFmtId="0" fontId="6" fillId="0" borderId="0" xfId="9" applyFont="1" applyFill="1" applyAlignment="1" applyProtection="1">
      <alignment horizontal="center" vertical="center"/>
    </xf>
    <xf numFmtId="210" fontId="6" fillId="3" borderId="109" xfId="9" applyNumberFormat="1" applyFont="1" applyFill="1" applyBorder="1" applyAlignment="1" applyProtection="1">
      <alignment horizontal="center" vertical="center" wrapText="1"/>
    </xf>
    <xf numFmtId="211" fontId="6" fillId="3" borderId="109" xfId="9" applyNumberFormat="1" applyFont="1" applyFill="1" applyBorder="1" applyAlignment="1" applyProtection="1">
      <alignment horizontal="center" vertical="center" shrinkToFit="1"/>
    </xf>
    <xf numFmtId="212" fontId="6" fillId="3" borderId="109" xfId="9" applyNumberFormat="1" applyFont="1" applyFill="1" applyBorder="1" applyAlignment="1" applyProtection="1">
      <alignment horizontal="center" vertical="center" shrinkToFit="1"/>
    </xf>
    <xf numFmtId="213" fontId="6" fillId="3" borderId="109" xfId="9" applyNumberFormat="1" applyFont="1" applyFill="1" applyBorder="1" applyAlignment="1" applyProtection="1">
      <alignment horizontal="center" vertical="center" shrinkToFit="1"/>
    </xf>
    <xf numFmtId="214" fontId="6" fillId="2" borderId="109" xfId="9" applyNumberFormat="1" applyFont="1" applyFill="1" applyBorder="1" applyAlignment="1" applyProtection="1">
      <alignment horizontal="center" vertical="center" shrinkToFit="1"/>
    </xf>
    <xf numFmtId="0" fontId="6" fillId="3" borderId="109" xfId="9" applyNumberFormat="1" applyFont="1" applyFill="1" applyBorder="1" applyAlignment="1" applyProtection="1">
      <alignment horizontal="center" vertical="center" wrapText="1"/>
    </xf>
    <xf numFmtId="215" fontId="27" fillId="2" borderId="103" xfId="9" applyNumberFormat="1" applyFont="1" applyFill="1" applyBorder="1" applyAlignment="1" applyProtection="1">
      <alignment horizontal="left" vertical="center" wrapText="1" shrinkToFit="1"/>
    </xf>
    <xf numFmtId="0" fontId="9" fillId="3" borderId="109" xfId="9" applyFont="1" applyFill="1" applyBorder="1" applyAlignment="1" applyProtection="1">
      <alignment vertical="center" wrapText="1"/>
    </xf>
    <xf numFmtId="0" fontId="6" fillId="0" borderId="106" xfId="9" applyFont="1" applyFill="1" applyBorder="1" applyAlignment="1" applyProtection="1">
      <alignment horizontal="center" vertical="center"/>
    </xf>
    <xf numFmtId="0" fontId="6" fillId="0" borderId="0" xfId="9" applyFont="1" applyFill="1" applyBorder="1" applyAlignment="1" applyProtection="1">
      <alignment horizontal="center" vertical="center"/>
    </xf>
    <xf numFmtId="210" fontId="6" fillId="3" borderId="103" xfId="9" applyNumberFormat="1" applyFont="1" applyFill="1" applyBorder="1" applyAlignment="1" applyProtection="1">
      <alignment horizontal="center" vertical="center" wrapText="1"/>
    </xf>
    <xf numFmtId="211" fontId="6" fillId="3" borderId="103" xfId="9" applyNumberFormat="1" applyFont="1" applyFill="1" applyBorder="1" applyAlignment="1" applyProtection="1">
      <alignment horizontal="center" vertical="center" shrinkToFit="1"/>
    </xf>
    <xf numFmtId="212" fontId="6" fillId="3" borderId="103" xfId="9" applyNumberFormat="1" applyFont="1" applyFill="1" applyBorder="1" applyAlignment="1" applyProtection="1">
      <alignment horizontal="center" vertical="center" shrinkToFit="1"/>
    </xf>
    <xf numFmtId="213" fontId="6" fillId="3" borderId="103" xfId="9" applyNumberFormat="1" applyFont="1" applyFill="1" applyBorder="1" applyAlignment="1" applyProtection="1">
      <alignment horizontal="center" vertical="center" shrinkToFit="1"/>
    </xf>
    <xf numFmtId="214" fontId="6" fillId="2" borderId="103" xfId="9" applyNumberFormat="1" applyFont="1" applyFill="1" applyBorder="1" applyAlignment="1" applyProtection="1">
      <alignment horizontal="center" vertical="center" shrinkToFit="1"/>
    </xf>
    <xf numFmtId="0" fontId="6" fillId="3" borderId="103" xfId="9" applyNumberFormat="1" applyFont="1" applyFill="1" applyBorder="1" applyAlignment="1" applyProtection="1">
      <alignment horizontal="center" vertical="center" wrapText="1"/>
    </xf>
    <xf numFmtId="0" fontId="9" fillId="3" borderId="103" xfId="9" applyFont="1" applyFill="1" applyBorder="1" applyAlignment="1" applyProtection="1">
      <alignment vertical="center" wrapText="1"/>
    </xf>
    <xf numFmtId="211" fontId="6" fillId="3" borderId="110" xfId="9" applyNumberFormat="1" applyFont="1" applyFill="1" applyBorder="1" applyAlignment="1" applyProtection="1">
      <alignment horizontal="center" vertical="center" shrinkToFit="1"/>
    </xf>
    <xf numFmtId="213" fontId="6" fillId="3" borderId="110" xfId="9" applyNumberFormat="1" applyFont="1" applyFill="1" applyBorder="1" applyAlignment="1" applyProtection="1">
      <alignment horizontal="center" vertical="center" shrinkToFit="1"/>
    </xf>
    <xf numFmtId="0" fontId="6" fillId="3" borderId="110" xfId="9" applyNumberFormat="1" applyFont="1" applyFill="1" applyBorder="1" applyAlignment="1" applyProtection="1">
      <alignment horizontal="center" vertical="center" wrapText="1"/>
    </xf>
    <xf numFmtId="0" fontId="9" fillId="3" borderId="110" xfId="9" applyFont="1" applyFill="1" applyBorder="1" applyAlignment="1" applyProtection="1">
      <alignment vertical="center" wrapText="1"/>
    </xf>
    <xf numFmtId="210" fontId="6" fillId="3" borderId="110" xfId="9" applyNumberFormat="1" applyFont="1" applyFill="1" applyBorder="1" applyAlignment="1" applyProtection="1">
      <alignment horizontal="center" vertical="center" wrapText="1"/>
    </xf>
    <xf numFmtId="210" fontId="6" fillId="5" borderId="110" xfId="9" applyNumberFormat="1" applyFont="1" applyFill="1" applyBorder="1" applyAlignment="1" applyProtection="1">
      <alignment horizontal="center" vertical="center" wrapText="1"/>
    </xf>
    <xf numFmtId="211" fontId="6" fillId="5" borderId="110" xfId="9" applyNumberFormat="1" applyFont="1" applyFill="1" applyBorder="1" applyAlignment="1" applyProtection="1">
      <alignment horizontal="center" vertical="center" shrinkToFit="1"/>
    </xf>
    <xf numFmtId="0" fontId="6" fillId="5" borderId="0" xfId="9" applyFont="1" applyFill="1" applyProtection="1">
      <alignment vertical="center"/>
    </xf>
    <xf numFmtId="216" fontId="6" fillId="5" borderId="103" xfId="9" applyNumberFormat="1" applyFont="1" applyFill="1" applyBorder="1" applyAlignment="1" applyProtection="1">
      <alignment horizontal="center" vertical="center" wrapText="1"/>
    </xf>
    <xf numFmtId="212" fontId="93" fillId="5" borderId="110" xfId="9" applyNumberFormat="1" applyFont="1" applyFill="1" applyBorder="1" applyAlignment="1" applyProtection="1">
      <alignment horizontal="center" vertical="center"/>
    </xf>
    <xf numFmtId="214" fontId="6" fillId="5" borderId="110" xfId="9" applyNumberFormat="1" applyFont="1" applyFill="1" applyBorder="1" applyAlignment="1" applyProtection="1">
      <alignment horizontal="center" vertical="center" wrapText="1"/>
    </xf>
    <xf numFmtId="0" fontId="6" fillId="5" borderId="110" xfId="9" applyNumberFormat="1" applyFont="1" applyFill="1" applyBorder="1" applyAlignment="1" applyProtection="1">
      <alignment horizontal="center" vertical="center" wrapText="1"/>
    </xf>
    <xf numFmtId="215" fontId="5" fillId="5" borderId="103" xfId="9" applyNumberFormat="1" applyFont="1" applyFill="1" applyBorder="1" applyAlignment="1" applyProtection="1">
      <alignment horizontal="left" vertical="center" wrapText="1" shrinkToFit="1"/>
    </xf>
    <xf numFmtId="0" fontId="9" fillId="5" borderId="110" xfId="9" applyFont="1" applyFill="1" applyBorder="1" applyAlignment="1" applyProtection="1">
      <alignment vertical="center" wrapText="1"/>
    </xf>
    <xf numFmtId="210" fontId="6" fillId="0" borderId="0" xfId="9" applyNumberFormat="1" applyFont="1" applyFill="1" applyBorder="1" applyAlignment="1" applyProtection="1">
      <alignment horizontal="center" vertical="center" wrapText="1"/>
    </xf>
    <xf numFmtId="211" fontId="6" fillId="0" borderId="0" xfId="9" applyNumberFormat="1" applyFont="1" applyFill="1" applyBorder="1" applyAlignment="1" applyProtection="1">
      <alignment horizontal="center" vertical="center" shrinkToFit="1"/>
    </xf>
    <xf numFmtId="212" fontId="6" fillId="0" borderId="0" xfId="9" applyNumberFormat="1" applyFont="1" applyFill="1" applyBorder="1" applyAlignment="1" applyProtection="1">
      <alignment horizontal="center" vertical="center" wrapText="1"/>
    </xf>
    <xf numFmtId="216" fontId="6" fillId="0" borderId="0" xfId="9" applyNumberFormat="1" applyFont="1" applyFill="1" applyBorder="1" applyAlignment="1" applyProtection="1">
      <alignment horizontal="center" vertical="center" wrapText="1"/>
    </xf>
    <xf numFmtId="214" fontId="6" fillId="0" borderId="0" xfId="9" applyNumberFormat="1" applyFont="1" applyFill="1" applyBorder="1" applyAlignment="1" applyProtection="1">
      <alignment horizontal="center" vertical="center" wrapText="1"/>
    </xf>
    <xf numFmtId="0" fontId="6" fillId="0" borderId="0"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left" vertical="center" shrinkToFit="1"/>
    </xf>
    <xf numFmtId="215" fontId="5" fillId="0" borderId="0" xfId="9" applyNumberFormat="1" applyFont="1" applyFill="1" applyBorder="1" applyAlignment="1" applyProtection="1">
      <alignment horizontal="left" vertical="center" wrapText="1" shrinkToFit="1"/>
    </xf>
    <xf numFmtId="215" fontId="27" fillId="0" borderId="0" xfId="9" applyNumberFormat="1" applyFont="1" applyFill="1" applyBorder="1" applyAlignment="1" applyProtection="1">
      <alignment horizontal="left" vertical="center" wrapText="1" shrinkToFit="1"/>
    </xf>
    <xf numFmtId="0" fontId="6" fillId="0" borderId="0" xfId="9" applyFont="1" applyFill="1" applyBorder="1" applyAlignment="1" applyProtection="1">
      <alignment vertical="center" wrapText="1"/>
    </xf>
    <xf numFmtId="0" fontId="6" fillId="0" borderId="0" xfId="9" applyFont="1" applyFill="1" applyBorder="1" applyProtection="1">
      <alignment vertical="center"/>
    </xf>
    <xf numFmtId="0" fontId="5" fillId="0" borderId="5" xfId="9" applyNumberFormat="1" applyFont="1" applyFill="1" applyBorder="1" applyAlignment="1" applyProtection="1">
      <alignment horizontal="center" vertical="center" shrinkToFit="1"/>
    </xf>
    <xf numFmtId="0" fontId="5" fillId="0" borderId="5" xfId="9" applyNumberFormat="1" applyFont="1" applyFill="1" applyBorder="1" applyAlignment="1" applyProtection="1">
      <alignment horizontal="center" vertical="center" wrapText="1"/>
    </xf>
    <xf numFmtId="214" fontId="6" fillId="0" borderId="5" xfId="9" applyNumberFormat="1" applyFont="1" applyFill="1" applyBorder="1" applyAlignment="1" applyProtection="1">
      <alignment horizontal="center" vertical="center" wrapText="1"/>
    </xf>
    <xf numFmtId="213" fontId="6" fillId="2" borderId="5" xfId="9" applyNumberFormat="1" applyFont="1" applyFill="1" applyBorder="1" applyAlignment="1" applyProtection="1">
      <alignment horizontal="center" vertical="center" wrapText="1"/>
    </xf>
    <xf numFmtId="214" fontId="6" fillId="2" borderId="5"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right" vertical="center" wrapText="1"/>
    </xf>
    <xf numFmtId="0" fontId="6" fillId="0" borderId="0" xfId="9" applyFont="1" applyFill="1" applyBorder="1" applyAlignment="1" applyProtection="1">
      <alignment vertical="center"/>
    </xf>
    <xf numFmtId="0" fontId="33" fillId="0" borderId="0" xfId="5">
      <alignment vertical="center"/>
    </xf>
    <xf numFmtId="0" fontId="33" fillId="0" borderId="0" xfId="5" applyAlignment="1">
      <alignment vertical="center" wrapText="1"/>
    </xf>
    <xf numFmtId="0" fontId="95" fillId="0" borderId="0" xfId="5" applyFont="1">
      <alignment vertical="center"/>
    </xf>
    <xf numFmtId="0" fontId="96" fillId="0" borderId="5" xfId="5" applyFont="1" applyBorder="1" applyAlignment="1">
      <alignment vertical="center" wrapText="1"/>
    </xf>
    <xf numFmtId="0" fontId="97" fillId="13" borderId="5" xfId="5" applyFont="1" applyFill="1" applyBorder="1" applyAlignment="1">
      <alignment horizontal="center" vertical="center" wrapText="1"/>
    </xf>
    <xf numFmtId="0" fontId="97" fillId="0" borderId="0" xfId="5" applyFont="1" applyAlignment="1">
      <alignment horizontal="left" vertical="center"/>
    </xf>
    <xf numFmtId="0" fontId="96" fillId="13" borderId="5" xfId="5" applyFont="1" applyFill="1" applyBorder="1" applyAlignment="1">
      <alignment horizontal="center" vertical="center"/>
    </xf>
    <xf numFmtId="0" fontId="96" fillId="0" borderId="0" xfId="5" applyFont="1" applyAlignment="1">
      <alignment horizontal="left" vertical="center"/>
    </xf>
    <xf numFmtId="0" fontId="98" fillId="0" borderId="0" xfId="5" applyFont="1">
      <alignment vertical="center"/>
    </xf>
    <xf numFmtId="0" fontId="96" fillId="0" borderId="0" xfId="5" applyFont="1">
      <alignment vertical="center"/>
    </xf>
    <xf numFmtId="0" fontId="96" fillId="0" borderId="0" xfId="5" applyFont="1" applyAlignment="1">
      <alignment vertical="center" wrapText="1"/>
    </xf>
    <xf numFmtId="0" fontId="96" fillId="0" borderId="0" xfId="5" applyFont="1" applyAlignment="1">
      <alignment horizontal="center" vertical="center"/>
    </xf>
    <xf numFmtId="0" fontId="96" fillId="0" borderId="0" xfId="5" applyFont="1" applyAlignment="1">
      <alignment vertical="center"/>
    </xf>
    <xf numFmtId="0" fontId="98" fillId="0" borderId="5" xfId="5" applyFont="1" applyBorder="1" applyAlignment="1">
      <alignment horizontal="center" vertical="center" wrapText="1"/>
    </xf>
    <xf numFmtId="0" fontId="96" fillId="0" borderId="5" xfId="5" applyFont="1" applyBorder="1" applyAlignment="1">
      <alignment horizontal="center" vertical="center" wrapText="1"/>
    </xf>
    <xf numFmtId="0" fontId="97" fillId="13" borderId="6" xfId="5" applyFont="1" applyFill="1" applyBorder="1" applyAlignment="1">
      <alignment horizontal="center" vertical="center" wrapText="1"/>
    </xf>
    <xf numFmtId="0" fontId="98" fillId="0" borderId="85" xfId="5" applyFont="1" applyBorder="1" applyAlignment="1">
      <alignment vertical="center" wrapText="1"/>
    </xf>
    <xf numFmtId="0" fontId="98" fillId="0" borderId="37" xfId="5" applyFont="1" applyBorder="1" applyAlignment="1">
      <alignment vertical="center" wrapText="1"/>
    </xf>
    <xf numFmtId="0" fontId="96" fillId="0" borderId="5" xfId="5" applyFont="1" applyBorder="1" applyAlignment="1">
      <alignment vertical="top" wrapText="1"/>
    </xf>
    <xf numFmtId="0" fontId="96" fillId="0" borderId="5" xfId="5" applyFont="1" applyBorder="1" applyAlignment="1">
      <alignment vertical="top"/>
    </xf>
    <xf numFmtId="0" fontId="96" fillId="13" borderId="6" xfId="5" applyFont="1" applyFill="1" applyBorder="1" applyAlignment="1">
      <alignment horizontal="center" vertical="center"/>
    </xf>
    <xf numFmtId="0" fontId="98" fillId="0" borderId="5" xfId="5" applyFont="1" applyBorder="1" applyAlignment="1">
      <alignment vertical="center" wrapText="1"/>
    </xf>
    <xf numFmtId="0" fontId="98" fillId="0" borderId="29" xfId="5" applyFont="1" applyBorder="1" applyAlignment="1">
      <alignment vertical="center"/>
    </xf>
    <xf numFmtId="0" fontId="98" fillId="0" borderId="82" xfId="5" applyFont="1" applyBorder="1" applyAlignment="1">
      <alignment vertical="center" wrapText="1"/>
    </xf>
    <xf numFmtId="0" fontId="98" fillId="0" borderId="91" xfId="5" applyFont="1" applyBorder="1" applyAlignment="1">
      <alignment vertical="center" wrapText="1"/>
    </xf>
    <xf numFmtId="0" fontId="98" fillId="0" borderId="87" xfId="5" applyFont="1" applyBorder="1" applyAlignment="1">
      <alignment vertical="center" wrapText="1"/>
    </xf>
    <xf numFmtId="0" fontId="96" fillId="0" borderId="5" xfId="5" applyFont="1" applyBorder="1" applyAlignment="1">
      <alignment horizontal="left" vertical="top"/>
    </xf>
    <xf numFmtId="0" fontId="98" fillId="0" borderId="29" xfId="5" applyFont="1" applyBorder="1" applyAlignment="1">
      <alignment vertical="center" wrapText="1"/>
    </xf>
    <xf numFmtId="0" fontId="99" fillId="0" borderId="0" xfId="5" applyFont="1">
      <alignment vertical="center"/>
    </xf>
    <xf numFmtId="0" fontId="99" fillId="0" borderId="0" xfId="5" applyFont="1" applyAlignment="1">
      <alignment vertical="center" wrapText="1"/>
    </xf>
    <xf numFmtId="0" fontId="99" fillId="0" borderId="0" xfId="5" applyFont="1" applyAlignment="1">
      <alignment horizontal="center" vertical="center"/>
    </xf>
    <xf numFmtId="0" fontId="96" fillId="0" borderId="0" xfId="5" applyFont="1" applyAlignment="1">
      <alignment horizontal="left" vertical="center" indent="1"/>
    </xf>
    <xf numFmtId="0" fontId="96" fillId="0" borderId="5" xfId="5" applyFont="1" applyBorder="1" applyAlignment="1">
      <alignment vertical="center" wrapText="1" shrinkToFit="1"/>
    </xf>
    <xf numFmtId="0" fontId="96" fillId="13" borderId="5" xfId="5" applyFont="1" applyFill="1" applyBorder="1" applyAlignment="1">
      <alignment horizontal="center" vertical="center" wrapText="1"/>
    </xf>
    <xf numFmtId="0" fontId="100" fillId="0" borderId="5" xfId="5" applyFont="1" applyBorder="1" applyAlignment="1">
      <alignment vertical="center" wrapText="1"/>
    </xf>
    <xf numFmtId="0" fontId="98" fillId="0" borderId="5" xfId="5" applyFont="1" applyBorder="1">
      <alignment vertical="center"/>
    </xf>
    <xf numFmtId="0" fontId="95" fillId="0" borderId="0" xfId="5" applyFont="1" applyAlignment="1">
      <alignment vertical="center" wrapText="1"/>
    </xf>
    <xf numFmtId="0" fontId="95" fillId="0" borderId="0" xfId="5" applyFont="1" applyAlignment="1">
      <alignment horizontal="center" vertical="center"/>
    </xf>
    <xf numFmtId="0" fontId="96" fillId="0" borderId="5" xfId="5" applyFont="1" applyBorder="1" applyAlignment="1">
      <alignment horizontal="left" vertical="center" wrapText="1"/>
    </xf>
    <xf numFmtId="0" fontId="96" fillId="0" borderId="8" xfId="5" applyFont="1" applyBorder="1" applyAlignment="1">
      <alignment horizontal="left" vertical="center" wrapText="1"/>
    </xf>
    <xf numFmtId="0" fontId="95" fillId="0" borderId="0" xfId="5" applyFont="1" applyBorder="1" applyAlignment="1">
      <alignment horizontal="center" vertical="center"/>
    </xf>
    <xf numFmtId="0" fontId="95" fillId="0" borderId="0" xfId="5" applyFont="1" applyAlignment="1">
      <alignment horizontal="left" vertical="center" wrapText="1"/>
    </xf>
    <xf numFmtId="0" fontId="96" fillId="0" borderId="16" xfId="5" applyFont="1" applyBorder="1" applyAlignment="1">
      <alignment vertical="center" wrapText="1"/>
    </xf>
    <xf numFmtId="0" fontId="98" fillId="0" borderId="82" xfId="5" applyFont="1" applyBorder="1">
      <alignment vertical="center"/>
    </xf>
    <xf numFmtId="0" fontId="98" fillId="0" borderId="91" xfId="5" applyFont="1" applyBorder="1">
      <alignment vertical="center"/>
    </xf>
    <xf numFmtId="0" fontId="98" fillId="0" borderId="12" xfId="5" applyFont="1" applyBorder="1">
      <alignment vertical="center"/>
    </xf>
    <xf numFmtId="0" fontId="98" fillId="0" borderId="16" xfId="5" applyFont="1" applyBorder="1">
      <alignment vertical="center"/>
    </xf>
    <xf numFmtId="0" fontId="98" fillId="0" borderId="87" xfId="5" applyFont="1" applyBorder="1">
      <alignment vertical="center"/>
    </xf>
    <xf numFmtId="0" fontId="98" fillId="0" borderId="85" xfId="5" applyFont="1" applyBorder="1">
      <alignment vertical="center"/>
    </xf>
    <xf numFmtId="0" fontId="96" fillId="13" borderId="5" xfId="5" applyNumberFormat="1" applyFont="1" applyFill="1" applyBorder="1" applyAlignment="1">
      <alignment horizontal="center" vertical="center" wrapText="1"/>
    </xf>
    <xf numFmtId="0" fontId="95" fillId="0" borderId="0" xfId="5" applyFont="1" applyAlignment="1">
      <alignment horizontal="left" vertical="center" indent="1"/>
    </xf>
    <xf numFmtId="0" fontId="98" fillId="0" borderId="5" xfId="5" applyFont="1" applyBorder="1" applyAlignment="1">
      <alignment horizontal="center" vertical="center"/>
    </xf>
    <xf numFmtId="0" fontId="33" fillId="0" borderId="0" xfId="5" applyFont="1">
      <alignment vertical="center"/>
    </xf>
    <xf numFmtId="0" fontId="98" fillId="0" borderId="37" xfId="5" applyFont="1" applyBorder="1">
      <alignment vertical="center"/>
    </xf>
    <xf numFmtId="0" fontId="50" fillId="0" borderId="0" xfId="10" applyFont="1" applyFill="1"/>
    <xf numFmtId="0" fontId="5" fillId="0" borderId="0" xfId="10" applyFont="1" applyFill="1" applyAlignment="1">
      <alignment wrapText="1"/>
    </xf>
    <xf numFmtId="0" fontId="5" fillId="0" borderId="0" xfId="10" applyFont="1" applyFill="1"/>
    <xf numFmtId="0" fontId="3" fillId="0" borderId="0" xfId="9" applyFont="1" applyFill="1" applyBorder="1" applyAlignment="1">
      <alignment horizontal="left" vertical="top"/>
    </xf>
    <xf numFmtId="0" fontId="3" fillId="0" borderId="0" xfId="9" applyFont="1" applyFill="1" applyBorder="1" applyAlignment="1">
      <alignment horizontal="left" wrapText="1"/>
    </xf>
    <xf numFmtId="0" fontId="3" fillId="0" borderId="0" xfId="9" applyFont="1" applyFill="1" applyBorder="1" applyAlignment="1">
      <alignment horizontal="left"/>
    </xf>
    <xf numFmtId="0" fontId="3" fillId="0" borderId="0" xfId="9" applyFont="1" applyFill="1" applyBorder="1">
      <alignment vertical="center"/>
    </xf>
    <xf numFmtId="0" fontId="6" fillId="0" borderId="0" xfId="9" applyFont="1" applyFill="1" applyBorder="1" applyAlignment="1">
      <alignment horizontal="right" vertical="center"/>
    </xf>
    <xf numFmtId="0" fontId="3" fillId="0" borderId="0" xfId="9" applyFont="1" applyFill="1">
      <alignment vertical="center"/>
    </xf>
    <xf numFmtId="0" fontId="3" fillId="0" borderId="0" xfId="9" applyFont="1" applyFill="1" applyBorder="1" applyAlignment="1">
      <alignment horizontal="right"/>
    </xf>
    <xf numFmtId="0" fontId="3" fillId="0" borderId="0" xfId="9" applyFont="1" applyFill="1" applyBorder="1" applyAlignment="1">
      <alignment vertical="center"/>
    </xf>
    <xf numFmtId="0" fontId="35" fillId="0" borderId="0" xfId="9" applyFont="1" applyFill="1" applyBorder="1" applyAlignment="1">
      <alignment horizontal="right" vertical="center"/>
    </xf>
    <xf numFmtId="0" fontId="35" fillId="0" borderId="0" xfId="9" applyFont="1" applyFill="1">
      <alignment vertical="center"/>
    </xf>
    <xf numFmtId="0" fontId="35" fillId="0" borderId="0" xfId="9" applyFont="1" applyFill="1" applyBorder="1" applyAlignment="1">
      <alignment horizontal="left" vertical="center"/>
    </xf>
    <xf numFmtId="0" fontId="6" fillId="4" borderId="111" xfId="10" applyFont="1" applyFill="1" applyBorder="1" applyAlignment="1">
      <alignment horizontal="center" vertical="center"/>
    </xf>
    <xf numFmtId="0" fontId="6" fillId="4" borderId="112" xfId="10" applyFont="1" applyFill="1" applyBorder="1" applyAlignment="1">
      <alignment horizontal="center" vertical="center" wrapText="1"/>
    </xf>
    <xf numFmtId="0" fontId="6" fillId="4" borderId="115" xfId="10" applyFont="1" applyFill="1" applyBorder="1" applyAlignment="1">
      <alignment horizontal="center" vertical="center" wrapText="1" shrinkToFit="1"/>
    </xf>
    <xf numFmtId="0" fontId="6" fillId="4" borderId="116" xfId="10" applyFont="1" applyFill="1" applyBorder="1" applyAlignment="1">
      <alignment horizontal="center" vertical="center" wrapText="1"/>
    </xf>
    <xf numFmtId="0" fontId="6" fillId="4" borderId="115" xfId="10" applyFont="1" applyFill="1" applyBorder="1" applyAlignment="1">
      <alignment horizontal="center" vertical="center" wrapText="1"/>
    </xf>
    <xf numFmtId="0" fontId="5" fillId="4" borderId="116" xfId="10" applyFont="1" applyFill="1" applyBorder="1" applyAlignment="1">
      <alignment horizontal="center" vertical="center" wrapText="1"/>
    </xf>
    <xf numFmtId="0" fontId="5" fillId="4" borderId="112" xfId="10" applyFont="1" applyFill="1" applyBorder="1" applyAlignment="1">
      <alignment horizontal="center" vertical="center" wrapText="1"/>
    </xf>
    <xf numFmtId="0" fontId="5" fillId="4" borderId="117" xfId="10" applyFont="1" applyFill="1" applyBorder="1" applyAlignment="1">
      <alignment horizontal="center" vertical="center" wrapText="1"/>
    </xf>
    <xf numFmtId="0" fontId="5" fillId="4" borderId="103" xfId="10" applyFont="1" applyFill="1" applyBorder="1" applyAlignment="1">
      <alignment horizontal="center" vertical="center" wrapText="1"/>
    </xf>
    <xf numFmtId="210" fontId="6" fillId="3" borderId="118" xfId="10" applyNumberFormat="1" applyFont="1" applyFill="1" applyBorder="1" applyAlignment="1">
      <alignment horizontal="center" vertical="center" shrinkToFit="1"/>
    </xf>
    <xf numFmtId="0" fontId="6" fillId="3" borderId="16" xfId="10" applyNumberFormat="1" applyFont="1" applyFill="1" applyBorder="1" applyAlignment="1">
      <alignment vertical="center" shrinkToFit="1"/>
    </xf>
    <xf numFmtId="0" fontId="14" fillId="3" borderId="119" xfId="10" applyFont="1" applyFill="1" applyBorder="1" applyAlignment="1">
      <alignment horizontal="center" vertical="center" wrapText="1" shrinkToFit="1"/>
    </xf>
    <xf numFmtId="219" fontId="6" fillId="3" borderId="120" xfId="1" applyNumberFormat="1" applyFont="1" applyFill="1" applyBorder="1" applyAlignment="1">
      <alignment horizontal="right" vertical="center" shrinkToFit="1"/>
    </xf>
    <xf numFmtId="219" fontId="6" fillId="3" borderId="16" xfId="1" applyNumberFormat="1" applyFont="1" applyFill="1" applyBorder="1" applyAlignment="1">
      <alignment horizontal="right" vertical="center" shrinkToFit="1"/>
    </xf>
    <xf numFmtId="38" fontId="6" fillId="2" borderId="121" xfId="1" applyFont="1" applyFill="1" applyBorder="1" applyAlignment="1">
      <alignment horizontal="right" vertical="center" shrinkToFit="1"/>
    </xf>
    <xf numFmtId="215" fontId="6" fillId="3" borderId="122" xfId="10" applyNumberFormat="1" applyFont="1" applyFill="1" applyBorder="1" applyAlignment="1">
      <alignment horizontal="center" vertical="center"/>
    </xf>
    <xf numFmtId="210" fontId="6" fillId="3" borderId="29" xfId="10" applyNumberFormat="1" applyFont="1" applyFill="1" applyBorder="1" applyAlignment="1">
      <alignment horizontal="center" vertical="center" shrinkToFit="1"/>
    </xf>
    <xf numFmtId="0" fontId="5" fillId="3" borderId="123" xfId="10" applyFont="1" applyFill="1" applyBorder="1" applyAlignment="1">
      <alignment horizontal="center" vertical="center"/>
    </xf>
    <xf numFmtId="0" fontId="5" fillId="3" borderId="103" xfId="10" applyFont="1" applyFill="1" applyBorder="1" applyAlignment="1">
      <alignment horizontal="center" vertical="center"/>
    </xf>
    <xf numFmtId="0" fontId="14" fillId="3" borderId="124" xfId="10" applyFont="1" applyFill="1" applyBorder="1" applyAlignment="1">
      <alignment horizontal="center" vertical="center" wrapText="1" shrinkToFit="1"/>
    </xf>
    <xf numFmtId="219" fontId="6" fillId="3" borderId="125" xfId="1" applyNumberFormat="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5" fontId="6" fillId="3" borderId="126" xfId="10" applyNumberFormat="1" applyFont="1" applyFill="1" applyBorder="1" applyAlignment="1">
      <alignment horizontal="center" vertical="center"/>
    </xf>
    <xf numFmtId="210" fontId="6" fillId="3" borderId="12" xfId="10" applyNumberFormat="1" applyFont="1" applyFill="1" applyBorder="1" applyAlignment="1">
      <alignment horizontal="center" vertical="center" shrinkToFit="1"/>
    </xf>
    <xf numFmtId="0" fontId="5" fillId="3" borderId="127" xfId="10" applyFont="1" applyFill="1" applyBorder="1" applyAlignment="1">
      <alignment horizontal="center" vertical="center"/>
    </xf>
    <xf numFmtId="210" fontId="6" fillId="3" borderId="128" xfId="10" applyNumberFormat="1" applyFont="1" applyFill="1" applyBorder="1" applyAlignment="1">
      <alignment horizontal="center" vertical="center" shrinkToFit="1"/>
    </xf>
    <xf numFmtId="0" fontId="14" fillId="3" borderId="129" xfId="10" applyFont="1" applyFill="1" applyBorder="1" applyAlignment="1">
      <alignment horizontal="center" vertical="center" wrapText="1" shrinkToFit="1"/>
    </xf>
    <xf numFmtId="38" fontId="6" fillId="2" borderId="124" xfId="1" applyFont="1" applyFill="1" applyBorder="1" applyAlignment="1">
      <alignment horizontal="right" vertical="center" shrinkToFit="1"/>
    </xf>
    <xf numFmtId="210" fontId="6" fillId="3" borderId="130" xfId="10" applyNumberFormat="1" applyFont="1" applyFill="1" applyBorder="1" applyAlignment="1">
      <alignment horizontal="center" vertical="center" shrinkToFit="1"/>
    </xf>
    <xf numFmtId="0" fontId="6" fillId="3" borderId="131" xfId="10" applyNumberFormat="1" applyFont="1" applyFill="1" applyBorder="1" applyAlignment="1">
      <alignment vertical="center" shrinkToFit="1"/>
    </xf>
    <xf numFmtId="0" fontId="14" fillId="3" borderId="134" xfId="10" applyFont="1" applyFill="1" applyBorder="1" applyAlignment="1">
      <alignment horizontal="center" vertical="center" wrapText="1" shrinkToFit="1"/>
    </xf>
    <xf numFmtId="219" fontId="6" fillId="3" borderId="135" xfId="1" applyNumberFormat="1" applyFont="1" applyFill="1" applyBorder="1" applyAlignment="1">
      <alignment horizontal="right" vertical="center" shrinkToFit="1"/>
    </xf>
    <xf numFmtId="219" fontId="6" fillId="3" borderId="136" xfId="1" applyNumberFormat="1" applyFont="1" applyFill="1" applyBorder="1" applyAlignment="1">
      <alignment horizontal="right" vertical="center" shrinkToFit="1"/>
    </xf>
    <xf numFmtId="38" fontId="6" fillId="2" borderId="134" xfId="1" applyFont="1" applyFill="1" applyBorder="1" applyAlignment="1">
      <alignment horizontal="right" vertical="center" shrinkToFit="1"/>
    </xf>
    <xf numFmtId="215" fontId="6" fillId="3" borderId="135" xfId="10" applyNumberFormat="1" applyFont="1" applyFill="1" applyBorder="1" applyAlignment="1">
      <alignment horizontal="center" vertical="center"/>
    </xf>
    <xf numFmtId="210" fontId="6" fillId="3" borderId="136" xfId="10" applyNumberFormat="1" applyFont="1" applyFill="1" applyBorder="1" applyAlignment="1">
      <alignment horizontal="center" vertical="center" shrinkToFit="1"/>
    </xf>
    <xf numFmtId="0" fontId="5" fillId="3" borderId="137" xfId="10" applyFont="1" applyFill="1" applyBorder="1" applyAlignment="1">
      <alignment horizontal="center" vertical="center"/>
    </xf>
    <xf numFmtId="210" fontId="6" fillId="5" borderId="106" xfId="10" applyNumberFormat="1" applyFont="1" applyFill="1" applyBorder="1" applyAlignment="1">
      <alignment horizontal="center" vertical="center"/>
    </xf>
    <xf numFmtId="0" fontId="6" fillId="5" borderId="0" xfId="10" applyNumberFormat="1" applyFont="1" applyFill="1" applyBorder="1" applyAlignment="1">
      <alignment vertical="center" shrinkToFit="1"/>
    </xf>
    <xf numFmtId="0" fontId="93" fillId="5" borderId="0" xfId="10" applyFont="1" applyFill="1" applyBorder="1" applyAlignment="1">
      <alignment vertical="center"/>
    </xf>
    <xf numFmtId="0" fontId="6" fillId="5" borderId="0" xfId="10" applyFont="1" applyFill="1" applyBorder="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19" xfId="1" applyFont="1" applyFill="1" applyBorder="1" applyAlignment="1">
      <alignment horizontal="right" vertical="center" shrinkToFit="1"/>
    </xf>
    <xf numFmtId="215" fontId="6" fillId="5" borderId="122" xfId="10" applyNumberFormat="1" applyFont="1" applyFill="1" applyBorder="1" applyAlignment="1">
      <alignment horizontal="center" vertical="center"/>
    </xf>
    <xf numFmtId="210" fontId="6" fillId="5" borderId="13" xfId="10" applyNumberFormat="1" applyFont="1" applyFill="1" applyBorder="1" applyAlignment="1">
      <alignment horizontal="center" vertical="center"/>
    </xf>
    <xf numFmtId="0" fontId="5" fillId="5" borderId="123" xfId="10" applyFont="1" applyFill="1" applyBorder="1" applyAlignment="1">
      <alignment horizontal="center" vertical="center"/>
    </xf>
    <xf numFmtId="0" fontId="5" fillId="14" borderId="139" xfId="10" applyFont="1" applyFill="1" applyBorder="1" applyAlignment="1">
      <alignment horizontal="center" vertical="center"/>
    </xf>
    <xf numFmtId="38" fontId="6" fillId="2" borderId="143" xfId="1" applyFont="1" applyFill="1" applyBorder="1" applyAlignment="1">
      <alignment horizontal="right" vertical="center" shrinkToFit="1"/>
    </xf>
    <xf numFmtId="38" fontId="6" fillId="2" borderId="144" xfId="1" applyFont="1" applyFill="1" applyBorder="1" applyAlignment="1">
      <alignment horizontal="right" vertical="center" shrinkToFit="1"/>
    </xf>
    <xf numFmtId="38" fontId="6" fillId="2" borderId="145" xfId="1" applyFont="1" applyFill="1" applyBorder="1" applyAlignment="1">
      <alignment horizontal="right" vertical="center" shrinkToFit="1"/>
    </xf>
    <xf numFmtId="0" fontId="6" fillId="0" borderId="146" xfId="10" applyFont="1" applyFill="1" applyBorder="1" applyAlignment="1">
      <alignment vertical="center"/>
    </xf>
    <xf numFmtId="210" fontId="6" fillId="0" borderId="147" xfId="10" applyNumberFormat="1" applyFont="1" applyFill="1" applyBorder="1" applyAlignment="1">
      <alignment vertical="center"/>
    </xf>
    <xf numFmtId="0" fontId="6" fillId="0" borderId="148" xfId="10" applyFont="1" applyFill="1" applyBorder="1" applyAlignment="1">
      <alignment vertical="center"/>
    </xf>
    <xf numFmtId="0" fontId="5" fillId="0" borderId="149" xfId="10" applyFont="1" applyFill="1" applyBorder="1"/>
    <xf numFmtId="0" fontId="9" fillId="0" borderId="0" xfId="10" applyFont="1" applyFill="1" applyBorder="1" applyAlignment="1">
      <alignment horizontal="left" vertical="center"/>
    </xf>
    <xf numFmtId="0" fontId="5" fillId="0" borderId="0" xfId="10" applyFont="1" applyFill="1" applyBorder="1" applyAlignment="1">
      <alignment horizontal="left" vertical="center" wrapText="1"/>
    </xf>
    <xf numFmtId="0" fontId="5" fillId="0" borderId="0" xfId="10" applyFont="1" applyFill="1" applyBorder="1" applyAlignment="1">
      <alignment horizontal="center" vertical="center"/>
    </xf>
    <xf numFmtId="38" fontId="17" fillId="0" borderId="0" xfId="11" applyFont="1" applyFill="1" applyBorder="1" applyAlignment="1">
      <alignment vertical="center"/>
    </xf>
    <xf numFmtId="38" fontId="5" fillId="0" borderId="0" xfId="11" applyFont="1" applyFill="1" applyBorder="1" applyAlignment="1">
      <alignment vertical="center"/>
    </xf>
    <xf numFmtId="0" fontId="5" fillId="0" borderId="0" xfId="10" applyFont="1" applyFill="1" applyBorder="1" applyAlignment="1">
      <alignment vertical="center"/>
    </xf>
    <xf numFmtId="0" fontId="9" fillId="0" borderId="0" xfId="10" applyFont="1" applyFill="1" applyBorder="1" applyAlignment="1">
      <alignment horizontal="left" vertical="center" wrapText="1"/>
    </xf>
    <xf numFmtId="0" fontId="5" fillId="0" borderId="0" xfId="10" applyFont="1" applyFill="1" applyBorder="1"/>
    <xf numFmtId="0" fontId="6" fillId="0" borderId="0" xfId="12" applyFont="1" applyFill="1"/>
    <xf numFmtId="217" fontId="102" fillId="0" borderId="26" xfId="12" applyNumberFormat="1" applyFont="1" applyFill="1" applyBorder="1" applyAlignment="1">
      <alignment horizontal="left" vertical="center"/>
    </xf>
    <xf numFmtId="0" fontId="103" fillId="0" borderId="26" xfId="10" applyFont="1" applyFill="1" applyBorder="1" applyAlignment="1">
      <alignment horizontal="right" vertical="center" wrapText="1" shrinkToFit="1"/>
    </xf>
    <xf numFmtId="217" fontId="102" fillId="0" borderId="0" xfId="12" applyNumberFormat="1" applyFont="1" applyFill="1" applyBorder="1" applyAlignment="1">
      <alignment horizontal="left" vertical="center"/>
    </xf>
    <xf numFmtId="0" fontId="103" fillId="0" borderId="0" xfId="12" applyFont="1" applyFill="1" applyBorder="1" applyAlignment="1">
      <alignment horizontal="right" vertical="center"/>
    </xf>
    <xf numFmtId="217" fontId="103" fillId="0" borderId="0" xfId="12" applyNumberFormat="1" applyFont="1" applyFill="1" applyBorder="1" applyAlignment="1">
      <alignment horizontal="left"/>
    </xf>
    <xf numFmtId="0" fontId="5" fillId="0" borderId="0" xfId="12" applyFont="1" applyFill="1" applyBorder="1" applyAlignment="1">
      <alignment horizontal="right"/>
    </xf>
    <xf numFmtId="0" fontId="6" fillId="0" borderId="0" xfId="13" applyFont="1" applyFill="1" applyBorder="1" applyAlignment="1">
      <alignment horizontal="left" vertical="center" wrapText="1"/>
    </xf>
    <xf numFmtId="0" fontId="6" fillId="0" borderId="0" xfId="10" applyFont="1" applyFill="1"/>
    <xf numFmtId="0" fontId="50" fillId="0" borderId="0" xfId="9" applyFont="1" applyFill="1" applyAlignment="1">
      <alignment vertical="center"/>
    </xf>
    <xf numFmtId="0" fontId="5" fillId="0" borderId="0" xfId="12" applyFont="1" applyFill="1" applyBorder="1" applyAlignment="1">
      <alignment horizontal="center" vertical="center" shrinkToFit="1"/>
    </xf>
    <xf numFmtId="0" fontId="6" fillId="0" borderId="0" xfId="10" applyFont="1" applyFill="1" applyAlignment="1">
      <alignment horizontal="left" vertical="center"/>
    </xf>
    <xf numFmtId="0" fontId="5" fillId="4" borderId="6" xfId="12" applyFont="1" applyFill="1" applyBorder="1" applyAlignment="1">
      <alignment horizontal="center" vertical="center" wrapText="1" shrinkToFit="1" readingOrder="1"/>
    </xf>
    <xf numFmtId="0" fontId="5" fillId="4" borderId="5" xfId="13" applyFont="1" applyFill="1" applyBorder="1" applyAlignment="1">
      <alignment horizontal="center" vertical="center" wrapText="1"/>
    </xf>
    <xf numFmtId="38" fontId="5" fillId="2" borderId="14"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152" xfId="1" applyFont="1" applyFill="1" applyBorder="1" applyAlignment="1">
      <alignment horizontal="right" vertical="center" shrinkToFit="1" readingOrder="1"/>
    </xf>
    <xf numFmtId="38" fontId="5" fillId="2" borderId="153"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57" xfId="1" applyFont="1" applyFill="1" applyBorder="1" applyAlignment="1">
      <alignment horizontal="right" vertical="center" shrinkToFit="1" readingOrder="1"/>
    </xf>
    <xf numFmtId="38" fontId="5" fillId="2" borderId="156" xfId="1" applyFont="1" applyFill="1" applyBorder="1" applyAlignment="1">
      <alignment horizontal="right" vertical="center" shrinkToFit="1" readingOrder="1"/>
    </xf>
    <xf numFmtId="0" fontId="6" fillId="0" borderId="0" xfId="12" applyFont="1" applyFill="1" applyBorder="1" applyAlignment="1">
      <alignment horizontal="center" vertical="center"/>
    </xf>
    <xf numFmtId="0" fontId="6" fillId="0" borderId="0" xfId="12" applyFont="1" applyFill="1" applyBorder="1" applyAlignment="1">
      <alignment horizontal="center" vertical="center" wrapText="1"/>
    </xf>
    <xf numFmtId="186" fontId="6" fillId="0" borderId="0" xfId="12" applyNumberFormat="1" applyFont="1" applyFill="1" applyBorder="1" applyAlignment="1">
      <alignment horizontal="center" vertical="center" shrinkToFit="1" readingOrder="1"/>
    </xf>
    <xf numFmtId="0" fontId="6" fillId="0" borderId="0" xfId="12" applyFont="1" applyFill="1" applyBorder="1" applyAlignment="1">
      <alignment vertical="center" wrapText="1" shrinkToFit="1" readingOrder="1"/>
    </xf>
    <xf numFmtId="0" fontId="6" fillId="0" borderId="0" xfId="12" applyFont="1" applyFill="1" applyBorder="1" applyAlignment="1">
      <alignment horizontal="center" vertical="center" shrinkToFi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3" applyFont="1" applyFill="1"/>
    <xf numFmtId="0" fontId="5" fillId="0" borderId="0" xfId="13" applyFont="1" applyFill="1" applyAlignment="1">
      <alignment vertical="center"/>
    </xf>
    <xf numFmtId="0" fontId="5" fillId="0" borderId="0" xfId="13" applyFont="1" applyFill="1" applyAlignment="1">
      <alignment vertical="center" wrapText="1"/>
    </xf>
    <xf numFmtId="0" fontId="5" fillId="0" borderId="0" xfId="13" applyFont="1" applyFill="1" applyAlignment="1"/>
    <xf numFmtId="0" fontId="9" fillId="0" borderId="5" xfId="13" applyFont="1" applyFill="1" applyBorder="1" applyAlignment="1">
      <alignment horizontal="center" vertical="center" wrapText="1" shrinkToFit="1"/>
    </xf>
    <xf numFmtId="0" fontId="9" fillId="0" borderId="5" xfId="13" applyFont="1" applyFill="1" applyBorder="1" applyAlignment="1">
      <alignment horizontal="center" vertical="center" shrinkToFit="1"/>
    </xf>
    <xf numFmtId="0" fontId="9" fillId="0" borderId="16" xfId="13" applyFont="1" applyFill="1" applyBorder="1" applyAlignment="1">
      <alignment horizontal="center" vertical="center" wrapText="1" shrinkToFit="1"/>
    </xf>
    <xf numFmtId="0" fontId="74" fillId="0" borderId="0" xfId="0" applyFont="1" applyFill="1" applyAlignment="1">
      <alignment horizontal="right" vertical="center"/>
    </xf>
    <xf numFmtId="0" fontId="58" fillId="0" borderId="0" xfId="0" applyFont="1" applyFill="1" applyBorder="1" applyAlignment="1">
      <alignment horizontal="right" vertical="center"/>
    </xf>
    <xf numFmtId="0" fontId="7" fillId="0" borderId="0" xfId="0" applyFont="1" applyFill="1" applyBorder="1" applyAlignment="1">
      <alignment horizontal="right" vertical="center"/>
    </xf>
    <xf numFmtId="0" fontId="5" fillId="0" borderId="0" xfId="2" applyFont="1" applyFill="1"/>
    <xf numFmtId="0" fontId="5" fillId="0" borderId="0" xfId="2" applyFont="1" applyFill="1" applyAlignment="1">
      <alignment vertical="center"/>
    </xf>
    <xf numFmtId="0" fontId="17" fillId="0" borderId="0" xfId="0" applyFont="1" applyFill="1" applyAlignment="1">
      <alignment horizontal="left" vertical="center"/>
    </xf>
    <xf numFmtId="0" fontId="5" fillId="0" borderId="0" xfId="0" applyFont="1" applyFill="1" applyAlignment="1">
      <alignment horizontal="center" vertical="center"/>
    </xf>
    <xf numFmtId="0" fontId="17" fillId="0" borderId="0" xfId="0" applyFont="1" applyFill="1" applyAlignment="1">
      <alignment horizontal="center" vertical="center"/>
    </xf>
    <xf numFmtId="0" fontId="6" fillId="0" borderId="0" xfId="2" applyFont="1" applyFill="1"/>
    <xf numFmtId="0" fontId="5" fillId="0" borderId="14" xfId="2" quotePrefix="1" applyFont="1" applyFill="1" applyBorder="1" applyAlignment="1">
      <alignment vertical="center"/>
    </xf>
    <xf numFmtId="0" fontId="5" fillId="0" borderId="6" xfId="2" quotePrefix="1" applyFont="1" applyFill="1" applyBorder="1" applyAlignment="1">
      <alignment vertical="center"/>
    </xf>
    <xf numFmtId="0" fontId="5" fillId="0" borderId="10" xfId="2" quotePrefix="1" applyFont="1" applyFill="1" applyBorder="1" applyAlignment="1">
      <alignment vertical="center"/>
    </xf>
    <xf numFmtId="221" fontId="5" fillId="0" borderId="0" xfId="0" applyNumberFormat="1" applyFont="1" applyFill="1" applyBorder="1" applyAlignment="1">
      <alignment vertical="center"/>
    </xf>
    <xf numFmtId="0" fontId="5" fillId="0" borderId="13" xfId="2" quotePrefix="1" applyFont="1" applyFill="1" applyBorder="1" applyAlignment="1">
      <alignment vertical="center"/>
    </xf>
    <xf numFmtId="0" fontId="5" fillId="0" borderId="29" xfId="2" quotePrefix="1" applyFont="1" applyFill="1" applyBorder="1" applyAlignment="1">
      <alignment vertical="center"/>
    </xf>
    <xf numFmtId="0" fontId="5" fillId="0" borderId="16" xfId="2" quotePrefix="1" applyFont="1" applyFill="1" applyBorder="1" applyAlignment="1">
      <alignment vertical="center"/>
    </xf>
    <xf numFmtId="0" fontId="5" fillId="0" borderId="0" xfId="2" applyFont="1" applyFill="1" applyBorder="1"/>
    <xf numFmtId="38" fontId="5" fillId="0" borderId="0" xfId="1" applyFont="1" applyFill="1" applyBorder="1" applyAlignment="1">
      <alignment vertical="center"/>
    </xf>
    <xf numFmtId="38" fontId="5" fillId="0" borderId="0" xfId="1" applyFont="1" applyFill="1" applyBorder="1" applyAlignment="1">
      <alignment horizontal="center" vertical="center"/>
    </xf>
    <xf numFmtId="0" fontId="105" fillId="0" borderId="0" xfId="0" applyFont="1" applyFill="1" applyAlignment="1">
      <alignment vertical="center"/>
    </xf>
    <xf numFmtId="0" fontId="58" fillId="0" borderId="0" xfId="0" applyFont="1" applyFill="1" applyAlignment="1">
      <alignment horizontal="left" vertical="center"/>
    </xf>
    <xf numFmtId="0" fontId="19" fillId="0" borderId="0" xfId="0" applyFont="1" applyFill="1" applyBorder="1" applyAlignment="1">
      <alignment vertical="center"/>
    </xf>
    <xf numFmtId="0" fontId="58" fillId="0" borderId="0" xfId="0" applyFont="1" applyFill="1">
      <alignment vertical="center"/>
    </xf>
    <xf numFmtId="0" fontId="3" fillId="0" borderId="0" xfId="0" applyFont="1" applyFill="1" applyAlignment="1">
      <alignment horizontal="left"/>
    </xf>
    <xf numFmtId="0" fontId="6" fillId="0" borderId="0" xfId="0" applyFont="1" applyFill="1" applyBorder="1" applyAlignment="1"/>
    <xf numFmtId="176" fontId="3" fillId="0" borderId="0" xfId="0" applyNumberFormat="1" applyFont="1" applyFill="1" applyBorder="1" applyAlignment="1">
      <alignment horizontal="center"/>
    </xf>
    <xf numFmtId="0" fontId="3" fillId="0" borderId="0" xfId="0" applyFont="1" applyFill="1" applyBorder="1" applyAlignment="1">
      <alignment horizontal="center"/>
    </xf>
    <xf numFmtId="0" fontId="9" fillId="0" borderId="0" xfId="2" applyFont="1" applyFill="1" applyBorder="1" applyAlignment="1">
      <alignment horizontal="left" vertical="center"/>
    </xf>
    <xf numFmtId="0" fontId="27" fillId="0" borderId="0"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0" xfId="2" applyFont="1" applyFill="1"/>
    <xf numFmtId="0" fontId="6" fillId="0" borderId="0" xfId="2" applyFont="1" applyFill="1" applyAlignment="1">
      <alignment horizontal="left" vertical="center"/>
    </xf>
    <xf numFmtId="0" fontId="5" fillId="0" borderId="167" xfId="0" applyFont="1" applyFill="1" applyBorder="1" applyAlignment="1">
      <alignment vertical="center"/>
    </xf>
    <xf numFmtId="210" fontId="5" fillId="3" borderId="170" xfId="0" applyNumberFormat="1" applyFont="1" applyFill="1" applyBorder="1" applyAlignment="1">
      <alignment vertical="center"/>
    </xf>
    <xf numFmtId="0" fontId="5" fillId="0" borderId="17" xfId="0" applyFont="1" applyFill="1" applyBorder="1" applyAlignment="1">
      <alignment horizontal="center" vertical="center" textRotation="255"/>
    </xf>
    <xf numFmtId="0" fontId="34" fillId="0" borderId="17" xfId="5" applyFont="1" applyFill="1" applyBorder="1">
      <alignment vertical="center"/>
    </xf>
    <xf numFmtId="0" fontId="6" fillId="0" borderId="17" xfId="0" applyFont="1" applyFill="1" applyBorder="1" applyAlignment="1">
      <alignment horizontal="center" vertical="center"/>
    </xf>
    <xf numFmtId="0" fontId="5" fillId="0" borderId="17" xfId="0" applyFont="1" applyFill="1" applyBorder="1" applyAlignment="1">
      <alignment vertical="center"/>
    </xf>
    <xf numFmtId="0" fontId="5" fillId="4" borderId="177" xfId="0" applyFont="1" applyFill="1" applyBorder="1" applyAlignment="1">
      <alignment horizontal="center" vertical="center" shrinkToFit="1"/>
    </xf>
    <xf numFmtId="207" fontId="6" fillId="3" borderId="15" xfId="0" applyNumberFormat="1" applyFont="1" applyFill="1" applyBorder="1" applyAlignment="1">
      <alignment horizontal="center" vertical="center" wrapText="1"/>
    </xf>
    <xf numFmtId="0" fontId="6" fillId="3" borderId="16" xfId="0" applyFont="1" applyFill="1" applyBorder="1" applyAlignment="1">
      <alignment horizontal="center" vertical="center"/>
    </xf>
    <xf numFmtId="210" fontId="5" fillId="3" borderId="179" xfId="0" applyNumberFormat="1" applyFont="1" applyFill="1" applyBorder="1" applyAlignment="1">
      <alignment vertical="center" wrapText="1"/>
    </xf>
    <xf numFmtId="207" fontId="6" fillId="3" borderId="8" xfId="0" applyNumberFormat="1" applyFont="1" applyFill="1" applyBorder="1" applyAlignment="1">
      <alignment horizontal="center" vertical="center" wrapText="1"/>
    </xf>
    <xf numFmtId="210" fontId="5" fillId="3" borderId="170" xfId="0" applyNumberFormat="1" applyFont="1" applyFill="1" applyBorder="1" applyAlignment="1">
      <alignment vertical="center" wrapText="1"/>
    </xf>
    <xf numFmtId="0" fontId="5" fillId="0" borderId="10" xfId="0" applyFont="1" applyFill="1" applyBorder="1" applyAlignment="1">
      <alignment vertical="center"/>
    </xf>
    <xf numFmtId="210" fontId="5" fillId="3" borderId="14" xfId="0" applyNumberFormat="1" applyFont="1" applyFill="1" applyBorder="1" applyAlignment="1">
      <alignment vertical="center"/>
    </xf>
    <xf numFmtId="0" fontId="5" fillId="0" borderId="26" xfId="0" applyFont="1" applyFill="1" applyBorder="1" applyAlignment="1">
      <alignment horizontal="center" vertical="center" textRotation="255"/>
    </xf>
    <xf numFmtId="0" fontId="34" fillId="0" borderId="26" xfId="5" applyFont="1" applyFill="1" applyBorder="1">
      <alignment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12" fillId="0" borderId="17" xfId="2" applyFont="1" applyFill="1" applyBorder="1" applyAlignment="1">
      <alignment horizontal="center" vertical="center" textRotation="255" wrapText="1"/>
    </xf>
    <xf numFmtId="0" fontId="12" fillId="0" borderId="0" xfId="2" applyFont="1" applyFill="1" applyBorder="1" applyAlignment="1">
      <alignment horizontal="center" vertical="center" textRotation="255" wrapText="1"/>
    </xf>
    <xf numFmtId="0" fontId="34" fillId="0" borderId="17" xfId="0" applyFont="1" applyFill="1" applyBorder="1" applyAlignment="1">
      <alignment vertical="center"/>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210" fontId="27" fillId="3" borderId="170" xfId="0" applyNumberFormat="1" applyFont="1" applyFill="1" applyBorder="1" applyAlignment="1">
      <alignment vertical="center" wrapText="1"/>
    </xf>
    <xf numFmtId="223" fontId="5" fillId="3" borderId="6" xfId="0" applyNumberFormat="1" applyFont="1" applyFill="1" applyBorder="1" applyAlignment="1">
      <alignment horizontal="right" vertical="center"/>
    </xf>
    <xf numFmtId="209" fontId="5" fillId="3" borderId="8" xfId="0" applyNumberFormat="1" applyFont="1" applyFill="1" applyBorder="1" applyAlignment="1">
      <alignment horizontal="center" vertical="center"/>
    </xf>
    <xf numFmtId="223" fontId="5" fillId="3" borderId="6" xfId="0" applyNumberFormat="1" applyFont="1" applyFill="1" applyBorder="1" applyAlignment="1">
      <alignment horizontal="right" vertical="center" shrinkToFit="1"/>
    </xf>
    <xf numFmtId="222" fontId="5" fillId="2" borderId="8" xfId="0" applyNumberFormat="1" applyFont="1" applyFill="1" applyBorder="1" applyAlignment="1">
      <alignment horizontal="right" vertical="center" shrinkToFit="1"/>
    </xf>
    <xf numFmtId="223" fontId="5" fillId="3" borderId="10" xfId="0" applyNumberFormat="1" applyFont="1" applyFill="1" applyBorder="1" applyAlignment="1">
      <alignment horizontal="right" vertical="center" shrinkToFit="1"/>
    </xf>
    <xf numFmtId="224" fontId="5" fillId="2" borderId="6" xfId="0" applyNumberFormat="1" applyFont="1" applyFill="1" applyBorder="1" applyAlignment="1">
      <alignment horizontal="right" vertical="center" shrinkToFit="1"/>
    </xf>
    <xf numFmtId="207" fontId="5" fillId="0" borderId="0" xfId="0" applyNumberFormat="1" applyFont="1" applyFill="1">
      <alignment vertical="center"/>
    </xf>
    <xf numFmtId="222" fontId="5" fillId="2" borderId="15" xfId="0" applyNumberFormat="1" applyFont="1" applyFill="1" applyBorder="1" applyAlignment="1">
      <alignment horizontal="right" vertical="center" shrinkToFit="1"/>
    </xf>
    <xf numFmtId="0" fontId="93" fillId="5" borderId="5" xfId="0" applyFont="1" applyFill="1" applyBorder="1" applyAlignment="1">
      <alignment vertical="center"/>
    </xf>
    <xf numFmtId="0" fontId="106" fillId="5" borderId="5" xfId="0" applyFont="1" applyFill="1" applyBorder="1" applyAlignment="1">
      <alignment vertical="center"/>
    </xf>
    <xf numFmtId="0" fontId="93" fillId="5" borderId="6" xfId="0" applyFont="1" applyFill="1" applyBorder="1" applyAlignment="1">
      <alignment horizontal="right" vertical="center"/>
    </xf>
    <xf numFmtId="0" fontId="93" fillId="5" borderId="8" xfId="0" applyFont="1" applyFill="1" applyBorder="1" applyAlignment="1">
      <alignment vertical="center"/>
    </xf>
    <xf numFmtId="0" fontId="6" fillId="5" borderId="6" xfId="0" applyFont="1" applyFill="1" applyBorder="1" applyAlignment="1">
      <alignment horizontal="right" vertical="center" shrinkToFit="1"/>
    </xf>
    <xf numFmtId="0" fontId="6" fillId="5" borderId="8" xfId="0" applyFont="1" applyFill="1" applyBorder="1" applyAlignment="1">
      <alignment vertical="center" shrinkToFit="1"/>
    </xf>
    <xf numFmtId="0" fontId="6" fillId="5" borderId="5" xfId="0" applyFont="1" applyFill="1" applyBorder="1">
      <alignment vertical="center"/>
    </xf>
    <xf numFmtId="0" fontId="93" fillId="0" borderId="0" xfId="0" applyFont="1" applyFill="1" applyBorder="1" applyAlignment="1">
      <alignment vertical="center"/>
    </xf>
    <xf numFmtId="0" fontId="6" fillId="0" borderId="43" xfId="0" applyFont="1" applyFill="1" applyBorder="1">
      <alignment vertical="center"/>
    </xf>
    <xf numFmtId="199" fontId="16" fillId="0" borderId="7" xfId="0" applyNumberFormat="1" applyFont="1" applyFill="1" applyBorder="1" applyAlignment="1">
      <alignment horizontal="center" vertical="center"/>
    </xf>
    <xf numFmtId="0" fontId="6" fillId="0" borderId="45" xfId="0" applyFont="1" applyFill="1" applyBorder="1">
      <alignment vertical="center"/>
    </xf>
    <xf numFmtId="0" fontId="18" fillId="0" borderId="46" xfId="0" applyFont="1" applyFill="1" applyBorder="1">
      <alignment vertical="center"/>
    </xf>
    <xf numFmtId="0" fontId="18" fillId="0" borderId="47" xfId="0" applyFont="1" applyFill="1" applyBorder="1">
      <alignment vertical="center"/>
    </xf>
    <xf numFmtId="0" fontId="108" fillId="0" borderId="0" xfId="14" applyFont="1"/>
    <xf numFmtId="0" fontId="108" fillId="0" borderId="0" xfId="14" applyFont="1" applyAlignment="1">
      <alignment horizontal="center"/>
    </xf>
    <xf numFmtId="0" fontId="30" fillId="0" borderId="0" xfId="14" applyFont="1"/>
    <xf numFmtId="0" fontId="108" fillId="4" borderId="5" xfId="14" applyFont="1" applyFill="1" applyBorder="1" applyAlignment="1">
      <alignment horizontal="center"/>
    </xf>
    <xf numFmtId="0" fontId="30" fillId="3" borderId="5" xfId="14" applyFont="1" applyFill="1" applyBorder="1" applyAlignment="1">
      <alignment vertical="center"/>
    </xf>
    <xf numFmtId="38" fontId="30" fillId="3" borderId="5" xfId="15" applyFont="1" applyFill="1" applyBorder="1">
      <alignment vertical="center"/>
    </xf>
    <xf numFmtId="0" fontId="30" fillId="0" borderId="5" xfId="14" applyFont="1" applyBorder="1" applyAlignment="1">
      <alignment vertical="center"/>
    </xf>
    <xf numFmtId="0" fontId="30" fillId="0" borderId="0" xfId="14" applyFont="1" applyAlignment="1">
      <alignment vertical="center"/>
    </xf>
    <xf numFmtId="0" fontId="30" fillId="3" borderId="5" xfId="14" applyFont="1" applyFill="1" applyBorder="1" applyAlignment="1">
      <alignment vertical="center" wrapText="1"/>
    </xf>
    <xf numFmtId="0" fontId="30" fillId="3" borderId="12" xfId="14" applyFont="1" applyFill="1" applyBorder="1" applyAlignment="1">
      <alignment vertical="center"/>
    </xf>
    <xf numFmtId="0" fontId="30" fillId="3" borderId="12" xfId="14" applyFont="1" applyFill="1" applyBorder="1" applyAlignment="1">
      <alignment vertical="center" wrapText="1"/>
    </xf>
    <xf numFmtId="38" fontId="30" fillId="3" borderId="12" xfId="15" applyFont="1" applyFill="1" applyBorder="1">
      <alignment vertical="center"/>
    </xf>
    <xf numFmtId="0" fontId="30" fillId="0" borderId="12" xfId="14" applyFont="1" applyBorder="1" applyAlignment="1">
      <alignment vertical="center"/>
    </xf>
    <xf numFmtId="38" fontId="30" fillId="2" borderId="156" xfId="15" applyFont="1" applyFill="1" applyBorder="1">
      <alignment vertical="center"/>
    </xf>
    <xf numFmtId="0" fontId="30" fillId="0" borderId="156" xfId="14" applyFont="1" applyBorder="1" applyAlignment="1">
      <alignment vertical="center"/>
    </xf>
    <xf numFmtId="0" fontId="108" fillId="0" borderId="0" xfId="14" applyFont="1" applyAlignment="1">
      <alignment vertical="center"/>
    </xf>
    <xf numFmtId="0" fontId="111" fillId="6" borderId="0" xfId="0" applyFont="1" applyFill="1">
      <alignment vertical="center"/>
    </xf>
    <xf numFmtId="0" fontId="112" fillId="6" borderId="0" xfId="0" applyFont="1" applyFill="1">
      <alignment vertical="center"/>
    </xf>
    <xf numFmtId="0" fontId="113" fillId="6" borderId="0" xfId="0" applyFont="1" applyFill="1" applyBorder="1" applyAlignment="1">
      <alignment vertical="center"/>
    </xf>
    <xf numFmtId="0" fontId="41" fillId="6" borderId="0" xfId="0" applyFont="1" applyFill="1" applyBorder="1" applyAlignment="1">
      <alignment vertical="center"/>
    </xf>
    <xf numFmtId="0" fontId="112" fillId="6" borderId="0" xfId="2" applyFont="1" applyFill="1" applyAlignment="1">
      <alignment horizontal="right" vertical="top"/>
    </xf>
    <xf numFmtId="0" fontId="112" fillId="6" borderId="0" xfId="2" applyFont="1" applyFill="1"/>
    <xf numFmtId="0" fontId="41" fillId="6" borderId="0" xfId="0" applyFont="1" applyFill="1" applyBorder="1" applyAlignment="1">
      <alignment horizontal="left"/>
    </xf>
    <xf numFmtId="0" fontId="112" fillId="6" borderId="0" xfId="0" applyFont="1" applyFill="1" applyAlignment="1">
      <alignment horizontal="left" wrapText="1"/>
    </xf>
    <xf numFmtId="0" fontId="112" fillId="6" borderId="0" xfId="2" applyFont="1" applyFill="1" applyAlignment="1">
      <alignment horizontal="left" vertical="top" wrapText="1"/>
    </xf>
    <xf numFmtId="0" fontId="112" fillId="6" borderId="0" xfId="0" applyFont="1" applyFill="1" applyAlignment="1">
      <alignment horizontal="left" vertical="top" wrapText="1"/>
    </xf>
    <xf numFmtId="0" fontId="112" fillId="6" borderId="0" xfId="0" applyFont="1" applyFill="1" applyBorder="1" applyAlignment="1">
      <alignment vertical="center"/>
    </xf>
    <xf numFmtId="0" fontId="114" fillId="6" borderId="0" xfId="0" applyFont="1" applyFill="1" applyBorder="1" applyAlignment="1">
      <alignment vertical="center"/>
    </xf>
    <xf numFmtId="0" fontId="116" fillId="6" borderId="7" xfId="0" applyFont="1" applyFill="1" applyBorder="1" applyAlignment="1">
      <alignment vertical="center" shrinkToFit="1"/>
    </xf>
    <xf numFmtId="0" fontId="116" fillId="6" borderId="8" xfId="0" applyFont="1" applyFill="1" applyBorder="1" applyAlignment="1">
      <alignment vertical="center" shrinkToFit="1"/>
    </xf>
    <xf numFmtId="0" fontId="41" fillId="6" borderId="0" xfId="2" applyFont="1" applyFill="1"/>
    <xf numFmtId="0" fontId="112" fillId="6" borderId="10" xfId="2" applyFont="1" applyFill="1" applyBorder="1" applyAlignment="1">
      <alignment vertical="center" wrapText="1"/>
    </xf>
    <xf numFmtId="0" fontId="112" fillId="6" borderId="17" xfId="2" applyFont="1" applyFill="1" applyBorder="1" applyAlignment="1">
      <alignment vertical="center" wrapText="1"/>
    </xf>
    <xf numFmtId="0" fontId="112" fillId="6" borderId="11" xfId="2" applyFont="1" applyFill="1" applyBorder="1" applyAlignment="1">
      <alignment vertical="center" wrapText="1"/>
    </xf>
    <xf numFmtId="0" fontId="112" fillId="6" borderId="14" xfId="2" applyFont="1" applyFill="1" applyBorder="1" applyAlignment="1">
      <alignment vertical="center" wrapText="1"/>
    </xf>
    <xf numFmtId="0" fontId="112" fillId="6" borderId="26" xfId="2" applyFont="1" applyFill="1" applyBorder="1" applyAlignment="1">
      <alignment vertical="center" wrapText="1"/>
    </xf>
    <xf numFmtId="0" fontId="112" fillId="6" borderId="15" xfId="2" applyFont="1" applyFill="1" applyBorder="1" applyAlignment="1">
      <alignment vertical="center" wrapText="1"/>
    </xf>
    <xf numFmtId="0" fontId="112" fillId="6" borderId="0" xfId="2" applyFont="1" applyFill="1" applyBorder="1" applyAlignment="1">
      <alignment vertical="center"/>
    </xf>
    <xf numFmtId="0" fontId="112" fillId="6" borderId="26" xfId="2" applyFont="1" applyFill="1" applyBorder="1" applyAlignment="1">
      <alignment vertical="center"/>
    </xf>
    <xf numFmtId="0" fontId="112" fillId="6" borderId="0" xfId="0" applyFont="1" applyFill="1" applyBorder="1" applyAlignment="1">
      <alignment horizontal="center" vertical="center"/>
    </xf>
    <xf numFmtId="0" fontId="119" fillId="6" borderId="0" xfId="2" applyFont="1" applyFill="1" applyAlignment="1">
      <alignment vertical="top"/>
    </xf>
    <xf numFmtId="0" fontId="119" fillId="6" borderId="0" xfId="0" applyFont="1" applyFill="1" applyAlignment="1">
      <alignment vertical="center"/>
    </xf>
    <xf numFmtId="0" fontId="119" fillId="6" borderId="0" xfId="2" applyFont="1" applyFill="1"/>
    <xf numFmtId="0" fontId="119" fillId="6" borderId="0" xfId="2" applyFont="1" applyFill="1" applyAlignment="1">
      <alignment horizontal="center" vertical="top"/>
    </xf>
    <xf numFmtId="0" fontId="119" fillId="6" borderId="0" xfId="0" applyFont="1" applyFill="1" applyAlignment="1">
      <alignment horizontal="left" vertical="center"/>
    </xf>
    <xf numFmtId="0" fontId="112" fillId="6" borderId="0" xfId="2" applyFont="1" applyFill="1" applyAlignment="1"/>
    <xf numFmtId="0" fontId="112" fillId="6" borderId="0" xfId="0" applyFont="1" applyFill="1" applyBorder="1" applyAlignment="1">
      <alignment vertical="center" wrapText="1"/>
    </xf>
    <xf numFmtId="0" fontId="112" fillId="6" borderId="0" xfId="0" applyFont="1" applyFill="1" applyAlignment="1">
      <alignment horizontal="left" vertical="center"/>
    </xf>
    <xf numFmtId="0" fontId="122" fillId="6" borderId="0" xfId="0" applyFont="1" applyFill="1">
      <alignment vertical="center"/>
    </xf>
    <xf numFmtId="0" fontId="113" fillId="6" borderId="0" xfId="0" applyFont="1" applyFill="1">
      <alignment vertical="center"/>
    </xf>
    <xf numFmtId="0" fontId="0" fillId="6" borderId="0" xfId="0" applyFont="1" applyFill="1" applyAlignment="1">
      <alignment vertical="center"/>
    </xf>
    <xf numFmtId="0" fontId="111" fillId="6" borderId="0" xfId="0" applyFont="1" applyFill="1" applyAlignment="1">
      <alignment horizontal="left" vertical="center"/>
    </xf>
    <xf numFmtId="0" fontId="0" fillId="6" borderId="0" xfId="0" applyFont="1" applyFill="1" applyAlignment="1">
      <alignment horizontal="center" vertical="center"/>
    </xf>
    <xf numFmtId="197" fontId="0" fillId="6" borderId="0" xfId="0" applyNumberFormat="1" applyFont="1" applyFill="1" applyAlignment="1">
      <alignment vertical="center"/>
    </xf>
    <xf numFmtId="0" fontId="113" fillId="6" borderId="0" xfId="0" applyFont="1" applyFill="1" applyAlignment="1">
      <alignment horizontal="left" vertical="center"/>
    </xf>
    <xf numFmtId="0" fontId="123" fillId="6" borderId="0" xfId="0" applyFont="1" applyFill="1" applyAlignment="1">
      <alignment vertical="center"/>
    </xf>
    <xf numFmtId="0" fontId="123" fillId="6" borderId="0" xfId="0" applyFont="1" applyFill="1" applyAlignment="1">
      <alignment horizontal="center" vertical="center"/>
    </xf>
    <xf numFmtId="197" fontId="123" fillId="6" borderId="0" xfId="0" applyNumberFormat="1" applyFont="1" applyFill="1" applyAlignment="1">
      <alignment vertical="center"/>
    </xf>
    <xf numFmtId="0" fontId="113" fillId="6" borderId="0" xfId="0" applyFont="1" applyFill="1" applyAlignment="1">
      <alignment horizontal="right" vertical="center"/>
    </xf>
    <xf numFmtId="0" fontId="124" fillId="6" borderId="0" xfId="0" applyFont="1" applyFill="1" applyAlignment="1">
      <alignment horizontal="justify" vertical="center"/>
    </xf>
    <xf numFmtId="0" fontId="125" fillId="6" borderId="0" xfId="0" applyFont="1" applyFill="1" applyAlignment="1">
      <alignment vertical="center"/>
    </xf>
    <xf numFmtId="0" fontId="126" fillId="6" borderId="0" xfId="0" applyFont="1" applyFill="1" applyAlignment="1">
      <alignment horizontal="left" vertical="center"/>
    </xf>
    <xf numFmtId="0" fontId="89" fillId="6" borderId="0" xfId="0" applyFont="1" applyFill="1" applyAlignment="1">
      <alignment horizontal="center" vertical="center"/>
    </xf>
    <xf numFmtId="0" fontId="89" fillId="6" borderId="0" xfId="0" applyFont="1" applyFill="1" applyAlignment="1">
      <alignment vertical="center"/>
    </xf>
    <xf numFmtId="0" fontId="125" fillId="6" borderId="0" xfId="0" applyFont="1" applyFill="1" applyAlignment="1">
      <alignment horizontal="right" vertical="center"/>
    </xf>
    <xf numFmtId="0" fontId="127" fillId="6" borderId="0" xfId="0" applyFont="1" applyFill="1" applyAlignment="1">
      <alignment horizontal="left" vertical="center"/>
    </xf>
    <xf numFmtId="57" fontId="0" fillId="6" borderId="0" xfId="0" applyNumberFormat="1" applyFont="1" applyFill="1" applyAlignment="1">
      <alignment vertical="center"/>
    </xf>
    <xf numFmtId="215" fontId="0" fillId="6" borderId="0" xfId="0" applyNumberFormat="1" applyFont="1" applyFill="1" applyAlignment="1">
      <alignment vertical="center"/>
    </xf>
    <xf numFmtId="0" fontId="125" fillId="6" borderId="0" xfId="0" applyFont="1" applyFill="1" applyAlignment="1">
      <alignment horizontal="left" vertical="center"/>
    </xf>
    <xf numFmtId="0" fontId="125" fillId="6" borderId="0" xfId="0" applyFont="1" applyFill="1" applyAlignment="1">
      <alignment horizontal="center" vertical="center"/>
    </xf>
    <xf numFmtId="225" fontId="0" fillId="6" borderId="0" xfId="0" applyNumberFormat="1" applyFont="1" applyFill="1" applyAlignment="1">
      <alignment vertical="center"/>
    </xf>
    <xf numFmtId="0" fontId="130" fillId="6" borderId="182" xfId="0" applyFont="1" applyFill="1" applyBorder="1" applyAlignment="1">
      <alignment horizontal="center" vertical="center" wrapText="1"/>
    </xf>
    <xf numFmtId="57" fontId="131" fillId="6" borderId="182" xfId="0" applyNumberFormat="1" applyFont="1" applyFill="1" applyBorder="1" applyAlignment="1">
      <alignment vertical="center" wrapText="1"/>
    </xf>
    <xf numFmtId="197" fontId="130" fillId="6" borderId="182" xfId="0" applyNumberFormat="1" applyFont="1" applyFill="1" applyBorder="1" applyAlignment="1">
      <alignment horizontal="right" vertical="center" wrapText="1"/>
    </xf>
    <xf numFmtId="0" fontId="130" fillId="6" borderId="182" xfId="0" applyFont="1" applyFill="1" applyBorder="1" applyAlignment="1">
      <alignment vertical="center" wrapText="1"/>
    </xf>
    <xf numFmtId="0" fontId="132" fillId="6" borderId="182" xfId="0" applyFont="1" applyFill="1" applyBorder="1" applyAlignment="1">
      <alignment vertical="center" wrapText="1"/>
    </xf>
    <xf numFmtId="0" fontId="130" fillId="6" borderId="182" xfId="0" applyFont="1" applyFill="1" applyBorder="1" applyAlignment="1">
      <alignment horizontal="left" vertical="center" wrapText="1"/>
    </xf>
    <xf numFmtId="0" fontId="133" fillId="6" borderId="182" xfId="0" applyFont="1" applyFill="1" applyBorder="1" applyAlignment="1">
      <alignment horizontal="center" vertical="center" wrapText="1"/>
    </xf>
    <xf numFmtId="0" fontId="133" fillId="6" borderId="195" xfId="0" applyFont="1" applyFill="1" applyBorder="1" applyAlignment="1">
      <alignment vertical="center"/>
    </xf>
    <xf numFmtId="0" fontId="133" fillId="6" borderId="197" xfId="0" applyFont="1" applyFill="1" applyBorder="1" applyAlignment="1">
      <alignment vertical="center"/>
    </xf>
    <xf numFmtId="0" fontId="133" fillId="6" borderId="182" xfId="0" applyFont="1" applyFill="1" applyBorder="1" applyAlignment="1">
      <alignment horizontal="center" vertical="center" shrinkToFit="1"/>
    </xf>
    <xf numFmtId="57" fontId="133" fillId="6" borderId="182" xfId="0" applyNumberFormat="1" applyFont="1" applyFill="1" applyBorder="1" applyAlignment="1">
      <alignment horizontal="center" vertical="center" wrapText="1"/>
    </xf>
    <xf numFmtId="38" fontId="133" fillId="6" borderId="182" xfId="1" applyFont="1" applyFill="1" applyBorder="1" applyAlignment="1">
      <alignment horizontal="right" vertical="center" shrinkToFit="1"/>
    </xf>
    <xf numFmtId="38" fontId="130" fillId="6" borderId="182" xfId="1" applyFont="1" applyFill="1" applyBorder="1" applyAlignment="1">
      <alignment horizontal="right" vertical="center" shrinkToFit="1"/>
    </xf>
    <xf numFmtId="0" fontId="133" fillId="6" borderId="182" xfId="0" applyFont="1" applyFill="1" applyBorder="1" applyAlignment="1">
      <alignment horizontal="right" vertical="center" wrapText="1" indent="1"/>
    </xf>
    <xf numFmtId="0" fontId="133" fillId="6" borderId="182" xfId="0" applyFont="1" applyFill="1" applyBorder="1" applyAlignment="1">
      <alignment vertical="center" wrapText="1"/>
    </xf>
    <xf numFmtId="0" fontId="133" fillId="6" borderId="182" xfId="0" applyFont="1" applyFill="1" applyBorder="1" applyAlignment="1">
      <alignment horizontal="left" vertical="center" wrapText="1"/>
    </xf>
    <xf numFmtId="0" fontId="134" fillId="6" borderId="182" xfId="0" applyFont="1" applyFill="1" applyBorder="1" applyAlignment="1">
      <alignment horizontal="center" vertical="center" wrapText="1"/>
    </xf>
    <xf numFmtId="38" fontId="130" fillId="6" borderId="182" xfId="1" applyFont="1" applyFill="1" applyBorder="1" applyAlignment="1">
      <alignment horizontal="right" vertical="center" wrapText="1"/>
    </xf>
    <xf numFmtId="0" fontId="133" fillId="6" borderId="201" xfId="0" applyFont="1" applyFill="1" applyBorder="1" applyAlignment="1">
      <alignment horizontal="center" vertical="center" wrapText="1"/>
    </xf>
    <xf numFmtId="0" fontId="133" fillId="6" borderId="201" xfId="0" applyFont="1" applyFill="1" applyBorder="1" applyAlignment="1">
      <alignment horizontal="justify" vertical="center" wrapText="1"/>
    </xf>
    <xf numFmtId="226" fontId="131" fillId="6" borderId="182" xfId="0" applyNumberFormat="1" applyFont="1" applyFill="1" applyBorder="1" applyAlignment="1">
      <alignment horizontal="right" vertical="center" shrinkToFit="1"/>
    </xf>
    <xf numFmtId="197" fontId="134" fillId="6" borderId="0" xfId="0" applyNumberFormat="1" applyFont="1" applyFill="1" applyBorder="1" applyAlignment="1">
      <alignment vertical="center"/>
    </xf>
    <xf numFmtId="197" fontId="125" fillId="6" borderId="0" xfId="0" applyNumberFormat="1" applyFont="1" applyFill="1" applyAlignment="1">
      <alignment horizontal="left" vertical="center"/>
    </xf>
    <xf numFmtId="197" fontId="125" fillId="6" borderId="0" xfId="0" applyNumberFormat="1" applyFont="1" applyFill="1" applyAlignment="1">
      <alignment vertical="center"/>
    </xf>
    <xf numFmtId="0" fontId="84" fillId="0" borderId="0" xfId="0" applyFont="1" applyFill="1" applyAlignment="1">
      <alignment horizontal="justify" vertical="center"/>
    </xf>
    <xf numFmtId="209" fontId="74" fillId="0" borderId="0" xfId="2" applyNumberFormat="1" applyFont="1" applyFill="1" applyAlignment="1">
      <alignment horizontal="right"/>
    </xf>
    <xf numFmtId="0" fontId="76" fillId="0" borderId="0" xfId="0" applyFont="1" applyFill="1" applyAlignment="1">
      <alignment vertical="center" wrapText="1"/>
    </xf>
    <xf numFmtId="0" fontId="84" fillId="0" borderId="0" xfId="0" applyFont="1" applyFill="1" applyAlignment="1">
      <alignment horizontal="center" vertical="center"/>
    </xf>
    <xf numFmtId="0" fontId="76" fillId="0" borderId="5" xfId="7" applyFont="1" applyFill="1" applyBorder="1" applyAlignment="1">
      <alignment vertical="center"/>
    </xf>
    <xf numFmtId="0" fontId="76" fillId="0" borderId="0" xfId="7" applyFont="1" applyFill="1" applyAlignment="1">
      <alignment horizontal="center" vertical="center"/>
    </xf>
    <xf numFmtId="208" fontId="76" fillId="0" borderId="0" xfId="7" applyNumberFormat="1" applyFont="1" applyFill="1" applyAlignment="1">
      <alignment horizontal="right" vertical="center"/>
    </xf>
    <xf numFmtId="0" fontId="76" fillId="0" borderId="0" xfId="7" applyFont="1" applyFill="1" applyAlignment="1">
      <alignment horizontal="right" vertical="center"/>
    </xf>
    <xf numFmtId="0" fontId="74" fillId="0" borderId="0" xfId="7" applyFont="1" applyFill="1" applyAlignment="1">
      <alignment vertical="center" wrapText="1"/>
    </xf>
    <xf numFmtId="0" fontId="76" fillId="0" borderId="10" xfId="7" applyFont="1" applyFill="1" applyBorder="1" applyAlignment="1">
      <alignment vertical="center"/>
    </xf>
    <xf numFmtId="0" fontId="76" fillId="0" borderId="17" xfId="7" applyFont="1" applyFill="1" applyBorder="1" applyAlignment="1">
      <alignment vertical="center"/>
    </xf>
    <xf numFmtId="0" fontId="76" fillId="0" borderId="11" xfId="7" applyFont="1" applyFill="1" applyBorder="1" applyAlignment="1">
      <alignment vertical="center"/>
    </xf>
    <xf numFmtId="0" fontId="76" fillId="0" borderId="5" xfId="7" applyFont="1" applyFill="1" applyBorder="1" applyAlignment="1">
      <alignment horizontal="center" vertical="center"/>
    </xf>
    <xf numFmtId="0" fontId="80" fillId="0" borderId="5" xfId="7" applyFont="1" applyFill="1" applyBorder="1" applyAlignment="1">
      <alignment vertical="center" wrapText="1"/>
    </xf>
    <xf numFmtId="0" fontId="74" fillId="0" borderId="0" xfId="7" applyFont="1" applyFill="1" applyAlignment="1">
      <alignment horizontal="left" vertical="center" wrapText="1"/>
    </xf>
    <xf numFmtId="0" fontId="76" fillId="0" borderId="0" xfId="7" applyFont="1" applyFill="1" applyAlignment="1">
      <alignment vertical="center" wrapText="1"/>
    </xf>
    <xf numFmtId="0" fontId="76" fillId="0" borderId="0" xfId="7" applyFont="1" applyFill="1" applyAlignment="1">
      <alignmen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5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9"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68" fillId="6" borderId="17"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16" xfId="0" applyFont="1" applyFill="1" applyBorder="1" applyAlignment="1">
      <alignment horizontal="center" vertical="center"/>
    </xf>
    <xf numFmtId="0" fontId="58" fillId="11" borderId="5"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6" fillId="0" borderId="0" xfId="8" applyFont="1" applyFill="1" applyBorder="1" applyAlignment="1">
      <alignment horizontal="right" vertical="center"/>
    </xf>
    <xf numFmtId="0" fontId="5" fillId="0" borderId="26" xfId="8" applyFont="1" applyFill="1" applyBorder="1" applyAlignment="1">
      <alignment horizontal="center" vertical="center"/>
    </xf>
    <xf numFmtId="0" fontId="7" fillId="0" borderId="0" xfId="8" applyFont="1" applyFill="1" applyAlignment="1">
      <alignment horizontal="center" vertical="center"/>
    </xf>
    <xf numFmtId="0" fontId="9" fillId="0" borderId="43" xfId="8" applyFont="1" applyFill="1" applyBorder="1" applyAlignment="1">
      <alignment vertical="center" wrapText="1"/>
    </xf>
    <xf numFmtId="0" fontId="9" fillId="0" borderId="0" xfId="8" applyFont="1" applyFill="1" applyBorder="1" applyAlignment="1">
      <alignment vertical="center" wrapText="1"/>
    </xf>
    <xf numFmtId="0" fontId="9" fillId="0" borderId="44" xfId="8" applyFont="1" applyFill="1" applyBorder="1" applyAlignment="1">
      <alignment vertical="center" wrapText="1"/>
    </xf>
    <xf numFmtId="0" fontId="9" fillId="0" borderId="45" xfId="8" applyFont="1" applyFill="1" applyBorder="1" applyAlignment="1">
      <alignment vertical="center"/>
    </xf>
    <xf numFmtId="0" fontId="9" fillId="0" borderId="46" xfId="8" applyFont="1" applyFill="1" applyBorder="1" applyAlignment="1">
      <alignment vertical="center"/>
    </xf>
    <xf numFmtId="0" fontId="9" fillId="0" borderId="47" xfId="8" applyFont="1" applyFill="1" applyBorder="1" applyAlignment="1">
      <alignment vertical="center"/>
    </xf>
    <xf numFmtId="0" fontId="89" fillId="0" borderId="0" xfId="5" applyFont="1" applyFill="1" applyAlignment="1">
      <alignment horizontal="center" vertical="center"/>
    </xf>
    <xf numFmtId="0" fontId="89" fillId="3" borderId="0" xfId="5" applyFont="1" applyFill="1" applyAlignment="1">
      <alignment vertical="center" wrapText="1"/>
    </xf>
    <xf numFmtId="0" fontId="89" fillId="0" borderId="0" xfId="5" applyFont="1" applyFill="1" applyAlignment="1">
      <alignment vertical="center"/>
    </xf>
    <xf numFmtId="0" fontId="89" fillId="0" borderId="0" xfId="5" applyFont="1" applyFill="1" applyAlignment="1">
      <alignment vertical="center" wrapText="1"/>
    </xf>
    <xf numFmtId="0" fontId="74" fillId="0" borderId="0" xfId="5" applyFont="1" applyFill="1" applyAlignment="1">
      <alignment vertical="center"/>
    </xf>
    <xf numFmtId="0" fontId="87" fillId="0" borderId="0" xfId="5" applyFont="1" applyFill="1" applyAlignment="1">
      <alignment horizontal="center" vertical="center"/>
    </xf>
    <xf numFmtId="0" fontId="88" fillId="0" borderId="0" xfId="5" applyFont="1" applyFill="1" applyAlignment="1">
      <alignment horizontal="center" vertical="center"/>
    </xf>
    <xf numFmtId="0" fontId="89" fillId="3" borderId="0" xfId="5" applyFont="1" applyFill="1" applyAlignment="1">
      <alignment horizontal="left" vertical="center" wrapText="1"/>
    </xf>
    <xf numFmtId="217" fontId="6" fillId="0" borderId="0" xfId="9" applyNumberFormat="1" applyFont="1" applyFill="1" applyBorder="1" applyAlignment="1" applyProtection="1">
      <alignment horizontal="center" vertical="center" wrapText="1"/>
    </xf>
    <xf numFmtId="218" fontId="6" fillId="0" borderId="0" xfId="9" applyNumberFormat="1" applyFont="1" applyFill="1" applyBorder="1" applyAlignment="1" applyProtection="1">
      <alignment horizontal="center" vertical="center" shrinkToFit="1"/>
    </xf>
    <xf numFmtId="218" fontId="6" fillId="0" borderId="0" xfId="9" applyNumberFormat="1" applyFont="1" applyFill="1" applyBorder="1" applyAlignment="1" applyProtection="1">
      <alignment horizontal="center" vertical="center" wrapText="1"/>
    </xf>
    <xf numFmtId="0" fontId="6" fillId="0" borderId="0" xfId="9" applyFont="1" applyFill="1" applyBorder="1" applyAlignment="1" applyProtection="1">
      <alignment horizontal="center" vertical="center" wrapText="1"/>
    </xf>
    <xf numFmtId="0" fontId="6" fillId="0" borderId="0" xfId="9" applyFont="1" applyFill="1" applyBorder="1" applyAlignment="1" applyProtection="1">
      <alignment vertical="center"/>
    </xf>
    <xf numFmtId="210" fontId="6" fillId="0" borderId="0" xfId="9" applyNumberFormat="1" applyFont="1" applyFill="1" applyBorder="1" applyAlignment="1" applyProtection="1">
      <alignment horizontal="center" vertical="center" wrapText="1"/>
    </xf>
    <xf numFmtId="0" fontId="6" fillId="0" borderId="106" xfId="9" applyFont="1" applyFill="1" applyBorder="1" applyAlignment="1" applyProtection="1">
      <alignment vertical="center" wrapText="1"/>
    </xf>
    <xf numFmtId="0" fontId="6" fillId="0" borderId="0" xfId="9" applyFont="1" applyFill="1" applyBorder="1" applyAlignment="1" applyProtection="1">
      <alignment vertical="center" wrapText="1"/>
    </xf>
    <xf numFmtId="0" fontId="5" fillId="4" borderId="103" xfId="9" applyFont="1" applyFill="1" applyBorder="1" applyAlignment="1" applyProtection="1">
      <alignment horizontal="center" vertical="center" wrapText="1"/>
    </xf>
    <xf numFmtId="0" fontId="5" fillId="4" borderId="103" xfId="9" applyFont="1" applyFill="1" applyBorder="1" applyAlignment="1" applyProtection="1">
      <alignment horizontal="center" vertical="center"/>
    </xf>
    <xf numFmtId="0" fontId="9" fillId="0" borderId="0" xfId="9" applyFont="1" applyFill="1" applyBorder="1" applyAlignment="1" applyProtection="1">
      <alignment horizontal="left" vertical="top" wrapText="1"/>
    </xf>
    <xf numFmtId="0" fontId="9" fillId="0" borderId="0" xfId="9" applyFont="1" applyFill="1" applyBorder="1" applyAlignment="1" applyProtection="1">
      <alignment horizontal="left" vertical="top"/>
    </xf>
    <xf numFmtId="0" fontId="5" fillId="4" borderId="104" xfId="9" applyFont="1" applyFill="1" applyBorder="1" applyAlignment="1" applyProtection="1">
      <alignment horizontal="center" vertical="center" wrapText="1"/>
    </xf>
    <xf numFmtId="0" fontId="5" fillId="4" borderId="105" xfId="9" applyFont="1" applyFill="1" applyBorder="1" applyAlignment="1" applyProtection="1">
      <alignment horizontal="center" vertical="center" wrapText="1"/>
    </xf>
    <xf numFmtId="0" fontId="5" fillId="4" borderId="106" xfId="9" applyFont="1" applyFill="1" applyBorder="1" applyAlignment="1" applyProtection="1">
      <alignment horizontal="center" vertical="center" wrapText="1"/>
    </xf>
    <xf numFmtId="0" fontId="5" fillId="4" borderId="0" xfId="9" applyFont="1" applyFill="1" applyBorder="1" applyAlignment="1" applyProtection="1">
      <alignment horizontal="center" vertical="center" wrapText="1"/>
    </xf>
    <xf numFmtId="0" fontId="5" fillId="4" borderId="107" xfId="9" applyFont="1" applyFill="1" applyBorder="1" applyAlignment="1" applyProtection="1">
      <alignment horizontal="center" vertical="center" wrapText="1"/>
    </xf>
    <xf numFmtId="0" fontId="5" fillId="4" borderId="108" xfId="9" applyFont="1" applyFill="1" applyBorder="1" applyAlignment="1" applyProtection="1">
      <alignment horizontal="center" vertical="center" wrapText="1"/>
    </xf>
    <xf numFmtId="0" fontId="9" fillId="0" borderId="6" xfId="13" applyFont="1" applyFill="1" applyBorder="1" applyAlignment="1">
      <alignment horizontal="left" vertical="center" wrapText="1"/>
    </xf>
    <xf numFmtId="0" fontId="9" fillId="0" borderId="7" xfId="13" applyFont="1" applyFill="1" applyBorder="1" applyAlignment="1">
      <alignment horizontal="left" vertical="center" wrapText="1"/>
    </xf>
    <xf numFmtId="0" fontId="9" fillId="0" borderId="8" xfId="13" applyFont="1" applyFill="1" applyBorder="1" applyAlignment="1">
      <alignment horizontal="left"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5" fillId="0" borderId="5" xfId="10" applyFont="1" applyFill="1" applyBorder="1" applyAlignment="1">
      <alignment shrinkToFit="1"/>
    </xf>
    <xf numFmtId="0" fontId="5" fillId="0" borderId="12" xfId="12" applyFont="1" applyFill="1" applyBorder="1" applyAlignment="1">
      <alignment horizontal="left" vertical="center" shrinkToFit="1"/>
    </xf>
    <xf numFmtId="38" fontId="5" fillId="2" borderId="154" xfId="1" applyFont="1" applyFill="1" applyBorder="1" applyAlignment="1">
      <alignment horizontal="right" vertical="center" wrapText="1"/>
    </xf>
    <xf numFmtId="38" fontId="5" fillId="2" borderId="155" xfId="1" applyFont="1" applyFill="1" applyBorder="1" applyAlignment="1">
      <alignment horizontal="right" vertical="center" wrapText="1"/>
    </xf>
    <xf numFmtId="0" fontId="5" fillId="0" borderId="156" xfId="12" applyFont="1" applyFill="1" applyBorder="1" applyAlignment="1">
      <alignment horizontal="left" vertical="center" shrinkToFit="1"/>
    </xf>
    <xf numFmtId="38" fontId="5" fillId="2" borderId="157" xfId="1" applyFont="1" applyFill="1" applyBorder="1" applyAlignment="1">
      <alignment horizontal="right" vertical="center" shrinkToFit="1" readingOrder="1"/>
    </xf>
    <xf numFmtId="38" fontId="5" fillId="2" borderId="158" xfId="1" applyFont="1" applyFill="1" applyBorder="1" applyAlignment="1">
      <alignment horizontal="right" vertical="center" shrinkToFit="1" readingOrder="1"/>
    </xf>
    <xf numFmtId="0" fontId="5" fillId="0" borderId="5" xfId="10" applyFont="1" applyFill="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50" xfId="1" applyFont="1" applyFill="1" applyBorder="1" applyAlignment="1">
      <alignment horizontal="right" vertical="center" wrapText="1"/>
    </xf>
    <xf numFmtId="38" fontId="5" fillId="2" borderId="151" xfId="1" applyFont="1" applyFill="1" applyBorder="1" applyAlignment="1">
      <alignment horizontal="right" vertical="center" wrapTex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3" applyFont="1" applyFill="1" applyBorder="1" applyAlignment="1">
      <alignment horizontal="center" vertical="center" wrapText="1"/>
    </xf>
    <xf numFmtId="0" fontId="5" fillId="4" borderId="8" xfId="13"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40" xfId="10" applyFont="1" applyFill="1" applyBorder="1" applyAlignment="1">
      <alignment vertical="center"/>
    </xf>
    <xf numFmtId="0" fontId="6" fillId="0" borderId="141" xfId="10" applyFont="1" applyFill="1" applyBorder="1" applyAlignment="1">
      <alignment vertical="center"/>
    </xf>
    <xf numFmtId="0" fontId="6" fillId="0" borderId="142" xfId="10" applyFont="1" applyFill="1" applyBorder="1" applyAlignment="1">
      <alignment vertical="center"/>
    </xf>
    <xf numFmtId="0" fontId="103" fillId="0" borderId="26" xfId="10" applyFont="1" applyFill="1" applyBorder="1" applyAlignment="1">
      <alignment horizontal="left" vertical="center" shrinkToFit="1"/>
    </xf>
    <xf numFmtId="0" fontId="5" fillId="4" borderId="5" xfId="12" applyFont="1" applyFill="1" applyBorder="1" applyAlignment="1">
      <alignment horizontal="center" vertical="center" shrinkToFit="1"/>
    </xf>
    <xf numFmtId="0" fontId="5" fillId="3" borderId="132" xfId="10" applyFont="1" applyFill="1" applyBorder="1" applyAlignment="1">
      <alignment vertical="center" wrapText="1"/>
    </xf>
    <xf numFmtId="0" fontId="5" fillId="3" borderId="133" xfId="10" applyFont="1" applyFill="1" applyBorder="1" applyAlignment="1">
      <alignment vertical="center" wrapText="1"/>
    </xf>
    <xf numFmtId="0" fontId="5" fillId="3" borderId="138"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6" fillId="0" borderId="26" xfId="9" applyFont="1" applyFill="1" applyBorder="1" applyAlignment="1">
      <alignment horizontal="left" vertical="center"/>
    </xf>
    <xf numFmtId="0" fontId="9" fillId="0" borderId="0" xfId="9" applyFont="1" applyFill="1">
      <alignment vertical="center"/>
    </xf>
    <xf numFmtId="0" fontId="9" fillId="0" borderId="0" xfId="9" applyFont="1" applyFill="1" applyAlignment="1">
      <alignment vertical="center" wrapText="1"/>
    </xf>
    <xf numFmtId="0" fontId="6" fillId="4" borderId="113" xfId="10" applyFont="1" applyFill="1" applyBorder="1" applyAlignment="1">
      <alignment horizontal="center" vertical="center" wrapText="1"/>
    </xf>
    <xf numFmtId="0" fontId="6" fillId="4" borderId="114" xfId="10" applyFont="1" applyFill="1" applyBorder="1" applyAlignment="1">
      <alignment horizontal="center" vertical="center" wrapText="1"/>
    </xf>
    <xf numFmtId="0" fontId="6" fillId="5" borderId="5" xfId="0" applyFont="1" applyFill="1" applyBorder="1">
      <alignment vertical="center"/>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3" borderId="5" xfId="0" applyNumberFormat="1" applyFont="1" applyFill="1" applyBorder="1" applyAlignment="1">
      <alignment horizontal="center" vertical="center" wrapText="1"/>
    </xf>
    <xf numFmtId="207" fontId="27" fillId="3" borderId="5" xfId="0" applyNumberFormat="1" applyFont="1" applyFill="1" applyBorder="1" applyAlignment="1">
      <alignment horizontal="center" vertical="center" wrapText="1" shrinkToFit="1"/>
    </xf>
    <xf numFmtId="207" fontId="27" fillId="3" borderId="6" xfId="0" applyNumberFormat="1" applyFont="1" applyFill="1" applyBorder="1" applyAlignment="1">
      <alignment horizontal="left" vertical="center" wrapText="1"/>
    </xf>
    <xf numFmtId="207" fontId="27" fillId="3" borderId="7" xfId="0" applyNumberFormat="1" applyFont="1" applyFill="1" applyBorder="1" applyAlignment="1">
      <alignment horizontal="left" vertical="center" wrapText="1"/>
    </xf>
    <xf numFmtId="207" fontId="27" fillId="3" borderId="8" xfId="0" applyNumberFormat="1" applyFont="1" applyFill="1" applyBorder="1" applyAlignment="1">
      <alignment horizontal="left" vertical="center" wrapText="1"/>
    </xf>
    <xf numFmtId="207" fontId="27" fillId="3" borderId="5" xfId="0" applyNumberFormat="1" applyFont="1" applyFill="1" applyBorder="1" applyAlignment="1">
      <alignment horizontal="left" vertical="center" wrapText="1"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5" fillId="0" borderId="10" xfId="2" applyFont="1" applyFill="1" applyBorder="1" applyAlignment="1">
      <alignment horizontal="left" vertical="center" wrapText="1"/>
    </xf>
    <xf numFmtId="0" fontId="5" fillId="0" borderId="17"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26" xfId="2" applyFont="1" applyFill="1" applyBorder="1" applyAlignment="1">
      <alignment horizontal="left" vertical="center" wrapText="1"/>
    </xf>
    <xf numFmtId="0" fontId="5" fillId="0" borderId="15" xfId="2" applyFont="1" applyFill="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3" borderId="10" xfId="0" applyFont="1" applyFill="1" applyBorder="1" applyAlignment="1">
      <alignment horizontal="right"/>
    </xf>
    <xf numFmtId="0" fontId="5" fillId="3" borderId="17" xfId="0" applyFont="1" applyFill="1" applyBorder="1" applyAlignment="1">
      <alignment horizontal="right"/>
    </xf>
    <xf numFmtId="0" fontId="5" fillId="3" borderId="11" xfId="0" applyFont="1" applyFill="1" applyBorder="1" applyAlignment="1">
      <alignment horizontal="right"/>
    </xf>
    <xf numFmtId="0" fontId="5" fillId="3" borderId="14" xfId="0" applyFont="1" applyFill="1" applyBorder="1" applyAlignment="1">
      <alignment horizontal="right"/>
    </xf>
    <xf numFmtId="0" fontId="5" fillId="3" borderId="26" xfId="0" applyFont="1" applyFill="1" applyBorder="1" applyAlignment="1">
      <alignment horizontal="right"/>
    </xf>
    <xf numFmtId="0" fontId="5" fillId="3" borderId="15" xfId="0" applyFont="1" applyFill="1" applyBorder="1" applyAlignment="1">
      <alignment horizontal="right"/>
    </xf>
    <xf numFmtId="0" fontId="34" fillId="0" borderId="6" xfId="0" applyFont="1" applyFill="1" applyBorder="1" applyAlignment="1">
      <alignment vertical="center"/>
    </xf>
    <xf numFmtId="0" fontId="34" fillId="0" borderId="7" xfId="0" applyFont="1" applyFill="1" applyBorder="1" applyAlignment="1">
      <alignment vertical="center"/>
    </xf>
    <xf numFmtId="0" fontId="34" fillId="0" borderId="8" xfId="0" applyFont="1" applyFill="1" applyBorder="1" applyAlignment="1">
      <alignment vertical="center"/>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12" fillId="0" borderId="26" xfId="2" applyFont="1" applyFill="1" applyBorder="1" applyAlignment="1">
      <alignment horizontal="left" vertical="center" wrapText="1"/>
    </xf>
    <xf numFmtId="0" fontId="9" fillId="3" borderId="168"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71"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0" borderId="6" xfId="0" applyFont="1" applyFill="1" applyBorder="1" applyAlignment="1">
      <alignment vertical="center" wrapText="1"/>
    </xf>
    <xf numFmtId="0" fontId="34" fillId="0" borderId="7" xfId="0" applyFont="1" applyFill="1" applyBorder="1" applyAlignment="1">
      <alignment vertical="center" wrapText="1"/>
    </xf>
    <xf numFmtId="0" fontId="34" fillId="0" borderId="8" xfId="0" applyFont="1" applyFill="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Border="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222" fontId="93" fillId="14" borderId="6" xfId="5" applyNumberFormat="1" applyFont="1" applyFill="1" applyBorder="1">
      <alignment vertical="center"/>
    </xf>
    <xf numFmtId="222" fontId="93" fillId="14" borderId="7" xfId="5" applyNumberFormat="1" applyFont="1" applyFill="1" applyBorder="1">
      <alignment vertical="center"/>
    </xf>
    <xf numFmtId="222" fontId="93" fillId="14" borderId="8" xfId="5" applyNumberFormat="1" applyFont="1" applyFill="1" applyBorder="1">
      <alignment vertical="center"/>
    </xf>
    <xf numFmtId="0" fontId="27" fillId="0" borderId="5" xfId="0" applyFont="1" applyFill="1" applyBorder="1" applyAlignment="1">
      <alignment horizontal="center" vertical="center"/>
    </xf>
    <xf numFmtId="209" fontId="34" fillId="3" borderId="6" xfId="5" applyNumberFormat="1" applyFont="1" applyFill="1" applyBorder="1" applyAlignment="1">
      <alignment vertical="center" wrapText="1"/>
    </xf>
    <xf numFmtId="209" fontId="34" fillId="3" borderId="7" xfId="5" applyNumberFormat="1" applyFont="1" applyFill="1" applyBorder="1" applyAlignment="1">
      <alignment vertical="center" wrapText="1"/>
    </xf>
    <xf numFmtId="209" fontId="34" fillId="3" borderId="8" xfId="5" applyNumberFormat="1" applyFont="1" applyFill="1" applyBorder="1" applyAlignment="1">
      <alignment vertical="center" wrapText="1"/>
    </xf>
    <xf numFmtId="0" fontId="34" fillId="0" borderId="6" xfId="5" applyFont="1" applyFill="1" applyBorder="1" applyAlignment="1">
      <alignment vertical="center" wrapText="1"/>
    </xf>
    <xf numFmtId="0" fontId="34" fillId="0" borderId="7" xfId="5" applyFont="1" applyFill="1" applyBorder="1" applyAlignment="1">
      <alignment vertical="center" wrapText="1"/>
    </xf>
    <xf numFmtId="0" fontId="34" fillId="0" borderId="8" xfId="5" applyFont="1" applyFill="1" applyBorder="1" applyAlignment="1">
      <alignment vertical="center" wrapText="1"/>
    </xf>
    <xf numFmtId="0" fontId="34" fillId="0" borderId="6" xfId="5" applyFont="1" applyFill="1" applyBorder="1">
      <alignment vertical="center"/>
    </xf>
    <xf numFmtId="0" fontId="34" fillId="0" borderId="7" xfId="5" applyFont="1" applyFill="1" applyBorder="1">
      <alignment vertical="center"/>
    </xf>
    <xf numFmtId="0" fontId="34" fillId="0" borderId="8" xfId="5" applyFont="1" applyFill="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34" fillId="0" borderId="10" xfId="5" applyFont="1" applyFill="1" applyBorder="1">
      <alignment vertical="center"/>
    </xf>
    <xf numFmtId="0" fontId="34" fillId="0" borderId="17" xfId="5" applyFont="1" applyFill="1" applyBorder="1">
      <alignment vertical="center"/>
    </xf>
    <xf numFmtId="0" fontId="34" fillId="0" borderId="11" xfId="5" applyFont="1" applyFill="1" applyBorder="1">
      <alignment vertical="center"/>
    </xf>
    <xf numFmtId="0" fontId="34" fillId="0" borderId="14" xfId="5" applyFont="1" applyFill="1" applyBorder="1">
      <alignment vertical="center"/>
    </xf>
    <xf numFmtId="0" fontId="34" fillId="0" borderId="26" xfId="5" applyFont="1" applyFill="1" applyBorder="1">
      <alignment vertical="center"/>
    </xf>
    <xf numFmtId="0" fontId="34" fillId="0" borderId="15" xfId="5" applyFont="1" applyFill="1" applyBorder="1">
      <alignment vertical="center"/>
    </xf>
    <xf numFmtId="0" fontId="12" fillId="4" borderId="5" xfId="0" applyFont="1" applyFill="1" applyBorder="1" applyAlignment="1">
      <alignment horizontal="center" vertical="center" textRotation="255"/>
    </xf>
    <xf numFmtId="0" fontId="5" fillId="0" borderId="13"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180" xfId="0" applyFont="1" applyFill="1" applyBorder="1" applyAlignment="1">
      <alignment vertical="center" wrapText="1"/>
    </xf>
    <xf numFmtId="0" fontId="5" fillId="0" borderId="162" xfId="0" quotePrefix="1" applyFont="1" applyFill="1" applyBorder="1" applyAlignment="1">
      <alignment vertical="center"/>
    </xf>
    <xf numFmtId="0" fontId="5" fillId="0" borderId="133" xfId="0" quotePrefix="1" applyFont="1" applyFill="1" applyBorder="1" applyAlignment="1">
      <alignment vertical="center"/>
    </xf>
    <xf numFmtId="0" fontId="5" fillId="0" borderId="181" xfId="0" quotePrefix="1" applyFont="1" applyFill="1" applyBorder="1" applyAlignment="1">
      <alignment vertical="center"/>
    </xf>
    <xf numFmtId="207" fontId="5" fillId="3" borderId="132" xfId="0" applyNumberFormat="1" applyFont="1" applyFill="1" applyBorder="1" applyAlignment="1">
      <alignment vertical="center" wrapText="1"/>
    </xf>
    <xf numFmtId="207" fontId="5" fillId="3" borderId="133" xfId="0" applyNumberFormat="1" applyFont="1" applyFill="1" applyBorder="1" applyAlignment="1">
      <alignment vertical="center" wrapText="1"/>
    </xf>
    <xf numFmtId="207" fontId="5" fillId="3" borderId="163" xfId="0" applyNumberFormat="1" applyFont="1" applyFill="1" applyBorder="1" applyAlignment="1">
      <alignment vertical="center" wrapText="1"/>
    </xf>
    <xf numFmtId="0" fontId="27" fillId="4" borderId="106" xfId="0" applyFont="1" applyFill="1" applyBorder="1" applyAlignment="1">
      <alignment vertical="center" textRotation="255" wrapText="1"/>
    </xf>
    <xf numFmtId="0" fontId="27" fillId="4" borderId="164" xfId="0" applyFont="1" applyFill="1" applyBorder="1" applyAlignment="1">
      <alignment vertical="center" textRotation="255" wrapText="1"/>
    </xf>
    <xf numFmtId="0" fontId="27" fillId="4" borderId="107"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8" xfId="0" applyFont="1" applyFill="1" applyBorder="1" applyAlignment="1">
      <alignment vertical="center" wrapText="1"/>
    </xf>
    <xf numFmtId="0" fontId="5" fillId="0" borderId="172" xfId="0" applyFont="1" applyFill="1" applyBorder="1" applyAlignment="1">
      <alignment vertical="center" wrapText="1"/>
    </xf>
    <xf numFmtId="0" fontId="34" fillId="0" borderId="138" xfId="5" applyFont="1" applyFill="1" applyBorder="1">
      <alignment vertical="center"/>
    </xf>
    <xf numFmtId="0" fontId="34" fillId="0" borderId="78" xfId="5" applyFont="1" applyFill="1" applyBorder="1">
      <alignment vertical="center"/>
    </xf>
    <xf numFmtId="0" fontId="34" fillId="0" borderId="79" xfId="5" applyFont="1" applyFill="1" applyBorder="1">
      <alignment vertical="center"/>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34" fillId="0" borderId="114" xfId="5" applyFont="1" applyFill="1" applyBorder="1">
      <alignment vertical="center"/>
    </xf>
    <xf numFmtId="0" fontId="34" fillId="0" borderId="176" xfId="5" applyFont="1" applyFill="1" applyBorder="1">
      <alignment vertical="center"/>
    </xf>
    <xf numFmtId="181" fontId="17" fillId="3" borderId="26" xfId="0" applyNumberFormat="1" applyFont="1" applyFill="1" applyBorder="1" applyAlignment="1">
      <alignment vertical="center"/>
    </xf>
    <xf numFmtId="181" fontId="17" fillId="3" borderId="15" xfId="0" applyNumberFormat="1" applyFont="1" applyFill="1" applyBorder="1" applyAlignment="1">
      <alignment vertical="center"/>
    </xf>
    <xf numFmtId="0" fontId="34" fillId="0" borderId="175" xfId="5" applyFont="1" applyFill="1" applyBorder="1">
      <alignment vertical="center"/>
    </xf>
    <xf numFmtId="0" fontId="6" fillId="3" borderId="166" xfId="0" applyFont="1" applyFill="1" applyBorder="1" applyAlignment="1">
      <alignment horizontal="center" vertical="center"/>
    </xf>
    <xf numFmtId="0" fontId="6" fillId="3" borderId="118" xfId="0" applyFont="1" applyFill="1" applyBorder="1" applyAlignment="1">
      <alignment horizontal="center" vertical="center"/>
    </xf>
    <xf numFmtId="0" fontId="5" fillId="0" borderId="5" xfId="0" applyFont="1" applyFill="1" applyBorder="1" applyAlignment="1">
      <alignment horizontal="center" vertical="center" textRotation="255"/>
    </xf>
    <xf numFmtId="0" fontId="34" fillId="0" borderId="105" xfId="5" applyFont="1" applyFill="1" applyBorder="1">
      <alignment vertical="center"/>
    </xf>
    <xf numFmtId="0" fontId="34" fillId="0" borderId="173" xfId="5" applyFont="1" applyFill="1" applyBorder="1">
      <alignment vertical="center"/>
    </xf>
    <xf numFmtId="0" fontId="34" fillId="0" borderId="108" xfId="5" applyFont="1" applyFill="1" applyBorder="1">
      <alignment vertical="center"/>
    </xf>
    <xf numFmtId="0" fontId="34" fillId="0" borderId="174" xfId="5" applyFont="1" applyFill="1" applyBorder="1">
      <alignment vertical="center"/>
    </xf>
    <xf numFmtId="0" fontId="9" fillId="3"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4" xfId="0" applyFont="1" applyFill="1" applyBorder="1" applyAlignment="1">
      <alignment horizontal="center" vertical="center" wrapText="1"/>
    </xf>
    <xf numFmtId="0" fontId="34" fillId="0" borderId="162" xfId="5" applyFont="1" applyFill="1" applyBorder="1">
      <alignment vertical="center"/>
    </xf>
    <xf numFmtId="0" fontId="34" fillId="0" borderId="133" xfId="5" applyFont="1" applyFill="1" applyBorder="1">
      <alignment vertical="center"/>
    </xf>
    <xf numFmtId="0" fontId="34" fillId="0" borderId="163" xfId="5" applyFont="1" applyFill="1" applyBorder="1">
      <alignment vertical="center"/>
    </xf>
    <xf numFmtId="0" fontId="34" fillId="0" borderId="104" xfId="5" applyFont="1" applyFill="1" applyBorder="1">
      <alignment vertical="center"/>
    </xf>
    <xf numFmtId="0" fontId="34" fillId="0" borderId="165" xfId="5" applyFont="1" applyFill="1" applyBorder="1">
      <alignment vertical="center"/>
    </xf>
    <xf numFmtId="0" fontId="34" fillId="0" borderId="107" xfId="5" applyFont="1" applyFill="1" applyBorder="1">
      <alignment vertical="center"/>
    </xf>
    <xf numFmtId="0" fontId="34" fillId="0" borderId="169" xfId="5" applyFont="1" applyFill="1" applyBorder="1">
      <alignment vertical="center"/>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2" xfId="0" applyFont="1" applyFill="1" applyBorder="1" applyAlignment="1">
      <alignment horizontal="center" vertical="center" wrapText="1"/>
    </xf>
    <xf numFmtId="0" fontId="5" fillId="0" borderId="104" xfId="5" applyFont="1" applyFill="1" applyBorder="1" applyAlignment="1">
      <alignment vertical="center" wrapText="1"/>
    </xf>
    <xf numFmtId="0" fontId="5" fillId="0" borderId="105" xfId="5" applyFont="1" applyFill="1" applyBorder="1">
      <alignment vertical="center"/>
    </xf>
    <xf numFmtId="0" fontId="5" fillId="0" borderId="165" xfId="5" applyFont="1" applyFill="1" applyBorder="1">
      <alignment vertical="center"/>
    </xf>
    <xf numFmtId="0" fontId="5" fillId="0" borderId="107" xfId="5" applyFont="1" applyFill="1" applyBorder="1">
      <alignment vertical="center"/>
    </xf>
    <xf numFmtId="0" fontId="5" fillId="0" borderId="108" xfId="5" applyFont="1" applyFill="1" applyBorder="1">
      <alignment vertical="center"/>
    </xf>
    <xf numFmtId="0" fontId="5" fillId="0" borderId="169" xfId="5" applyFont="1" applyFill="1" applyBorder="1">
      <alignment vertical="center"/>
    </xf>
    <xf numFmtId="0" fontId="105" fillId="0" borderId="0" xfId="0" applyFont="1" applyFill="1" applyAlignment="1"/>
    <xf numFmtId="0" fontId="5" fillId="0" borderId="157"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58" xfId="0" applyFont="1" applyFill="1" applyBorder="1" applyAlignment="1">
      <alignment horizontal="center" vertical="center"/>
    </xf>
    <xf numFmtId="220" fontId="104" fillId="2" borderId="156" xfId="1" applyNumberFormat="1" applyFont="1" applyFill="1" applyBorder="1" applyAlignment="1">
      <alignment horizontal="right" vertical="center"/>
    </xf>
    <xf numFmtId="38" fontId="5" fillId="0" borderId="157" xfId="1" applyFont="1" applyFill="1" applyBorder="1" applyAlignment="1">
      <alignment horizontal="left" vertical="center" wrapText="1"/>
    </xf>
    <xf numFmtId="38" fontId="5" fillId="0" borderId="160" xfId="1" applyFont="1" applyFill="1" applyBorder="1" applyAlignment="1">
      <alignment horizontal="left" vertical="center" wrapText="1"/>
    </xf>
    <xf numFmtId="38" fontId="5" fillId="0" borderId="158" xfId="1" applyFont="1" applyFill="1" applyBorder="1" applyAlignment="1">
      <alignment horizontal="left"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3" borderId="7" xfId="0" applyFont="1" applyFill="1" applyBorder="1" applyAlignment="1">
      <alignment horizontal="center" vertical="center"/>
    </xf>
    <xf numFmtId="0" fontId="5" fillId="0" borderId="7" xfId="2" applyFont="1" applyFill="1" applyBorder="1" applyAlignment="1">
      <alignment horizontal="left" vertical="center" wrapText="1"/>
    </xf>
    <xf numFmtId="0" fontId="5" fillId="0" borderId="8" xfId="2" applyFont="1" applyFill="1" applyBorder="1" applyAlignment="1">
      <alignment horizontal="left" vertical="center" wrapText="1"/>
    </xf>
    <xf numFmtId="220" fontId="104" fillId="3" borderId="6" xfId="1" applyNumberFormat="1" applyFont="1" applyFill="1" applyBorder="1" applyAlignment="1">
      <alignment horizontal="right" vertical="center"/>
    </xf>
    <xf numFmtId="220" fontId="104" fillId="3" borderId="7" xfId="1" applyNumberFormat="1" applyFont="1" applyFill="1" applyBorder="1" applyAlignment="1">
      <alignment horizontal="right" vertical="center"/>
    </xf>
    <xf numFmtId="220" fontId="104" fillId="3"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220" fontId="104" fillId="2" borderId="6" xfId="1" applyNumberFormat="1" applyFont="1" applyFill="1" applyBorder="1" applyAlignment="1">
      <alignment horizontal="right" vertical="center"/>
    </xf>
    <xf numFmtId="220" fontId="104" fillId="2" borderId="7" xfId="1" applyNumberFormat="1" applyFont="1" applyFill="1" applyBorder="1" applyAlignment="1">
      <alignment horizontal="right" vertical="center"/>
    </xf>
    <xf numFmtId="220" fontId="104" fillId="2" borderId="8" xfId="1" applyNumberFormat="1" applyFont="1" applyFill="1" applyBorder="1" applyAlignment="1">
      <alignment horizontal="right" vertical="center"/>
    </xf>
    <xf numFmtId="0" fontId="5" fillId="0" borderId="157" xfId="0" applyFont="1" applyFill="1" applyBorder="1" applyAlignment="1">
      <alignment vertical="center"/>
    </xf>
    <xf numFmtId="0" fontId="5" fillId="0" borderId="160" xfId="0" applyFont="1" applyFill="1" applyBorder="1" applyAlignment="1">
      <alignment vertical="center"/>
    </xf>
    <xf numFmtId="0" fontId="5" fillId="0" borderId="158" xfId="0" applyFont="1" applyFill="1" applyBorder="1" applyAlignment="1">
      <alignment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1" fontId="5" fillId="4" borderId="5" xfId="0" applyNumberFormat="1" applyFont="1" applyFill="1" applyBorder="1" applyAlignment="1">
      <alignment horizontal="center" vertical="center"/>
    </xf>
    <xf numFmtId="220" fontId="104" fillId="2" borderId="14" xfId="1" applyNumberFormat="1" applyFont="1" applyFill="1" applyBorder="1" applyAlignment="1">
      <alignment horizontal="right" vertical="center"/>
    </xf>
    <xf numFmtId="220" fontId="104" fillId="2" borderId="26" xfId="1" applyNumberFormat="1" applyFont="1" applyFill="1" applyBorder="1" applyAlignment="1">
      <alignment horizontal="right" vertical="center"/>
    </xf>
    <xf numFmtId="220" fontId="104"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Fill="1" applyBorder="1" applyAlignment="1">
      <alignment vertical="center" wrapText="1"/>
    </xf>
    <xf numFmtId="0" fontId="5" fillId="0" borderId="8" xfId="2" applyFont="1" applyFill="1" applyBorder="1" applyAlignment="1">
      <alignment vertical="center" wrapText="1"/>
    </xf>
    <xf numFmtId="220" fontId="104" fillId="3" borderId="154" xfId="1" applyNumberFormat="1" applyFont="1" applyFill="1" applyBorder="1" applyAlignment="1">
      <alignment horizontal="right" vertical="center"/>
    </xf>
    <xf numFmtId="220" fontId="104" fillId="3" borderId="159" xfId="1" applyNumberFormat="1" applyFont="1" applyFill="1" applyBorder="1" applyAlignment="1">
      <alignment horizontal="right" vertical="center"/>
    </xf>
    <xf numFmtId="220" fontId="104" fillId="3" borderId="155"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6" fillId="3" borderId="26" xfId="2" applyFont="1" applyFill="1" applyBorder="1" applyAlignment="1">
      <alignment horizontal="left" vertical="center"/>
    </xf>
    <xf numFmtId="0" fontId="5" fillId="0" borderId="26" xfId="2" applyFont="1" applyFill="1" applyBorder="1" applyAlignment="1">
      <alignment vertical="center" wrapText="1"/>
    </xf>
    <xf numFmtId="0" fontId="5" fillId="0" borderId="15" xfId="2" applyFont="1" applyFill="1" applyBorder="1" applyAlignment="1">
      <alignment vertical="center" wrapText="1"/>
    </xf>
    <xf numFmtId="220" fontId="104" fillId="3" borderId="14" xfId="1" applyNumberFormat="1" applyFont="1" applyFill="1" applyBorder="1" applyAlignment="1">
      <alignment horizontal="right" vertical="center"/>
    </xf>
    <xf numFmtId="220" fontId="104" fillId="3" borderId="26" xfId="1" applyNumberFormat="1" applyFont="1" applyFill="1" applyBorder="1" applyAlignment="1">
      <alignment horizontal="right" vertical="center"/>
    </xf>
    <xf numFmtId="220" fontId="104" fillId="3" borderId="15" xfId="1" applyNumberFormat="1" applyFont="1" applyFill="1" applyBorder="1" applyAlignment="1">
      <alignment horizontal="right" vertical="center"/>
    </xf>
    <xf numFmtId="0" fontId="74" fillId="0" borderId="0" xfId="0" applyFont="1" applyFill="1" applyAlignment="1">
      <alignment horizontal="right" vertical="center"/>
    </xf>
    <xf numFmtId="0" fontId="74" fillId="0" borderId="0" xfId="0" applyFont="1" applyFill="1">
      <alignment vertical="center"/>
    </xf>
    <xf numFmtId="0" fontId="74" fillId="0" borderId="0" xfId="0" applyFont="1" applyFill="1" applyBorder="1" applyAlignment="1">
      <alignment horizontal="left" vertical="center"/>
    </xf>
    <xf numFmtId="0" fontId="7" fillId="0" borderId="0" xfId="2" applyFont="1" applyFill="1" applyAlignment="1">
      <alignment horizontal="center" vertical="center"/>
    </xf>
    <xf numFmtId="0" fontId="108" fillId="4" borderId="5" xfId="14" applyFont="1" applyFill="1" applyBorder="1" applyAlignment="1">
      <alignment horizontal="center" vertical="center"/>
    </xf>
    <xf numFmtId="0" fontId="108" fillId="0" borderId="5" xfId="14" applyFont="1" applyBorder="1" applyAlignment="1">
      <alignment horizontal="center" vertical="center"/>
    </xf>
    <xf numFmtId="0" fontId="110" fillId="0" borderId="0" xfId="14" applyFont="1" applyAlignment="1">
      <alignment horizontal="center"/>
    </xf>
    <xf numFmtId="0" fontId="108" fillId="0" borderId="0" xfId="14" applyFont="1" applyAlignment="1">
      <alignment horizontal="center"/>
    </xf>
    <xf numFmtId="0" fontId="108" fillId="4" borderId="5" xfId="14" applyFont="1" applyFill="1" applyBorder="1" applyAlignment="1">
      <alignment horizontal="center"/>
    </xf>
    <xf numFmtId="0" fontId="30" fillId="0" borderId="156" xfId="14" applyFont="1" applyBorder="1" applyAlignment="1">
      <alignment horizontal="center" vertical="center"/>
    </xf>
    <xf numFmtId="0" fontId="122" fillId="6" borderId="0" xfId="0" applyFont="1" applyFill="1" applyAlignment="1">
      <alignment horizontal="left" vertical="center"/>
    </xf>
    <xf numFmtId="0" fontId="122" fillId="6" borderId="0" xfId="0" applyFont="1" applyFill="1" applyAlignment="1">
      <alignment horizontal="left" vertical="center" wrapText="1"/>
    </xf>
    <xf numFmtId="0" fontId="122" fillId="6" borderId="0" xfId="0" applyFont="1" applyFill="1" applyAlignment="1">
      <alignment horizontal="left" vertical="top" wrapText="1"/>
    </xf>
    <xf numFmtId="0" fontId="117" fillId="6" borderId="0" xfId="0" applyFont="1" applyFill="1" applyBorder="1" applyAlignment="1">
      <alignment horizontal="center" vertical="center"/>
    </xf>
    <xf numFmtId="0" fontId="118" fillId="6" borderId="20" xfId="0" applyFont="1" applyFill="1" applyBorder="1" applyAlignment="1">
      <alignment horizontal="center" vertical="center"/>
    </xf>
    <xf numFmtId="0" fontId="118" fillId="6" borderId="26" xfId="0" applyFont="1" applyFill="1" applyBorder="1" applyAlignment="1">
      <alignment horizontal="center" vertical="center"/>
    </xf>
    <xf numFmtId="0" fontId="118" fillId="6" borderId="15" xfId="0" applyFont="1" applyFill="1" applyBorder="1" applyAlignment="1">
      <alignment horizontal="center" vertical="center"/>
    </xf>
    <xf numFmtId="0" fontId="120" fillId="6" borderId="0" xfId="0" applyFont="1" applyFill="1" applyAlignment="1">
      <alignment horizontal="right" vertical="center"/>
    </xf>
    <xf numFmtId="0" fontId="119" fillId="6" borderId="0" xfId="0" applyFont="1" applyFill="1" applyAlignment="1">
      <alignment horizontal="center" vertical="center"/>
    </xf>
    <xf numFmtId="0" fontId="121" fillId="0" borderId="0" xfId="0" applyFont="1" applyBorder="1" applyAlignment="1">
      <alignment horizontal="left" vertical="top" wrapText="1"/>
    </xf>
    <xf numFmtId="0" fontId="115" fillId="6" borderId="6" xfId="0" applyFont="1" applyFill="1" applyBorder="1" applyAlignment="1">
      <alignment horizontal="center" vertical="center"/>
    </xf>
    <xf numFmtId="0" fontId="116" fillId="6" borderId="7" xfId="0" applyFont="1" applyFill="1" applyBorder="1" applyAlignment="1">
      <alignment horizontal="center" vertical="center"/>
    </xf>
    <xf numFmtId="0" fontId="116" fillId="6" borderId="8" xfId="0" applyFont="1" applyFill="1" applyBorder="1" applyAlignment="1">
      <alignment horizontal="center" vertical="center"/>
    </xf>
    <xf numFmtId="0" fontId="115" fillId="6" borderId="7" xfId="0" applyFont="1" applyFill="1" applyBorder="1" applyAlignment="1">
      <alignment horizontal="center" vertical="center" shrinkToFit="1"/>
    </xf>
    <xf numFmtId="0" fontId="41" fillId="6" borderId="0" xfId="0" applyFont="1" applyFill="1" applyBorder="1" applyAlignment="1">
      <alignment horizontal="left" vertical="center"/>
    </xf>
    <xf numFmtId="0" fontId="41" fillId="6" borderId="0" xfId="0" applyFont="1" applyFill="1" applyAlignment="1">
      <alignment horizontal="left" vertical="center"/>
    </xf>
    <xf numFmtId="0" fontId="114" fillId="6" borderId="10" xfId="0" applyFont="1" applyFill="1" applyBorder="1" applyAlignment="1">
      <alignment horizontal="center" vertical="center"/>
    </xf>
    <xf numFmtId="0" fontId="114" fillId="6" borderId="17" xfId="0" applyFont="1" applyFill="1" applyBorder="1" applyAlignment="1">
      <alignment horizontal="center" vertical="center"/>
    </xf>
    <xf numFmtId="0" fontId="114" fillId="6" borderId="13" xfId="0" applyFont="1" applyFill="1" applyBorder="1" applyAlignment="1">
      <alignment horizontal="center" vertical="center"/>
    </xf>
    <xf numFmtId="0" fontId="114" fillId="6" borderId="0" xfId="0" applyFont="1" applyFill="1" applyBorder="1" applyAlignment="1">
      <alignment horizontal="center" vertical="center"/>
    </xf>
    <xf numFmtId="0" fontId="41" fillId="6" borderId="0" xfId="0" applyFont="1" applyFill="1" applyBorder="1" applyAlignment="1">
      <alignment horizontal="center" vertical="center"/>
    </xf>
    <xf numFmtId="0" fontId="114" fillId="6" borderId="10" xfId="0" applyFont="1" applyFill="1" applyBorder="1" applyAlignment="1">
      <alignment horizontal="center" vertical="center" wrapText="1"/>
    </xf>
    <xf numFmtId="0" fontId="114" fillId="6" borderId="11" xfId="0" applyFont="1" applyFill="1" applyBorder="1" applyAlignment="1">
      <alignment horizontal="center" vertical="center"/>
    </xf>
    <xf numFmtId="0" fontId="114" fillId="6" borderId="14" xfId="0" applyFont="1" applyFill="1" applyBorder="1" applyAlignment="1">
      <alignment horizontal="center" vertical="center"/>
    </xf>
    <xf numFmtId="0" fontId="114" fillId="6" borderId="26" xfId="0" applyFont="1" applyFill="1" applyBorder="1" applyAlignment="1">
      <alignment horizontal="center" vertical="center"/>
    </xf>
    <xf numFmtId="0" fontId="114" fillId="6" borderId="15" xfId="0" applyFont="1" applyFill="1" applyBorder="1" applyAlignment="1">
      <alignment horizontal="center" vertical="center"/>
    </xf>
    <xf numFmtId="0" fontId="125" fillId="6" borderId="0" xfId="0" applyFont="1" applyFill="1" applyAlignment="1">
      <alignment vertical="center"/>
    </xf>
    <xf numFmtId="0" fontId="125" fillId="6" borderId="0" xfId="0" applyFont="1" applyFill="1" applyAlignment="1">
      <alignment horizontal="left" vertical="center"/>
    </xf>
    <xf numFmtId="0" fontId="126" fillId="6" borderId="195" xfId="0" applyFont="1" applyFill="1" applyBorder="1" applyAlignment="1">
      <alignment horizontal="center" vertical="center" shrinkToFit="1"/>
    </xf>
    <xf numFmtId="0" fontId="126" fillId="6" borderId="196" xfId="0" applyFont="1" applyFill="1" applyBorder="1" applyAlignment="1">
      <alignment horizontal="center" vertical="center" shrinkToFit="1"/>
    </xf>
    <xf numFmtId="0" fontId="126" fillId="6" borderId="197" xfId="0" applyFont="1" applyFill="1" applyBorder="1" applyAlignment="1">
      <alignment horizontal="center" vertical="center" shrinkToFit="1"/>
    </xf>
    <xf numFmtId="0" fontId="133" fillId="6" borderId="201" xfId="0" applyFont="1" applyFill="1" applyBorder="1" applyAlignment="1">
      <alignment horizontal="justify" vertical="center" wrapText="1"/>
    </xf>
    <xf numFmtId="226" fontId="131" fillId="6" borderId="195" xfId="0" applyNumberFormat="1" applyFont="1" applyFill="1" applyBorder="1" applyAlignment="1">
      <alignment horizontal="right" vertical="center" shrinkToFit="1"/>
    </xf>
    <xf numFmtId="226" fontId="131" fillId="6" borderId="197" xfId="0" applyNumberFormat="1" applyFont="1" applyFill="1" applyBorder="1" applyAlignment="1">
      <alignment horizontal="right" vertical="center" shrinkToFit="1"/>
    </xf>
    <xf numFmtId="0" fontId="133" fillId="6" borderId="202" xfId="0" applyFont="1" applyFill="1" applyBorder="1" applyAlignment="1">
      <alignment horizontal="center" vertical="center" wrapText="1"/>
    </xf>
    <xf numFmtId="0" fontId="133" fillId="6" borderId="203" xfId="0" applyFont="1" applyFill="1" applyBorder="1" applyAlignment="1">
      <alignment horizontal="center" vertical="center" wrapText="1"/>
    </xf>
    <xf numFmtId="0" fontId="125" fillId="6" borderId="0" xfId="0" applyFont="1" applyFill="1" applyAlignment="1">
      <alignment horizontal="center" vertical="center"/>
    </xf>
    <xf numFmtId="57" fontId="133" fillId="6" borderId="195" xfId="0" applyNumberFormat="1" applyFont="1" applyFill="1" applyBorder="1" applyAlignment="1">
      <alignment horizontal="center" vertical="center" wrapText="1"/>
    </xf>
    <xf numFmtId="57" fontId="133" fillId="6" borderId="197" xfId="0" applyNumberFormat="1" applyFont="1" applyFill="1" applyBorder="1" applyAlignment="1">
      <alignment horizontal="center" vertical="center" wrapText="1"/>
    </xf>
    <xf numFmtId="38" fontId="130" fillId="6" borderId="195" xfId="1" applyFont="1" applyFill="1" applyBorder="1" applyAlignment="1">
      <alignment horizontal="right" vertical="center" shrinkToFit="1"/>
    </xf>
    <xf numFmtId="38" fontId="130" fillId="6" borderId="197" xfId="1" applyFont="1" applyFill="1" applyBorder="1" applyAlignment="1">
      <alignment horizontal="right" vertical="center" shrinkToFit="1"/>
    </xf>
    <xf numFmtId="0" fontId="133" fillId="6" borderId="197" xfId="0" applyFont="1" applyFill="1" applyBorder="1" applyAlignment="1">
      <alignment horizontal="center" vertical="center" wrapText="1"/>
    </xf>
    <xf numFmtId="38" fontId="130" fillId="6" borderId="195" xfId="1" applyFont="1" applyFill="1" applyBorder="1" applyAlignment="1">
      <alignment horizontal="left" vertical="center" wrapText="1"/>
    </xf>
    <xf numFmtId="38" fontId="130" fillId="6" borderId="197" xfId="1" applyFont="1" applyFill="1" applyBorder="1" applyAlignment="1">
      <alignment horizontal="left" vertical="center" wrapText="1"/>
    </xf>
    <xf numFmtId="0" fontId="130" fillId="6" borderId="182" xfId="0" applyFont="1" applyFill="1" applyBorder="1" applyAlignment="1">
      <alignment vertical="center" shrinkToFit="1"/>
    </xf>
    <xf numFmtId="57" fontId="131" fillId="6" borderId="182" xfId="0" applyNumberFormat="1" applyFont="1" applyFill="1" applyBorder="1" applyAlignment="1">
      <alignment vertical="center" wrapText="1"/>
    </xf>
    <xf numFmtId="0" fontId="131" fillId="6" borderId="182" xfId="0" applyFont="1" applyFill="1" applyBorder="1" applyAlignment="1">
      <alignment vertical="center" wrapText="1"/>
    </xf>
    <xf numFmtId="197" fontId="130" fillId="6" borderId="182" xfId="0" applyNumberFormat="1" applyFont="1" applyFill="1" applyBorder="1" applyAlignment="1">
      <alignment horizontal="right" vertical="center" wrapText="1"/>
    </xf>
    <xf numFmtId="0" fontId="124" fillId="6" borderId="184" xfId="0" applyFont="1" applyFill="1" applyBorder="1" applyAlignment="1">
      <alignment horizontal="center" vertical="center" wrapText="1"/>
    </xf>
    <xf numFmtId="0" fontId="124" fillId="6" borderId="185" xfId="0" applyFont="1" applyFill="1" applyBorder="1" applyAlignment="1">
      <alignment horizontal="center" vertical="center" wrapText="1"/>
    </xf>
    <xf numFmtId="0" fontId="124" fillId="6" borderId="188" xfId="0" applyFont="1" applyFill="1" applyBorder="1" applyAlignment="1">
      <alignment horizontal="center" vertical="center" wrapText="1"/>
    </xf>
    <xf numFmtId="0" fontId="124" fillId="6" borderId="183" xfId="0" applyFont="1" applyFill="1" applyBorder="1" applyAlignment="1">
      <alignment horizontal="center" vertical="center" wrapText="1"/>
    </xf>
    <xf numFmtId="0" fontId="124" fillId="6" borderId="198" xfId="0" applyFont="1" applyFill="1" applyBorder="1" applyAlignment="1">
      <alignment horizontal="center" vertical="center" wrapText="1"/>
    </xf>
    <xf numFmtId="0" fontId="124" fillId="6" borderId="189" xfId="0" applyFont="1" applyFill="1" applyBorder="1" applyAlignment="1">
      <alignment horizontal="center" vertical="center" wrapText="1"/>
    </xf>
    <xf numFmtId="0" fontId="124" fillId="6" borderId="199" xfId="0" applyFont="1" applyFill="1" applyBorder="1" applyAlignment="1">
      <alignment horizontal="center" vertical="center" wrapText="1"/>
    </xf>
    <xf numFmtId="0" fontId="124" fillId="6" borderId="200" xfId="0" applyFont="1" applyFill="1" applyBorder="1" applyAlignment="1">
      <alignment horizontal="center" vertical="center" wrapText="1"/>
    </xf>
    <xf numFmtId="0" fontId="124" fillId="6" borderId="190" xfId="0" applyFont="1" applyFill="1" applyBorder="1" applyAlignment="1">
      <alignment horizontal="center" vertical="center" wrapText="1"/>
    </xf>
    <xf numFmtId="0" fontId="124" fillId="6" borderId="194" xfId="0" applyFont="1" applyFill="1" applyBorder="1" applyAlignment="1">
      <alignment horizontal="center" vertical="center" wrapText="1"/>
    </xf>
    <xf numFmtId="197" fontId="125" fillId="6" borderId="183" xfId="0" applyNumberFormat="1" applyFont="1" applyFill="1" applyBorder="1" applyAlignment="1">
      <alignment horizontal="center" vertical="center" wrapText="1"/>
    </xf>
    <xf numFmtId="197" fontId="124" fillId="6" borderId="198" xfId="0" applyNumberFormat="1" applyFont="1" applyFill="1" applyBorder="1" applyAlignment="1">
      <alignment horizontal="center" vertical="center" wrapText="1"/>
    </xf>
    <xf numFmtId="0" fontId="126" fillId="6" borderId="184" xfId="0" applyFont="1" applyFill="1" applyBorder="1" applyAlignment="1">
      <alignment horizontal="center" vertical="center" wrapText="1"/>
    </xf>
    <xf numFmtId="0" fontId="129" fillId="6" borderId="190" xfId="0" applyFont="1" applyFill="1" applyBorder="1" applyAlignment="1">
      <alignment horizontal="center" vertical="center"/>
    </xf>
    <xf numFmtId="0" fontId="129" fillId="6" borderId="194" xfId="0" applyFont="1" applyFill="1" applyBorder="1" applyAlignment="1">
      <alignment horizontal="center" vertical="center"/>
    </xf>
    <xf numFmtId="0" fontId="0" fillId="6" borderId="190" xfId="0" applyFont="1" applyFill="1" applyBorder="1" applyAlignment="1">
      <alignment horizontal="center" vertical="center"/>
    </xf>
    <xf numFmtId="0" fontId="0" fillId="6" borderId="194" xfId="0" applyFont="1" applyFill="1" applyBorder="1" applyAlignment="1">
      <alignment horizontal="center" vertical="center"/>
    </xf>
    <xf numFmtId="0" fontId="124" fillId="6" borderId="185" xfId="0" applyFont="1" applyFill="1" applyBorder="1" applyAlignment="1">
      <alignment horizontal="right" vertical="center" wrapText="1"/>
    </xf>
    <xf numFmtId="0" fontId="124" fillId="6" borderId="191" xfId="0" applyFont="1" applyFill="1" applyBorder="1" applyAlignment="1">
      <alignment horizontal="right" vertical="center" wrapText="1"/>
    </xf>
    <xf numFmtId="0" fontId="126" fillId="6" borderId="185" xfId="0" applyFont="1" applyFill="1" applyBorder="1" applyAlignment="1">
      <alignment horizontal="center" vertical="center" wrapText="1"/>
    </xf>
    <xf numFmtId="0" fontId="126" fillId="6" borderId="191" xfId="0" applyFont="1" applyFill="1" applyBorder="1" applyAlignment="1">
      <alignment horizontal="center" vertical="center" wrapText="1"/>
    </xf>
    <xf numFmtId="0" fontId="128" fillId="6" borderId="185" xfId="0" applyFont="1" applyFill="1" applyBorder="1" applyAlignment="1">
      <alignment horizontal="center" vertical="center" wrapText="1"/>
    </xf>
    <xf numFmtId="0" fontId="128" fillId="6" borderId="188" xfId="0" applyFont="1" applyFill="1" applyBorder="1" applyAlignment="1">
      <alignment horizontal="center" vertical="center" wrapText="1"/>
    </xf>
    <xf numFmtId="0" fontId="128" fillId="6" borderId="191" xfId="0" applyFont="1" applyFill="1" applyBorder="1" applyAlignment="1">
      <alignment horizontal="center" vertical="center" wrapText="1"/>
    </xf>
    <xf numFmtId="0" fontId="128" fillId="6" borderId="194" xfId="0" applyFont="1" applyFill="1" applyBorder="1" applyAlignment="1">
      <alignment horizontal="center" vertical="center" wrapText="1"/>
    </xf>
    <xf numFmtId="0" fontId="125" fillId="6" borderId="195" xfId="0" applyFont="1" applyFill="1" applyBorder="1" applyAlignment="1">
      <alignment horizontal="center" vertical="center" wrapText="1"/>
    </xf>
    <xf numFmtId="0" fontId="124" fillId="6" borderId="196" xfId="0" applyFont="1" applyFill="1" applyBorder="1" applyAlignment="1">
      <alignment horizontal="center" vertical="center" wrapText="1"/>
    </xf>
    <xf numFmtId="0" fontId="124" fillId="6" borderId="197" xfId="0" applyFont="1" applyFill="1" applyBorder="1" applyAlignment="1">
      <alignment horizontal="center" vertical="center" wrapText="1"/>
    </xf>
    <xf numFmtId="0" fontId="125" fillId="6" borderId="182" xfId="0" applyFont="1" applyFill="1" applyBorder="1" applyAlignment="1">
      <alignment horizontal="center" vertical="center" wrapText="1"/>
    </xf>
    <xf numFmtId="0" fontId="124" fillId="6" borderId="182" xfId="0" applyFont="1" applyFill="1" applyBorder="1" applyAlignment="1">
      <alignment horizontal="center" vertical="center" wrapText="1"/>
    </xf>
    <xf numFmtId="0" fontId="125" fillId="6" borderId="190" xfId="0" applyFont="1" applyFill="1" applyBorder="1" applyAlignment="1">
      <alignment horizontal="center" vertical="center" wrapText="1"/>
    </xf>
    <xf numFmtId="0" fontId="124" fillId="6" borderId="191" xfId="0" applyFont="1" applyFill="1" applyBorder="1" applyAlignment="1">
      <alignment horizontal="center" vertical="center" wrapText="1"/>
    </xf>
    <xf numFmtId="0" fontId="125" fillId="6" borderId="183" xfId="0" applyFont="1" applyFill="1" applyBorder="1" applyAlignment="1">
      <alignment horizontal="center" vertical="center" wrapText="1"/>
    </xf>
    <xf numFmtId="0" fontId="126" fillId="6" borderId="183" xfId="0" applyFont="1" applyFill="1" applyBorder="1" applyAlignment="1">
      <alignment horizontal="center" vertical="center" wrapText="1"/>
    </xf>
    <xf numFmtId="0" fontId="41" fillId="6" borderId="0" xfId="0" applyFont="1" applyFill="1" applyAlignment="1">
      <alignment horizontal="center" vertical="center"/>
    </xf>
    <xf numFmtId="0" fontId="124" fillId="6" borderId="0" xfId="0" applyFont="1" applyFill="1" applyBorder="1" applyAlignment="1">
      <alignment horizontal="justify" vertical="center" wrapText="1"/>
    </xf>
    <xf numFmtId="0" fontId="126" fillId="6" borderId="182" xfId="0" applyFont="1" applyFill="1" applyBorder="1" applyAlignment="1">
      <alignment horizontal="center" vertical="center" wrapText="1"/>
    </xf>
    <xf numFmtId="0" fontId="126" fillId="6" borderId="189" xfId="0" applyFont="1" applyFill="1" applyBorder="1" applyAlignment="1">
      <alignment horizontal="center" vertical="center" wrapText="1"/>
    </xf>
    <xf numFmtId="0" fontId="126" fillId="6" borderId="186" xfId="0" applyFont="1" applyFill="1" applyBorder="1" applyAlignment="1">
      <alignment horizontal="center" vertical="center" wrapText="1"/>
    </xf>
    <xf numFmtId="0" fontId="126" fillId="6" borderId="190" xfId="0" applyFont="1" applyFill="1" applyBorder="1" applyAlignment="1">
      <alignment horizontal="center" vertical="center" wrapText="1"/>
    </xf>
    <xf numFmtId="0" fontId="126" fillId="6" borderId="192" xfId="0" applyFont="1" applyFill="1" applyBorder="1" applyAlignment="1">
      <alignment horizontal="center" vertical="center" wrapText="1"/>
    </xf>
    <xf numFmtId="0" fontId="126" fillId="6" borderId="5" xfId="0" applyFont="1" applyFill="1" applyBorder="1" applyAlignment="1">
      <alignment horizontal="center" vertical="center" wrapText="1"/>
    </xf>
    <xf numFmtId="0" fontId="124" fillId="6" borderId="187" xfId="0" applyFont="1" applyFill="1" applyBorder="1" applyAlignment="1">
      <alignment horizontal="right" vertical="center" wrapText="1"/>
    </xf>
    <xf numFmtId="0" fontId="124" fillId="6" borderId="193" xfId="0" applyFont="1" applyFill="1" applyBorder="1" applyAlignment="1">
      <alignment horizontal="right" vertical="center" wrapText="1"/>
    </xf>
    <xf numFmtId="0" fontId="96" fillId="0" borderId="12" xfId="5" applyFont="1" applyBorder="1" applyAlignment="1">
      <alignment vertical="center" wrapText="1"/>
    </xf>
    <xf numFmtId="0" fontId="96" fillId="0" borderId="29" xfId="5" applyFont="1" applyBorder="1" applyAlignment="1">
      <alignment vertical="center" wrapText="1"/>
    </xf>
    <xf numFmtId="0" fontId="96" fillId="0" borderId="16" xfId="5" applyFont="1" applyBorder="1" applyAlignment="1">
      <alignment vertical="center" wrapText="1"/>
    </xf>
    <xf numFmtId="0" fontId="96" fillId="13" borderId="12" xfId="5" applyFont="1" applyFill="1" applyBorder="1" applyAlignment="1">
      <alignment horizontal="center" vertical="center"/>
    </xf>
    <xf numFmtId="0" fontId="96" fillId="13" borderId="29" xfId="5" applyFont="1" applyFill="1" applyBorder="1" applyAlignment="1">
      <alignment horizontal="center" vertical="center"/>
    </xf>
    <xf numFmtId="0" fontId="96" fillId="13" borderId="16" xfId="5" applyFont="1" applyFill="1" applyBorder="1" applyAlignment="1">
      <alignment horizontal="center" vertical="center"/>
    </xf>
    <xf numFmtId="0" fontId="96" fillId="0" borderId="12" xfId="5" applyFont="1" applyBorder="1" applyAlignment="1">
      <alignment vertical="top" wrapText="1"/>
    </xf>
    <xf numFmtId="0" fontId="96" fillId="0" borderId="29" xfId="5" applyFont="1" applyBorder="1" applyAlignment="1">
      <alignment vertical="top" wrapText="1"/>
    </xf>
    <xf numFmtId="0" fontId="96" fillId="0" borderId="16" xfId="5" applyFont="1" applyBorder="1" applyAlignment="1">
      <alignment vertical="top" wrapText="1"/>
    </xf>
    <xf numFmtId="0" fontId="97" fillId="13" borderId="12" xfId="5" applyFont="1" applyFill="1" applyBorder="1" applyAlignment="1">
      <alignment horizontal="center" vertical="center" wrapText="1"/>
    </xf>
    <xf numFmtId="0" fontId="97" fillId="13" borderId="16" xfId="5" applyFont="1" applyFill="1" applyBorder="1" applyAlignment="1">
      <alignment horizontal="center" vertical="center" wrapText="1"/>
    </xf>
    <xf numFmtId="0" fontId="98" fillId="0" borderId="12" xfId="5" applyFont="1" applyBorder="1" applyAlignment="1">
      <alignment horizontal="center" vertical="center"/>
    </xf>
    <xf numFmtId="0" fontId="98" fillId="0" borderId="16" xfId="5" applyFont="1" applyBorder="1" applyAlignment="1">
      <alignment horizontal="center" vertical="center"/>
    </xf>
    <xf numFmtId="0" fontId="98" fillId="0" borderId="5" xfId="5" applyFont="1" applyBorder="1" applyAlignment="1">
      <alignment horizontal="left" vertical="top"/>
    </xf>
    <xf numFmtId="0" fontId="96" fillId="0" borderId="12" xfId="5" applyFont="1" applyBorder="1" applyAlignment="1">
      <alignment horizontal="left" vertical="top" wrapText="1"/>
    </xf>
    <xf numFmtId="0" fontId="96" fillId="0" borderId="29" xfId="5" applyFont="1" applyBorder="1" applyAlignment="1">
      <alignment horizontal="left" vertical="top" wrapText="1"/>
    </xf>
    <xf numFmtId="0" fontId="96" fillId="0" borderId="16" xfId="5" applyFont="1" applyBorder="1" applyAlignment="1">
      <alignment horizontal="left" vertical="top" wrapText="1"/>
    </xf>
    <xf numFmtId="0" fontId="96" fillId="0" borderId="12" xfId="5" applyFont="1" applyBorder="1" applyAlignment="1">
      <alignment horizontal="left" vertical="center" wrapText="1"/>
    </xf>
    <xf numFmtId="0" fontId="96" fillId="0" borderId="29" xfId="5" applyFont="1" applyBorder="1" applyAlignment="1">
      <alignment horizontal="left" vertical="center" wrapText="1"/>
    </xf>
    <xf numFmtId="0" fontId="96" fillId="0" borderId="16" xfId="5" applyFont="1" applyBorder="1" applyAlignment="1">
      <alignment horizontal="left" vertical="center" wrapText="1"/>
    </xf>
    <xf numFmtId="0" fontId="96" fillId="0" borderId="6" xfId="5" applyFont="1" applyBorder="1" applyAlignment="1">
      <alignment horizontal="center" vertical="center" wrapText="1"/>
    </xf>
    <xf numFmtId="0" fontId="96" fillId="0" borderId="8" xfId="5" applyFont="1" applyBorder="1" applyAlignment="1">
      <alignment horizontal="center" vertical="center" wrapText="1"/>
    </xf>
    <xf numFmtId="0" fontId="98" fillId="0" borderId="5" xfId="5" applyFont="1" applyBorder="1" applyAlignment="1">
      <alignment vertical="top"/>
    </xf>
    <xf numFmtId="0" fontId="96" fillId="0" borderId="5" xfId="5" applyFont="1" applyBorder="1" applyAlignment="1">
      <alignment horizontal="left" vertical="top" wrapText="1"/>
    </xf>
    <xf numFmtId="0" fontId="98" fillId="0" borderId="5" xfId="5" applyFont="1" applyBorder="1" applyAlignment="1">
      <alignment horizontal="center" vertical="center"/>
    </xf>
    <xf numFmtId="0" fontId="96" fillId="0" borderId="12" xfId="5" applyFont="1" applyBorder="1" applyAlignment="1">
      <alignment horizontal="center" vertical="center" wrapText="1"/>
    </xf>
    <xf numFmtId="0" fontId="96" fillId="0" borderId="5" xfId="5" applyFont="1" applyBorder="1" applyAlignment="1">
      <alignment horizontal="center" vertical="center" wrapText="1"/>
    </xf>
    <xf numFmtId="0" fontId="96" fillId="0" borderId="10" xfId="5" applyFont="1" applyBorder="1" applyAlignment="1">
      <alignment horizontal="center" vertical="center" wrapText="1"/>
    </xf>
    <xf numFmtId="0" fontId="96" fillId="0" borderId="14" xfId="5" applyFont="1" applyBorder="1" applyAlignment="1">
      <alignment horizontal="center" vertical="center" wrapText="1"/>
    </xf>
    <xf numFmtId="0" fontId="96" fillId="13" borderId="12" xfId="5" applyNumberFormat="1" applyFont="1" applyFill="1" applyBorder="1" applyAlignment="1">
      <alignment horizontal="center" vertical="center" wrapText="1"/>
    </xf>
    <xf numFmtId="0" fontId="96" fillId="13" borderId="16" xfId="5" applyNumberFormat="1" applyFont="1" applyFill="1" applyBorder="1" applyAlignment="1">
      <alignment horizontal="center" vertical="center" wrapText="1"/>
    </xf>
    <xf numFmtId="0" fontId="96" fillId="0" borderId="10" xfId="5" applyFont="1" applyBorder="1" applyAlignment="1">
      <alignment vertical="top"/>
    </xf>
    <xf numFmtId="0" fontId="96" fillId="0" borderId="11" xfId="5" applyFont="1" applyBorder="1" applyAlignment="1">
      <alignment vertical="top"/>
    </xf>
    <xf numFmtId="0" fontId="96" fillId="0" borderId="13" xfId="5" applyFont="1" applyBorder="1" applyAlignment="1">
      <alignment vertical="top"/>
    </xf>
    <xf numFmtId="0" fontId="96" fillId="0" borderId="20" xfId="5" applyFont="1" applyBorder="1" applyAlignment="1">
      <alignment vertical="top"/>
    </xf>
    <xf numFmtId="0" fontId="96" fillId="0" borderId="14" xfId="5" applyFont="1" applyBorder="1" applyAlignment="1">
      <alignment vertical="top"/>
    </xf>
    <xf numFmtId="0" fontId="96" fillId="0" borderId="15" xfId="5" applyFont="1" applyBorder="1" applyAlignment="1">
      <alignment vertical="top"/>
    </xf>
    <xf numFmtId="0" fontId="96" fillId="13" borderId="29" xfId="5" applyNumberFormat="1" applyFont="1" applyFill="1" applyBorder="1" applyAlignment="1">
      <alignment horizontal="center" vertical="center" wrapText="1"/>
    </xf>
    <xf numFmtId="0" fontId="96" fillId="13" borderId="12" xfId="5" applyFont="1" applyFill="1" applyBorder="1" applyAlignment="1">
      <alignment horizontal="center" vertical="center" wrapText="1"/>
    </xf>
    <xf numFmtId="0" fontId="96" fillId="13" borderId="29" xfId="5" applyFont="1" applyFill="1" applyBorder="1" applyAlignment="1">
      <alignment horizontal="center" vertical="center" wrapText="1"/>
    </xf>
    <xf numFmtId="0" fontId="96" fillId="13" borderId="16" xfId="5" applyFont="1" applyFill="1" applyBorder="1" applyAlignment="1">
      <alignment horizontal="center" vertical="center" wrapText="1"/>
    </xf>
    <xf numFmtId="0" fontId="96" fillId="0" borderId="11" xfId="5" applyFont="1" applyBorder="1" applyAlignment="1">
      <alignment horizontal="left" vertical="top" wrapText="1"/>
    </xf>
    <xf numFmtId="0" fontId="96" fillId="0" borderId="20" xfId="5" applyFont="1" applyBorder="1" applyAlignment="1">
      <alignment horizontal="left" vertical="top" wrapText="1"/>
    </xf>
    <xf numFmtId="0" fontId="96" fillId="0" borderId="15" xfId="5" applyFont="1" applyBorder="1" applyAlignment="1">
      <alignment horizontal="left" vertical="top" wrapText="1"/>
    </xf>
    <xf numFmtId="0" fontId="96" fillId="0" borderId="10" xfId="5" applyFont="1" applyBorder="1" applyAlignment="1">
      <alignment horizontal="left" vertical="top" wrapText="1"/>
    </xf>
    <xf numFmtId="0" fontId="96" fillId="0" borderId="13" xfId="5" applyFont="1" applyBorder="1" applyAlignment="1">
      <alignment horizontal="left" vertical="top" wrapText="1"/>
    </xf>
    <xf numFmtId="0" fontId="96" fillId="0" borderId="14" xfId="5" applyFont="1" applyBorder="1" applyAlignment="1">
      <alignment horizontal="left" vertical="top" wrapText="1"/>
    </xf>
    <xf numFmtId="0" fontId="96" fillId="0" borderId="12" xfId="5" applyFont="1" applyBorder="1" applyAlignment="1">
      <alignment horizontal="left" vertical="center" wrapText="1" shrinkToFit="1"/>
    </xf>
    <xf numFmtId="0" fontId="96" fillId="0" borderId="16" xfId="5" applyFont="1" applyBorder="1" applyAlignment="1">
      <alignment horizontal="left" vertical="center" wrapText="1" shrinkToFit="1"/>
    </xf>
    <xf numFmtId="0" fontId="96" fillId="0" borderId="6" xfId="5" applyFont="1" applyBorder="1" applyAlignment="1">
      <alignment horizontal="left" vertical="top" wrapText="1"/>
    </xf>
    <xf numFmtId="0" fontId="96" fillId="0" borderId="8" xfId="5" applyFont="1" applyBorder="1" applyAlignment="1">
      <alignment horizontal="left" vertical="top" wrapText="1"/>
    </xf>
    <xf numFmtId="0" fontId="96" fillId="13" borderId="10" xfId="5" applyFont="1" applyFill="1" applyBorder="1" applyAlignment="1">
      <alignment horizontal="center" vertical="center"/>
    </xf>
    <xf numFmtId="0" fontId="96" fillId="13" borderId="13" xfId="5" applyFont="1" applyFill="1" applyBorder="1" applyAlignment="1">
      <alignment horizontal="center" vertical="center"/>
    </xf>
    <xf numFmtId="0" fontId="96" fillId="13" borderId="14" xfId="5" applyFont="1" applyFill="1" applyBorder="1" applyAlignment="1">
      <alignment horizontal="center" vertical="center"/>
    </xf>
    <xf numFmtId="0" fontId="96" fillId="0" borderId="12" xfId="5" applyFont="1" applyBorder="1" applyAlignment="1">
      <alignment horizontal="left" vertical="center"/>
    </xf>
    <xf numFmtId="0" fontId="96" fillId="0" borderId="29" xfId="5" applyFont="1" applyBorder="1" applyAlignment="1">
      <alignment horizontal="left" vertical="center"/>
    </xf>
    <xf numFmtId="0" fontId="96" fillId="0" borderId="16" xfId="5" applyFont="1" applyBorder="1" applyAlignment="1">
      <alignment horizontal="left" vertical="center"/>
    </xf>
    <xf numFmtId="0" fontId="96" fillId="0" borderId="12" xfId="5" applyFont="1" applyBorder="1" applyAlignment="1">
      <alignment vertical="center"/>
    </xf>
    <xf numFmtId="0" fontId="96" fillId="0" borderId="16" xfId="5" applyFont="1" applyBorder="1" applyAlignment="1">
      <alignment vertical="center"/>
    </xf>
    <xf numFmtId="0" fontId="94" fillId="0" borderId="0" xfId="5" applyFont="1" applyAlignment="1">
      <alignment horizontal="center" vertical="center" wrapText="1"/>
    </xf>
    <xf numFmtId="0" fontId="98" fillId="0" borderId="5" xfId="5" applyFont="1" applyBorder="1" applyAlignment="1">
      <alignment vertical="top" wrapText="1"/>
    </xf>
    <xf numFmtId="0" fontId="96" fillId="0" borderId="12" xfId="5" applyFont="1" applyBorder="1" applyAlignment="1">
      <alignment horizontal="left" vertical="top"/>
    </xf>
    <xf numFmtId="0" fontId="96" fillId="0" borderId="29" xfId="5" applyFont="1" applyBorder="1" applyAlignment="1">
      <alignment horizontal="left" vertical="top"/>
    </xf>
    <xf numFmtId="0" fontId="96" fillId="0" borderId="16" xfId="5" applyFont="1" applyBorder="1" applyAlignment="1">
      <alignment horizontal="left" vertical="top"/>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135" fillId="0" borderId="204" xfId="0" applyFont="1" applyBorder="1" applyAlignment="1">
      <alignment wrapText="1"/>
    </xf>
    <xf numFmtId="0" fontId="135" fillId="0" borderId="204" xfId="0" applyFont="1" applyBorder="1" applyAlignment="1"/>
    <xf numFmtId="0" fontId="3" fillId="15" borderId="0" xfId="0" applyFont="1" applyFill="1">
      <alignment vertical="center"/>
    </xf>
    <xf numFmtId="0" fontId="6" fillId="15" borderId="0" xfId="0" applyFont="1" applyFill="1">
      <alignment vertical="center"/>
    </xf>
    <xf numFmtId="0" fontId="6" fillId="0" borderId="205" xfId="0" applyFont="1" applyBorder="1">
      <alignment vertical="center"/>
    </xf>
    <xf numFmtId="0" fontId="6" fillId="0" borderId="206" xfId="0" applyFont="1" applyBorder="1">
      <alignment vertical="center"/>
    </xf>
    <xf numFmtId="0" fontId="6" fillId="3" borderId="49" xfId="0" applyFont="1" applyFill="1" applyBorder="1">
      <alignment vertical="center"/>
    </xf>
    <xf numFmtId="0" fontId="9" fillId="0" borderId="50" xfId="0" applyFont="1" applyBorder="1">
      <alignment vertical="center"/>
    </xf>
    <xf numFmtId="0" fontId="6" fillId="0" borderId="207" xfId="0" applyFont="1" applyBorder="1">
      <alignment vertical="center"/>
    </xf>
    <xf numFmtId="0" fontId="6" fillId="0" borderId="208" xfId="0" applyFont="1" applyBorder="1">
      <alignment vertical="center"/>
    </xf>
    <xf numFmtId="0" fontId="6" fillId="3" borderId="208" xfId="0" applyFont="1" applyFill="1" applyBorder="1">
      <alignment vertical="center"/>
    </xf>
    <xf numFmtId="0" fontId="9" fillId="0" borderId="52" xfId="0" applyFont="1" applyBorder="1">
      <alignment vertical="center"/>
    </xf>
    <xf numFmtId="0" fontId="6" fillId="0" borderId="207" xfId="0" applyFont="1" applyBorder="1" applyAlignment="1">
      <alignment horizontal="left" vertical="center" shrinkToFit="1"/>
    </xf>
    <xf numFmtId="0" fontId="6" fillId="0" borderId="208" xfId="0" applyFont="1" applyBorder="1" applyAlignment="1">
      <alignment horizontal="left" vertical="center" shrinkToFit="1"/>
    </xf>
    <xf numFmtId="0" fontId="6" fillId="3" borderId="26" xfId="0" applyFont="1" applyFill="1" applyBorder="1" applyAlignment="1">
      <alignment vertical="center"/>
    </xf>
    <xf numFmtId="0" fontId="6" fillId="3" borderId="209" xfId="0" applyFont="1" applyFill="1" applyBorder="1" applyAlignment="1">
      <alignment vertical="center"/>
    </xf>
    <xf numFmtId="0" fontId="6" fillId="3" borderId="208" xfId="0" applyFont="1" applyFill="1" applyBorder="1" applyAlignment="1">
      <alignment vertical="center"/>
    </xf>
    <xf numFmtId="0" fontId="6" fillId="3" borderId="210" xfId="0" applyFont="1" applyFill="1" applyBorder="1" applyAlignment="1">
      <alignment vertical="center"/>
    </xf>
    <xf numFmtId="0" fontId="6" fillId="3" borderId="26" xfId="0" applyFont="1" applyFill="1" applyBorder="1" applyAlignment="1">
      <alignment vertical="center"/>
    </xf>
    <xf numFmtId="0" fontId="6" fillId="6" borderId="52" xfId="0" applyFont="1" applyFill="1" applyBorder="1" applyAlignment="1">
      <alignment vertical="center"/>
    </xf>
    <xf numFmtId="0" fontId="6" fillId="0" borderId="52" xfId="0" applyFont="1" applyBorder="1" applyAlignment="1">
      <alignment vertical="center"/>
    </xf>
    <xf numFmtId="0" fontId="0" fillId="0" borderId="209" xfId="0" applyBorder="1" applyAlignment="1">
      <alignment vertical="center"/>
    </xf>
    <xf numFmtId="0" fontId="6" fillId="0" borderId="211" xfId="0" applyFont="1" applyBorder="1">
      <alignment vertical="center"/>
    </xf>
    <xf numFmtId="0" fontId="6" fillId="0" borderId="212" xfId="0" applyFont="1" applyBorder="1">
      <alignment vertical="center"/>
    </xf>
    <xf numFmtId="0" fontId="6" fillId="3" borderId="55" xfId="0" applyFont="1" applyFill="1" applyBorder="1" applyAlignment="1">
      <alignment vertical="center"/>
    </xf>
    <xf numFmtId="0" fontId="6" fillId="3" borderId="56" xfId="0" applyFont="1" applyFill="1" applyBorder="1" applyAlignment="1">
      <alignment vertical="center"/>
    </xf>
    <xf numFmtId="0" fontId="6" fillId="0" borderId="0" xfId="0" applyFont="1" applyBorder="1">
      <alignment vertical="center"/>
    </xf>
    <xf numFmtId="0" fontId="3" fillId="15" borderId="0" xfId="0" applyFont="1" applyFill="1" applyBorder="1">
      <alignment vertical="center"/>
    </xf>
    <xf numFmtId="0" fontId="6" fillId="15" borderId="0" xfId="0" applyFont="1" applyFill="1" applyBorder="1">
      <alignment vertical="center"/>
    </xf>
    <xf numFmtId="0" fontId="9" fillId="0" borderId="0" xfId="0" applyFont="1" applyBorder="1" applyAlignment="1">
      <alignment vertical="center" wrapText="1"/>
    </xf>
    <xf numFmtId="0" fontId="9" fillId="3" borderId="0" xfId="0" applyFont="1" applyFill="1" applyBorder="1" applyAlignment="1">
      <alignment vertical="center" wrapText="1"/>
    </xf>
    <xf numFmtId="0" fontId="9" fillId="2"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lignment vertical="center"/>
    </xf>
    <xf numFmtId="0" fontId="6" fillId="15" borderId="0" xfId="0" applyFont="1" applyFill="1" applyAlignment="1">
      <alignment vertical="center"/>
    </xf>
    <xf numFmtId="0" fontId="5" fillId="4" borderId="213" xfId="0" applyFont="1" applyFill="1" applyBorder="1" applyAlignment="1">
      <alignment horizontal="center" vertical="center"/>
    </xf>
    <xf numFmtId="0" fontId="5" fillId="4" borderId="214" xfId="0" applyFont="1" applyFill="1" applyBorder="1" applyAlignment="1">
      <alignment horizontal="center" vertical="center"/>
    </xf>
    <xf numFmtId="0" fontId="5" fillId="4" borderId="204" xfId="0" applyFont="1" applyFill="1" applyBorder="1" applyAlignment="1">
      <alignment horizontal="center" vertical="center"/>
    </xf>
    <xf numFmtId="0" fontId="12" fillId="0" borderId="204" xfId="0" applyFont="1" applyBorder="1">
      <alignment vertical="center"/>
    </xf>
    <xf numFmtId="0" fontId="12" fillId="0" borderId="204" xfId="0" applyFont="1" applyBorder="1" applyAlignment="1">
      <alignment vertical="center" shrinkToFit="1"/>
    </xf>
    <xf numFmtId="0" fontId="12" fillId="0" borderId="204" xfId="0" applyFont="1" applyBorder="1" applyAlignment="1">
      <alignment vertical="center" wrapText="1"/>
    </xf>
    <xf numFmtId="0" fontId="12" fillId="0" borderId="215" xfId="0" applyFont="1" applyBorder="1">
      <alignment vertical="center"/>
    </xf>
    <xf numFmtId="0" fontId="6" fillId="0" borderId="20" xfId="0" applyFont="1" applyBorder="1" applyAlignment="1">
      <alignment horizontal="left" vertical="center"/>
    </xf>
    <xf numFmtId="0" fontId="12" fillId="0" borderId="29" xfId="0" applyFont="1" applyBorder="1" applyAlignment="1">
      <alignment horizontal="left" vertical="center"/>
    </xf>
    <xf numFmtId="0" fontId="12" fillId="0" borderId="215" xfId="0" applyFont="1" applyBorder="1" applyAlignment="1">
      <alignment horizontal="left" vertical="center"/>
    </xf>
    <xf numFmtId="0" fontId="12" fillId="0" borderId="215" xfId="0" applyFont="1" applyBorder="1" applyAlignment="1">
      <alignment vertical="center" shrinkToFit="1"/>
    </xf>
    <xf numFmtId="0" fontId="12" fillId="0" borderId="91" xfId="0" applyFont="1" applyBorder="1" applyAlignment="1">
      <alignment horizontal="left" vertical="center"/>
    </xf>
    <xf numFmtId="0" fontId="12" fillId="0" borderId="91" xfId="0" applyFont="1" applyBorder="1">
      <alignment vertical="center"/>
    </xf>
    <xf numFmtId="0" fontId="12" fillId="0" borderId="91" xfId="0" applyFont="1" applyBorder="1" applyAlignment="1">
      <alignment vertical="center" wrapText="1"/>
    </xf>
    <xf numFmtId="0" fontId="12" fillId="0" borderId="204" xfId="0" applyFont="1" applyBorder="1" applyAlignment="1">
      <alignment horizontal="left" vertical="center"/>
    </xf>
    <xf numFmtId="0" fontId="12" fillId="0" borderId="16" xfId="0" applyFont="1" applyBorder="1" applyAlignment="1">
      <alignment horizontal="left" vertical="center"/>
    </xf>
    <xf numFmtId="0" fontId="12" fillId="0" borderId="215" xfId="0" applyFont="1" applyBorder="1" applyAlignment="1">
      <alignment vertical="center" wrapText="1"/>
    </xf>
    <xf numFmtId="0" fontId="12" fillId="16" borderId="204" xfId="0" applyFont="1" applyFill="1" applyBorder="1" applyAlignment="1">
      <alignment horizontal="left" vertical="center"/>
    </xf>
    <xf numFmtId="0" fontId="12" fillId="0" borderId="16" xfId="0" applyFont="1" applyBorder="1" applyAlignment="1">
      <alignment vertical="center" wrapText="1"/>
    </xf>
    <xf numFmtId="0" fontId="12" fillId="16" borderId="204" xfId="0" applyFont="1" applyFill="1" applyBorder="1" applyAlignment="1">
      <alignment vertical="center" wrapText="1"/>
    </xf>
    <xf numFmtId="0" fontId="15" fillId="0" borderId="213" xfId="0" applyFont="1" applyBorder="1" applyAlignment="1">
      <alignment vertical="center" wrapText="1"/>
    </xf>
    <xf numFmtId="0" fontId="15" fillId="0" borderId="214" xfId="0" applyFont="1" applyBorder="1" applyAlignment="1">
      <alignment vertical="center" wrapText="1"/>
    </xf>
    <xf numFmtId="0" fontId="12" fillId="0" borderId="213" xfId="0" applyFont="1" applyBorder="1">
      <alignment vertical="center"/>
    </xf>
    <xf numFmtId="0" fontId="12" fillId="0" borderId="214" xfId="0" applyFont="1" applyBorder="1">
      <alignment vertical="center"/>
    </xf>
    <xf numFmtId="0" fontId="12" fillId="16" borderId="204" xfId="0" applyFont="1" applyFill="1" applyBorder="1">
      <alignment vertical="center"/>
    </xf>
    <xf numFmtId="0" fontId="15" fillId="0" borderId="204" xfId="0" applyFont="1" applyBorder="1" applyAlignment="1">
      <alignment vertical="center" wrapText="1"/>
    </xf>
    <xf numFmtId="0" fontId="12" fillId="0" borderId="204" xfId="0" applyFont="1" applyBorder="1" applyAlignment="1">
      <alignment horizontal="left" vertical="center" shrinkToFit="1"/>
    </xf>
    <xf numFmtId="0" fontId="137" fillId="0" borderId="204" xfId="0" applyFont="1" applyBorder="1">
      <alignment vertical="center"/>
    </xf>
    <xf numFmtId="0" fontId="6" fillId="4" borderId="213" xfId="0" applyFont="1" applyFill="1" applyBorder="1" applyAlignment="1">
      <alignment horizontal="center" vertical="center"/>
    </xf>
    <xf numFmtId="0" fontId="6" fillId="4" borderId="214" xfId="0" applyFont="1" applyFill="1" applyBorder="1" applyAlignment="1">
      <alignment horizontal="center" vertical="center"/>
    </xf>
    <xf numFmtId="0" fontId="6" fillId="4" borderId="204" xfId="0" applyFont="1" applyFill="1" applyBorder="1" applyAlignment="1">
      <alignment horizontal="center" vertical="center"/>
    </xf>
    <xf numFmtId="0" fontId="12" fillId="0" borderId="72" xfId="0" applyFont="1" applyBorder="1" applyAlignment="1">
      <alignment horizontal="center" vertical="center"/>
    </xf>
    <xf numFmtId="0" fontId="7" fillId="15" borderId="0" xfId="0" applyFont="1" applyFill="1">
      <alignment vertical="center"/>
    </xf>
    <xf numFmtId="0" fontId="11" fillId="0" borderId="0" xfId="0" applyFont="1" applyBorder="1" applyAlignment="1">
      <alignment vertical="center" wrapText="1"/>
    </xf>
    <xf numFmtId="0" fontId="3" fillId="0" borderId="0" xfId="0" applyFont="1">
      <alignment vertical="center"/>
    </xf>
    <xf numFmtId="0" fontId="14" fillId="0" borderId="204" xfId="0" applyFont="1" applyBorder="1">
      <alignment vertical="center"/>
    </xf>
    <xf numFmtId="0" fontId="14" fillId="0" borderId="204" xfId="0" applyFont="1" applyBorder="1" applyAlignment="1">
      <alignment vertical="center" wrapText="1"/>
    </xf>
    <xf numFmtId="0" fontId="14" fillId="0" borderId="215" xfId="0" applyFont="1" applyBorder="1">
      <alignment vertical="center"/>
    </xf>
    <xf numFmtId="0" fontId="14" fillId="0" borderId="29" xfId="0" applyFont="1" applyBorder="1" applyAlignment="1">
      <alignment horizontal="left" vertical="center"/>
    </xf>
    <xf numFmtId="0" fontId="14" fillId="0" borderId="215" xfId="0" applyFont="1" applyBorder="1" applyAlignment="1">
      <alignment horizontal="left" vertical="center"/>
    </xf>
    <xf numFmtId="0" fontId="14" fillId="0" borderId="215" xfId="0" applyFont="1" applyBorder="1" applyAlignment="1">
      <alignment vertical="center" wrapText="1"/>
    </xf>
    <xf numFmtId="0" fontId="14" fillId="0" borderId="91" xfId="0" applyFont="1" applyBorder="1" applyAlignment="1">
      <alignment horizontal="left" vertical="center"/>
    </xf>
    <xf numFmtId="0" fontId="14" fillId="0" borderId="91" xfId="0" applyFont="1" applyBorder="1">
      <alignment vertical="center"/>
    </xf>
    <xf numFmtId="0" fontId="14" fillId="0" borderId="91" xfId="0" applyFont="1" applyBorder="1" applyAlignment="1">
      <alignment vertical="center" wrapText="1"/>
    </xf>
    <xf numFmtId="0" fontId="14" fillId="0" borderId="204" xfId="0" applyFont="1" applyBorder="1" applyAlignment="1">
      <alignment horizontal="left" vertical="center"/>
    </xf>
    <xf numFmtId="0" fontId="14" fillId="0" borderId="16" xfId="0" applyFont="1" applyBorder="1" applyAlignment="1">
      <alignment horizontal="left" vertical="center"/>
    </xf>
    <xf numFmtId="0" fontId="14" fillId="0" borderId="215" xfId="0" applyFont="1" applyBorder="1" applyAlignment="1">
      <alignment vertical="center" wrapText="1"/>
    </xf>
    <xf numFmtId="0" fontId="14" fillId="16" borderId="204" xfId="0" applyFont="1" applyFill="1" applyBorder="1" applyAlignment="1">
      <alignment horizontal="left" vertical="center"/>
    </xf>
    <xf numFmtId="0" fontId="14" fillId="0" borderId="16" xfId="0" applyFont="1" applyBorder="1" applyAlignment="1">
      <alignment vertical="center" wrapText="1"/>
    </xf>
    <xf numFmtId="0" fontId="14" fillId="16" borderId="204" xfId="0" applyFont="1" applyFill="1" applyBorder="1" applyAlignment="1">
      <alignment vertical="center" wrapText="1"/>
    </xf>
    <xf numFmtId="0" fontId="14" fillId="0" borderId="213" xfId="0" applyFont="1" applyBorder="1" applyAlignment="1">
      <alignment vertical="center" shrinkToFit="1"/>
    </xf>
    <xf numFmtId="0" fontId="14" fillId="0" borderId="214" xfId="0" applyFont="1" applyBorder="1" applyAlignment="1">
      <alignment vertical="center" shrinkToFit="1"/>
    </xf>
    <xf numFmtId="0" fontId="14" fillId="0" borderId="213" xfId="0" applyFont="1" applyBorder="1">
      <alignment vertical="center"/>
    </xf>
    <xf numFmtId="0" fontId="14" fillId="0" borderId="214" xfId="0" applyFont="1" applyBorder="1">
      <alignment vertical="center"/>
    </xf>
    <xf numFmtId="0" fontId="14" fillId="16" borderId="204" xfId="0" applyFont="1" applyFill="1" applyBorder="1">
      <alignment vertical="center"/>
    </xf>
    <xf numFmtId="0" fontId="14" fillId="16" borderId="204" xfId="0" applyFont="1" applyFill="1" applyBorder="1" applyAlignment="1">
      <alignment vertical="center" shrinkToFit="1"/>
    </xf>
    <xf numFmtId="0" fontId="3" fillId="4" borderId="213" xfId="0" applyFont="1" applyFill="1" applyBorder="1" applyAlignment="1">
      <alignment horizontal="center" vertical="center"/>
    </xf>
    <xf numFmtId="0" fontId="3" fillId="4" borderId="214" xfId="0" applyFont="1" applyFill="1" applyBorder="1" applyAlignment="1">
      <alignment horizontal="center" vertical="center"/>
    </xf>
    <xf numFmtId="0" fontId="3" fillId="4" borderId="204" xfId="0" applyFont="1" applyFill="1" applyBorder="1" applyAlignment="1">
      <alignment horizontal="center" vertical="center"/>
    </xf>
    <xf numFmtId="0" fontId="14" fillId="0" borderId="204" xfId="0" applyFont="1" applyBorder="1" applyAlignment="1">
      <alignment vertical="center"/>
    </xf>
    <xf numFmtId="0" fontId="139" fillId="0" borderId="204" xfId="0" applyFont="1" applyBorder="1">
      <alignment vertical="center"/>
    </xf>
    <xf numFmtId="0" fontId="14" fillId="0" borderId="213" xfId="0" applyFont="1" applyBorder="1" applyAlignment="1">
      <alignment horizontal="left" vertical="center" shrinkToFit="1"/>
    </xf>
    <xf numFmtId="0" fontId="14" fillId="0" borderId="214" xfId="0" applyFont="1" applyBorder="1" applyAlignment="1">
      <alignment horizontal="left" vertical="center" shrinkToFit="1"/>
    </xf>
    <xf numFmtId="0" fontId="14" fillId="0" borderId="72" xfId="0" applyFont="1" applyBorder="1" applyAlignment="1">
      <alignment horizontal="center" vertical="center"/>
    </xf>
    <xf numFmtId="0" fontId="40" fillId="0" borderId="0" xfId="5" applyFont="1" applyAlignment="1">
      <alignment horizontal="center" vertical="center"/>
    </xf>
    <xf numFmtId="0" fontId="49" fillId="0" borderId="0" xfId="5" applyFont="1">
      <alignment vertical="center"/>
    </xf>
    <xf numFmtId="0" fontId="34" fillId="0" borderId="0" xfId="5" applyFont="1">
      <alignment vertical="center"/>
    </xf>
    <xf numFmtId="0" fontId="34" fillId="0" borderId="204" xfId="5" applyFont="1" applyBorder="1" applyAlignment="1">
      <alignment vertical="center" wrapText="1"/>
    </xf>
    <xf numFmtId="0" fontId="49" fillId="13" borderId="204" xfId="5" applyFont="1" applyFill="1" applyBorder="1" applyAlignment="1">
      <alignment horizontal="center" vertical="center" wrapText="1"/>
    </xf>
    <xf numFmtId="0" fontId="44" fillId="0" borderId="0" xfId="5" applyFont="1" applyAlignment="1">
      <alignment horizontal="left" vertical="center"/>
    </xf>
    <xf numFmtId="0" fontId="49" fillId="0" borderId="204" xfId="5" applyFont="1" applyBorder="1" applyAlignment="1">
      <alignment vertical="center" wrapText="1"/>
    </xf>
    <xf numFmtId="0" fontId="34" fillId="13" borderId="204" xfId="5" applyFont="1" applyFill="1" applyBorder="1" applyAlignment="1">
      <alignment horizontal="center" vertical="center"/>
    </xf>
    <xf numFmtId="0" fontId="34" fillId="0" borderId="0" xfId="5" applyFont="1" applyAlignment="1">
      <alignment vertical="center" wrapText="1"/>
    </xf>
    <xf numFmtId="0" fontId="34" fillId="0" borderId="0" xfId="5" applyFont="1" applyAlignment="1">
      <alignment horizontal="center" vertical="center"/>
    </xf>
    <xf numFmtId="0" fontId="50" fillId="0" borderId="0" xfId="5" applyFont="1" applyAlignment="1">
      <alignment vertical="center"/>
    </xf>
    <xf numFmtId="0" fontId="49" fillId="0" borderId="213" xfId="5" applyFont="1" applyBorder="1" applyAlignment="1">
      <alignment horizontal="center" vertical="center" wrapText="1"/>
    </xf>
    <xf numFmtId="0" fontId="49" fillId="0" borderId="214" xfId="5" applyFont="1" applyBorder="1" applyAlignment="1">
      <alignment horizontal="center" vertical="center" wrapText="1"/>
    </xf>
    <xf numFmtId="0" fontId="49" fillId="0" borderId="204" xfId="5" applyFont="1" applyBorder="1" applyAlignment="1">
      <alignment horizontal="center" vertical="center" wrapText="1"/>
    </xf>
    <xf numFmtId="0" fontId="49" fillId="13" borderId="204" xfId="5" applyFont="1" applyFill="1" applyBorder="1" applyAlignment="1">
      <alignment horizontal="center" vertical="center"/>
    </xf>
    <xf numFmtId="0" fontId="49" fillId="0" borderId="215" xfId="5" applyFont="1" applyBorder="1" applyAlignment="1">
      <alignment horizontal="center" vertical="top" wrapText="1"/>
    </xf>
    <xf numFmtId="0" fontId="49" fillId="0" borderId="204" xfId="5" applyFont="1" applyBorder="1" applyAlignment="1">
      <alignment vertical="top" wrapText="1"/>
    </xf>
    <xf numFmtId="0" fontId="49" fillId="0" borderId="16" xfId="5" applyFont="1" applyBorder="1" applyAlignment="1">
      <alignment horizontal="center" vertical="top" wrapText="1"/>
    </xf>
    <xf numFmtId="0" fontId="49" fillId="0" borderId="213" xfId="5" applyFont="1" applyBorder="1" applyAlignment="1">
      <alignment horizontal="left" vertical="top" wrapText="1"/>
    </xf>
    <xf numFmtId="0" fontId="49" fillId="0" borderId="214" xfId="5" applyFont="1" applyBorder="1" applyAlignment="1">
      <alignment horizontal="left" vertical="top" wrapText="1"/>
    </xf>
    <xf numFmtId="0" fontId="49" fillId="0" borderId="204" xfId="5" applyFont="1" applyBorder="1" applyAlignment="1">
      <alignment vertical="top" shrinkToFit="1"/>
    </xf>
    <xf numFmtId="0" fontId="49" fillId="0" borderId="204" xfId="5" applyFont="1" applyBorder="1" applyAlignment="1">
      <alignment horizontal="center" vertical="top" wrapText="1"/>
    </xf>
    <xf numFmtId="0" fontId="49" fillId="0" borderId="204" xfId="5" applyFont="1" applyBorder="1" applyAlignment="1">
      <alignment horizontal="left" vertical="top" wrapText="1"/>
    </xf>
    <xf numFmtId="0" fontId="49" fillId="0" borderId="215" xfId="5" applyFont="1" applyBorder="1" applyAlignment="1">
      <alignment vertical="center" wrapText="1"/>
    </xf>
    <xf numFmtId="0" fontId="49" fillId="0" borderId="204" xfId="5" applyFont="1" applyBorder="1" applyAlignment="1">
      <alignment horizontal="left" vertical="top" wrapText="1"/>
    </xf>
    <xf numFmtId="0" fontId="49" fillId="0" borderId="16" xfId="5" applyFont="1" applyBorder="1" applyAlignment="1">
      <alignment horizontal="left" vertical="center" wrapText="1"/>
    </xf>
    <xf numFmtId="0" fontId="49" fillId="0" borderId="0" xfId="5" applyFont="1" applyAlignment="1">
      <alignment horizontal="left" vertical="center" indent="1"/>
    </xf>
    <xf numFmtId="0" fontId="49" fillId="0" borderId="0" xfId="5" applyFont="1" applyAlignment="1">
      <alignment vertical="center" wrapText="1"/>
    </xf>
    <xf numFmtId="0" fontId="49" fillId="0" borderId="0" xfId="5" applyFont="1" applyAlignment="1">
      <alignment horizontal="center" vertical="center"/>
    </xf>
    <xf numFmtId="0" fontId="49" fillId="0" borderId="204" xfId="5" applyFont="1" applyBorder="1" applyAlignment="1">
      <alignment vertical="center" shrinkToFit="1"/>
    </xf>
    <xf numFmtId="0" fontId="50" fillId="0" borderId="0" xfId="5" applyFont="1">
      <alignment vertical="center"/>
    </xf>
    <xf numFmtId="0" fontId="49" fillId="0" borderId="215" xfId="5" applyFont="1" applyBorder="1" applyAlignment="1">
      <alignment vertical="top" wrapText="1"/>
    </xf>
    <xf numFmtId="0" fontId="49" fillId="0" borderId="215" xfId="5" applyFont="1" applyBorder="1" applyAlignment="1">
      <alignment horizontal="left" vertical="top" wrapText="1"/>
    </xf>
    <xf numFmtId="0" fontId="49" fillId="0" borderId="29" xfId="5" applyFont="1" applyBorder="1" applyAlignment="1">
      <alignment vertical="top" wrapText="1"/>
    </xf>
    <xf numFmtId="0" fontId="49" fillId="0" borderId="29" xfId="5" applyFont="1" applyBorder="1" applyAlignment="1">
      <alignment horizontal="left" vertical="top" wrapText="1"/>
    </xf>
    <xf numFmtId="0" fontId="49" fillId="0" borderId="215" xfId="5" applyFont="1" applyBorder="1" applyAlignment="1">
      <alignment vertical="top" wrapText="1" shrinkToFit="1"/>
    </xf>
    <xf numFmtId="0" fontId="49" fillId="0" borderId="16" xfId="5" applyFont="1" applyBorder="1" applyAlignment="1">
      <alignment vertical="top" wrapText="1"/>
    </xf>
    <xf numFmtId="0" fontId="49" fillId="0" borderId="204" xfId="5" applyFont="1" applyBorder="1" applyAlignment="1">
      <alignment horizontal="left" vertical="center" wrapText="1"/>
    </xf>
    <xf numFmtId="0" fontId="49" fillId="0" borderId="214" xfId="5" applyFont="1" applyBorder="1" applyAlignment="1">
      <alignment horizontal="left" vertical="center" wrapText="1"/>
    </xf>
    <xf numFmtId="0" fontId="49" fillId="0" borderId="213" xfId="5" applyFont="1" applyBorder="1" applyAlignment="1">
      <alignment vertical="top" wrapText="1"/>
    </xf>
    <xf numFmtId="0" fontId="49" fillId="0" borderId="214" xfId="5" applyFont="1" applyBorder="1" applyAlignment="1">
      <alignment vertical="top" wrapText="1"/>
    </xf>
    <xf numFmtId="0" fontId="49" fillId="0" borderId="215" xfId="5" applyFont="1" applyBorder="1" applyAlignment="1">
      <alignment horizontal="left" vertical="top" wrapText="1"/>
    </xf>
    <xf numFmtId="0" fontId="34" fillId="0" borderId="0" xfId="5" applyFont="1" applyBorder="1" applyAlignment="1">
      <alignment horizontal="center" vertical="center"/>
    </xf>
    <xf numFmtId="0" fontId="34" fillId="0" borderId="0" xfId="5" applyFont="1" applyAlignment="1">
      <alignment horizontal="left" vertical="center" wrapText="1"/>
    </xf>
    <xf numFmtId="0" fontId="49" fillId="0" borderId="215" xfId="5" applyFont="1" applyBorder="1" applyAlignment="1">
      <alignment horizontal="center" vertical="center" wrapText="1"/>
    </xf>
    <xf numFmtId="0" fontId="49" fillId="0" borderId="204" xfId="5" applyFont="1" applyBorder="1" applyAlignment="1">
      <alignment horizontal="center" vertical="center" wrapText="1"/>
    </xf>
    <xf numFmtId="0" fontId="49" fillId="0" borderId="216" xfId="5" applyFont="1" applyBorder="1" applyAlignment="1">
      <alignment horizontal="center" vertical="center" wrapText="1"/>
    </xf>
    <xf numFmtId="0" fontId="49" fillId="13" borderId="215" xfId="5" applyFont="1" applyFill="1" applyBorder="1" applyAlignment="1">
      <alignment horizontal="center" vertical="center" wrapText="1"/>
    </xf>
    <xf numFmtId="0" fontId="49" fillId="0" borderId="16" xfId="5" applyFont="1" applyBorder="1" applyAlignment="1">
      <alignment vertical="center" wrapText="1"/>
    </xf>
    <xf numFmtId="0" fontId="49" fillId="0" borderId="14" xfId="5" applyFont="1" applyBorder="1" applyAlignment="1">
      <alignment horizontal="center" vertical="center" wrapText="1"/>
    </xf>
    <xf numFmtId="0" fontId="49" fillId="13" borderId="16" xfId="5" applyFont="1" applyFill="1" applyBorder="1" applyAlignment="1">
      <alignment horizontal="center" vertical="center" wrapText="1"/>
    </xf>
    <xf numFmtId="0" fontId="34" fillId="0" borderId="215" xfId="5" applyFont="1" applyBorder="1" applyAlignment="1">
      <alignment horizontal="left" vertical="top" wrapText="1"/>
    </xf>
    <xf numFmtId="0" fontId="49" fillId="0" borderId="204" xfId="5" applyFont="1" applyBorder="1" applyAlignment="1">
      <alignment vertical="top" wrapText="1"/>
    </xf>
    <xf numFmtId="0" fontId="34" fillId="0" borderId="204" xfId="5" applyFont="1" applyBorder="1" applyAlignment="1">
      <alignment vertical="top" wrapText="1"/>
    </xf>
    <xf numFmtId="0" fontId="49" fillId="0" borderId="213" xfId="5" applyFont="1" applyBorder="1">
      <alignment vertical="center"/>
    </xf>
    <xf numFmtId="0" fontId="49" fillId="0" borderId="214" xfId="5" applyFont="1" applyBorder="1">
      <alignment vertical="center"/>
    </xf>
    <xf numFmtId="0" fontId="34" fillId="0" borderId="0" xfId="5" applyFont="1" applyAlignment="1">
      <alignment horizontal="left" vertical="center" indent="1"/>
    </xf>
    <xf numFmtId="0" fontId="49" fillId="0" borderId="217" xfId="5" applyFont="1" applyBorder="1" applyAlignment="1">
      <alignment horizontal="center" vertical="center" wrapText="1"/>
    </xf>
    <xf numFmtId="0" fontId="49" fillId="0" borderId="14" xfId="5" applyFont="1" applyBorder="1" applyAlignment="1">
      <alignment horizontal="center" vertical="center" wrapText="1"/>
    </xf>
    <xf numFmtId="0" fontId="49" fillId="0" borderId="16" xfId="5" applyFont="1" applyBorder="1" applyAlignment="1">
      <alignment horizontal="center" vertical="center" wrapText="1"/>
    </xf>
    <xf numFmtId="0" fontId="49" fillId="0" borderId="215" xfId="5" applyFont="1" applyBorder="1" applyAlignment="1">
      <alignment vertical="top" wrapText="1"/>
    </xf>
    <xf numFmtId="0" fontId="49" fillId="0" borderId="16" xfId="5" applyFont="1" applyBorder="1" applyAlignment="1">
      <alignment horizontal="left" vertical="top" wrapText="1"/>
    </xf>
    <xf numFmtId="0" fontId="63" fillId="0" borderId="204" xfId="5" applyFont="1" applyBorder="1" applyAlignment="1">
      <alignment vertical="center" wrapText="1"/>
    </xf>
  </cellXfs>
  <cellStyles count="16">
    <cellStyle name="パーセント" xfId="4" builtinId="5"/>
    <cellStyle name="桁区切り" xfId="1" builtinId="6"/>
    <cellStyle name="桁区切り 2" xfId="11"/>
    <cellStyle name="桁区切り 2 2" xfId="15"/>
    <cellStyle name="標準" xfId="0" builtinId="0"/>
    <cellStyle name="標準 2" xfId="5"/>
    <cellStyle name="標準 2 2" xfId="9"/>
    <cellStyle name="標準 3" xfId="6"/>
    <cellStyle name="標準 3 2" xfId="12"/>
    <cellStyle name="標準 3 3" xfId="14"/>
    <cellStyle name="標準 4" xfId="8"/>
    <cellStyle name="標準 7" xfId="7"/>
    <cellStyle name="標準 8" xfId="10"/>
    <cellStyle name="標準_⑤参考様式11,12号別紙(収支実績報告書（支援交付金））" xfId="2"/>
    <cellStyle name="標準_活動指針チェック表(記載例）181118_活動計画の記載要領v9（181214）別添３と５修正" xfId="3"/>
    <cellStyle name="標準_出納帳20061221" xfId="1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40820</xdr:colOff>
      <xdr:row>24</xdr:row>
      <xdr:rowOff>87630</xdr:rowOff>
    </xdr:from>
    <xdr:to>
      <xdr:col>4</xdr:col>
      <xdr:colOff>194628</xdr:colOff>
      <xdr:row>28</xdr:row>
      <xdr:rowOff>258547</xdr:rowOff>
    </xdr:to>
    <xdr:sp macro="" textlink="">
      <xdr:nvSpPr>
        <xdr:cNvPr id="2" name="左大かっこ 1">
          <a:extLst>
            <a:ext uri="{FF2B5EF4-FFF2-40B4-BE49-F238E27FC236}">
              <a16:creationId xmlns:a16="http://schemas.microsoft.com/office/drawing/2014/main" id="{507A1E15-3FC9-4501-9527-9A1E115A1633}"/>
            </a:ext>
          </a:extLst>
        </xdr:cNvPr>
        <xdr:cNvSpPr/>
      </xdr:nvSpPr>
      <xdr:spPr>
        <a:xfrm>
          <a:off x="726620" y="8345805"/>
          <a:ext cx="134758" cy="18473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65297;&#65293;&#65304;&#21495;%20&#23455;&#26045;&#29366;&#27841;&#22577;&#21578;&#26360;&#65288;R04&#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31532;&#65297;&#65293;&#65303;&#21495;%20&#37329;&#37549;&#20986;&#32013;&#31807;&#65288;R04&#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096;&#24335;&#31532;&#65297;&#65293;&#65302;&#21495;%20&#27963;&#21205;&#35352;&#37682;&#65288;R04&#25913;&#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12304;R4&#25913;&#27491;&#12305;&#12304;&#22810;&#38754;&#30340;&#27231;&#33021;&#25903;&#25173;&#12305;&#30003;&#35531;&#12539;&#22577;&#2157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６号"/>
      <sheetName val="【活動項目番号表】 "/>
      <sheetName val="【選択肢】"/>
    </sheetNames>
    <sheetDataSet>
      <sheetData sheetId="0"/>
      <sheetData sheetId="1"/>
      <sheetData sheetId="2">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広報活動・農的関係人口の拡大</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4">
          <cell r="M74" t="str">
            <v>この線より上に行を挿入してください。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集落一覧"/>
      <sheetName val="位置図"/>
      <sheetName val="構成員一覧"/>
      <sheetName val="長寿命化整備計画"/>
      <sheetName val="工事確認書"/>
      <sheetName val="活動記録 "/>
      <sheetName val="金銭出納簿"/>
      <sheetName val="報告書"/>
      <sheetName val="持越金使用予定表"/>
      <sheetName val="【取組番号早見表】"/>
      <sheetName val="【取組番号表】 "/>
      <sheetName val="【選択肢】"/>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1"/>
  <sheetViews>
    <sheetView tabSelected="1" view="pageBreakPreview" topLeftCell="A10" zoomScale="98" zoomScaleNormal="100" zoomScaleSheetLayoutView="98" workbookViewId="0">
      <selection activeCell="E26" sqref="E26"/>
    </sheetView>
  </sheetViews>
  <sheetFormatPr defaultColWidth="9" defaultRowHeight="18.75" x14ac:dyDescent="0.15"/>
  <cols>
    <col min="1" max="2" width="2.7109375" style="382" customWidth="1"/>
    <col min="3" max="3" width="13" style="382" customWidth="1"/>
    <col min="4" max="4" width="13.7109375" style="382" customWidth="1"/>
    <col min="5" max="5" width="54.28515625" style="382" customWidth="1"/>
    <col min="6" max="6" width="2.5703125" style="382" customWidth="1"/>
    <col min="7" max="7" width="5.7109375" style="382" customWidth="1"/>
    <col min="8" max="16384" width="9" style="382"/>
  </cols>
  <sheetData>
    <row r="1" spans="1:257" ht="24" customHeight="1" thickBot="1" x14ac:dyDescent="0.2">
      <c r="A1" s="2021" t="s">
        <v>1493</v>
      </c>
      <c r="B1" s="2021"/>
      <c r="C1" s="2021"/>
      <c r="D1" s="2022"/>
      <c r="E1" s="2022"/>
      <c r="F1" s="2022"/>
    </row>
    <row r="2" spans="1:257" ht="21" customHeight="1" x14ac:dyDescent="0.15">
      <c r="B2" s="2023" t="s">
        <v>1494</v>
      </c>
      <c r="C2" s="2024"/>
      <c r="D2" s="2025" t="s">
        <v>1495</v>
      </c>
      <c r="E2" s="2026" t="s">
        <v>1496</v>
      </c>
    </row>
    <row r="3" spans="1:257" ht="21" customHeight="1" x14ac:dyDescent="0.15">
      <c r="B3" s="2027" t="s">
        <v>1134</v>
      </c>
      <c r="C3" s="2028"/>
      <c r="D3" s="2029" t="s">
        <v>1497</v>
      </c>
      <c r="E3" s="2030" t="s">
        <v>1498</v>
      </c>
    </row>
    <row r="4" spans="1:257" ht="21" customHeight="1" x14ac:dyDescent="0.15">
      <c r="B4" s="2031" t="s">
        <v>1499</v>
      </c>
      <c r="C4" s="2032"/>
      <c r="D4" s="2033"/>
      <c r="E4" s="2034"/>
    </row>
    <row r="5" spans="1:257" ht="21" customHeight="1" x14ac:dyDescent="0.15">
      <c r="B5" s="2027" t="s">
        <v>1500</v>
      </c>
      <c r="C5" s="2028"/>
      <c r="D5" s="2035"/>
      <c r="E5" s="2036"/>
    </row>
    <row r="6" spans="1:257" ht="21" customHeight="1" x14ac:dyDescent="0.15">
      <c r="B6" s="2031" t="s">
        <v>1501</v>
      </c>
      <c r="C6" s="2032"/>
      <c r="D6" s="2037"/>
      <c r="E6" s="2038"/>
    </row>
    <row r="7" spans="1:257" ht="21" customHeight="1" x14ac:dyDescent="0.15">
      <c r="B7" s="2027" t="s">
        <v>1116</v>
      </c>
      <c r="C7" s="2028"/>
      <c r="D7" s="2037"/>
      <c r="E7" s="2039"/>
    </row>
    <row r="8" spans="1:257" ht="21" customHeight="1" x14ac:dyDescent="0.15">
      <c r="B8" s="2031" t="s">
        <v>1502</v>
      </c>
      <c r="C8" s="2032"/>
      <c r="D8" s="2033"/>
      <c r="E8" s="2040"/>
    </row>
    <row r="9" spans="1:257" ht="21" customHeight="1" thickBot="1" x14ac:dyDescent="0.2">
      <c r="B9" s="2041" t="s">
        <v>1503</v>
      </c>
      <c r="C9" s="2042"/>
      <c r="D9" s="2043"/>
      <c r="E9" s="2044"/>
    </row>
    <row r="10" spans="1:257" ht="6.75" customHeight="1" x14ac:dyDescent="0.15">
      <c r="A10" s="2045"/>
      <c r="B10" s="2045"/>
      <c r="C10" s="2045"/>
      <c r="D10" s="2045"/>
      <c r="E10" s="2045"/>
    </row>
    <row r="11" spans="1:257" ht="24" customHeight="1" x14ac:dyDescent="0.15">
      <c r="A11" s="2046" t="s">
        <v>1504</v>
      </c>
      <c r="B11" s="2047"/>
      <c r="C11" s="2047"/>
      <c r="D11" s="2047"/>
      <c r="E11" s="2047"/>
      <c r="F11" s="2047"/>
    </row>
    <row r="12" spans="1:257" ht="18" customHeight="1" x14ac:dyDescent="0.15">
      <c r="A12" s="2045"/>
      <c r="B12" s="2048" t="s">
        <v>1505</v>
      </c>
      <c r="C12" s="2048"/>
      <c r="D12" s="2048"/>
      <c r="E12" s="2048"/>
      <c r="F12" s="2045"/>
    </row>
    <row r="13" spans="1:257" ht="34.5" customHeight="1" x14ac:dyDescent="0.15">
      <c r="A13" s="2045"/>
      <c r="B13" s="2048" t="s">
        <v>1506</v>
      </c>
      <c r="C13" s="2048"/>
      <c r="D13" s="2048"/>
      <c r="E13" s="2048"/>
      <c r="F13" s="2045"/>
    </row>
    <row r="14" spans="1:257" ht="18" customHeight="1" x14ac:dyDescent="0.15">
      <c r="A14" s="2045"/>
      <c r="B14" s="2049" t="s">
        <v>1507</v>
      </c>
      <c r="C14" s="2049"/>
      <c r="D14" s="2049"/>
      <c r="E14" s="2049"/>
      <c r="F14" s="2045"/>
    </row>
    <row r="15" spans="1:257" ht="34.5" customHeight="1" x14ac:dyDescent="0.15">
      <c r="A15" s="2045"/>
      <c r="B15" s="2050" t="s">
        <v>1508</v>
      </c>
      <c r="C15" s="2050"/>
      <c r="D15" s="2050"/>
      <c r="E15" s="2050"/>
      <c r="F15" s="2051"/>
      <c r="G15" s="2052"/>
      <c r="H15" s="2052"/>
      <c r="I15" s="2053"/>
      <c r="J15" s="2053"/>
      <c r="K15" s="2053"/>
      <c r="L15" s="2053"/>
      <c r="M15" s="2053"/>
      <c r="N15" s="2053"/>
      <c r="O15" s="2053"/>
      <c r="P15" s="2053"/>
      <c r="Q15" s="2053"/>
      <c r="R15" s="2053"/>
      <c r="S15" s="2053"/>
      <c r="T15" s="2053"/>
      <c r="U15" s="2053"/>
      <c r="V15" s="2053"/>
      <c r="W15" s="2053"/>
      <c r="X15" s="2053"/>
      <c r="Y15" s="2053"/>
      <c r="Z15" s="2053"/>
      <c r="AA15" s="2053"/>
      <c r="AB15" s="2053"/>
      <c r="AC15" s="2053"/>
      <c r="AD15" s="2053"/>
      <c r="AE15" s="2053"/>
      <c r="AF15" s="2053"/>
      <c r="AG15" s="2053"/>
      <c r="AH15" s="2053"/>
      <c r="AI15" s="2053"/>
      <c r="AJ15" s="2053"/>
      <c r="AK15" s="2053"/>
      <c r="AL15" s="2053"/>
      <c r="AM15" s="2053"/>
      <c r="AN15" s="2053"/>
      <c r="AO15" s="2053"/>
      <c r="AP15" s="2053"/>
      <c r="AQ15" s="2053"/>
      <c r="AR15" s="2053"/>
      <c r="AS15" s="2053"/>
      <c r="AT15" s="2053"/>
      <c r="AU15" s="2053"/>
      <c r="AV15" s="2053"/>
      <c r="AW15" s="2053"/>
      <c r="AX15" s="2053"/>
      <c r="AY15" s="2053"/>
      <c r="AZ15" s="2053"/>
      <c r="BA15" s="2053"/>
      <c r="BB15" s="2053"/>
      <c r="BC15" s="2053"/>
      <c r="BD15" s="2053"/>
      <c r="BE15" s="2053"/>
      <c r="BF15" s="2053"/>
      <c r="BG15" s="2053"/>
      <c r="BH15" s="2053"/>
      <c r="BI15" s="2053"/>
      <c r="BJ15" s="2053"/>
      <c r="BK15" s="2053"/>
      <c r="BL15" s="2053"/>
      <c r="BM15" s="2053"/>
      <c r="BN15" s="2053"/>
      <c r="BO15" s="2053"/>
      <c r="BP15" s="2053"/>
      <c r="BQ15" s="2053"/>
      <c r="BR15" s="2053"/>
      <c r="BS15" s="2053"/>
      <c r="BT15" s="2053"/>
      <c r="BU15" s="2053"/>
      <c r="BV15" s="2053"/>
      <c r="BW15" s="2053"/>
      <c r="BX15" s="2053"/>
      <c r="BY15" s="2053"/>
      <c r="BZ15" s="2053"/>
      <c r="CA15" s="2053"/>
      <c r="CB15" s="2053"/>
      <c r="CC15" s="2053"/>
      <c r="CD15" s="2053"/>
      <c r="CE15" s="2053"/>
      <c r="CF15" s="2053"/>
      <c r="CG15" s="2053"/>
      <c r="CH15" s="2053"/>
      <c r="CI15" s="2053"/>
      <c r="CJ15" s="2053"/>
      <c r="CK15" s="2053"/>
      <c r="CL15" s="2053"/>
      <c r="CM15" s="2053"/>
      <c r="CN15" s="2053"/>
      <c r="CO15" s="2053"/>
      <c r="CP15" s="2053"/>
      <c r="CQ15" s="2053"/>
      <c r="CR15" s="2053"/>
      <c r="CS15" s="2053"/>
      <c r="CT15" s="2053"/>
      <c r="CU15" s="2053"/>
      <c r="CV15" s="2053"/>
      <c r="CW15" s="2053"/>
      <c r="CX15" s="2053"/>
      <c r="CY15" s="2053"/>
      <c r="CZ15" s="2053"/>
      <c r="DA15" s="2053"/>
      <c r="DB15" s="2053"/>
      <c r="DC15" s="2053"/>
      <c r="DD15" s="2053"/>
      <c r="DE15" s="2053"/>
      <c r="DF15" s="2053"/>
      <c r="DG15" s="2053"/>
      <c r="DH15" s="2053"/>
      <c r="DI15" s="2053"/>
      <c r="DJ15" s="2053"/>
      <c r="DK15" s="2053"/>
      <c r="DL15" s="2053"/>
      <c r="DM15" s="2053"/>
      <c r="DN15" s="2053"/>
      <c r="DO15" s="2053"/>
      <c r="DP15" s="2053"/>
      <c r="DQ15" s="2053"/>
      <c r="DR15" s="2053"/>
      <c r="DS15" s="2053"/>
      <c r="DT15" s="2053"/>
      <c r="DU15" s="2053"/>
      <c r="DV15" s="2053"/>
      <c r="DW15" s="2053"/>
      <c r="DX15" s="2053"/>
      <c r="DY15" s="2053"/>
      <c r="DZ15" s="2053"/>
      <c r="EA15" s="2053"/>
      <c r="EB15" s="2053"/>
      <c r="EC15" s="2053"/>
      <c r="ED15" s="2053"/>
      <c r="EE15" s="2053"/>
      <c r="EF15" s="2053"/>
      <c r="EG15" s="2053"/>
      <c r="EH15" s="2053"/>
      <c r="EI15" s="2053"/>
      <c r="EJ15" s="2053"/>
      <c r="EK15" s="2053"/>
      <c r="EL15" s="2053"/>
      <c r="EM15" s="2053"/>
      <c r="EN15" s="2053"/>
      <c r="EO15" s="2053"/>
      <c r="EP15" s="2053"/>
      <c r="EQ15" s="2053"/>
      <c r="ER15" s="2053"/>
      <c r="ES15" s="2053"/>
      <c r="ET15" s="2053"/>
      <c r="EU15" s="2053"/>
      <c r="EV15" s="2053"/>
      <c r="EW15" s="2053"/>
      <c r="EX15" s="2053"/>
      <c r="EY15" s="2053"/>
      <c r="EZ15" s="2053"/>
      <c r="FA15" s="2053"/>
      <c r="FB15" s="2053"/>
      <c r="FC15" s="2053"/>
      <c r="FD15" s="2053"/>
      <c r="FE15" s="2053"/>
      <c r="FF15" s="2053"/>
      <c r="FG15" s="2053"/>
      <c r="FH15" s="2053"/>
      <c r="FI15" s="2053"/>
      <c r="FJ15" s="2053"/>
      <c r="FK15" s="2053"/>
      <c r="FL15" s="2053"/>
      <c r="FM15" s="2053"/>
      <c r="FN15" s="2053"/>
      <c r="FO15" s="2053"/>
      <c r="FP15" s="2053"/>
      <c r="FQ15" s="2053"/>
      <c r="FR15" s="2053"/>
      <c r="FS15" s="2053"/>
      <c r="FT15" s="2053"/>
      <c r="FU15" s="2053"/>
      <c r="FV15" s="2053"/>
      <c r="FW15" s="2053"/>
      <c r="FX15" s="2053"/>
      <c r="FY15" s="2053"/>
      <c r="FZ15" s="2053"/>
      <c r="GA15" s="2053"/>
      <c r="GB15" s="2053"/>
      <c r="GC15" s="2053"/>
      <c r="GD15" s="2053"/>
      <c r="GE15" s="2053"/>
      <c r="GF15" s="2053"/>
      <c r="GG15" s="2053"/>
      <c r="GH15" s="2053"/>
      <c r="GI15" s="2053"/>
      <c r="GJ15" s="2053"/>
      <c r="GK15" s="2053"/>
      <c r="GL15" s="2053"/>
      <c r="GM15" s="2053"/>
      <c r="GN15" s="2053"/>
      <c r="GO15" s="2053"/>
      <c r="GP15" s="2053"/>
      <c r="GQ15" s="2053"/>
      <c r="GR15" s="2053"/>
      <c r="GS15" s="2053"/>
      <c r="GT15" s="2053"/>
      <c r="GU15" s="2053"/>
      <c r="GV15" s="2053"/>
      <c r="GW15" s="2053"/>
      <c r="GX15" s="2053"/>
      <c r="GY15" s="2053"/>
      <c r="GZ15" s="2053"/>
      <c r="HA15" s="2053"/>
      <c r="HB15" s="2053"/>
      <c r="HC15" s="2053"/>
      <c r="HD15" s="2053"/>
      <c r="HE15" s="2053"/>
      <c r="HF15" s="2053"/>
      <c r="HG15" s="2053"/>
      <c r="HH15" s="2053"/>
      <c r="HI15" s="2053"/>
      <c r="HJ15" s="2053"/>
      <c r="HK15" s="2053"/>
      <c r="HL15" s="2053"/>
      <c r="HM15" s="2053"/>
      <c r="HN15" s="2053"/>
      <c r="HO15" s="2053"/>
      <c r="HP15" s="2053"/>
      <c r="HQ15" s="2053"/>
      <c r="HR15" s="2053"/>
      <c r="HS15" s="2053"/>
      <c r="HT15" s="2053"/>
      <c r="HU15" s="2053"/>
      <c r="HV15" s="2053"/>
      <c r="HW15" s="2053"/>
      <c r="HX15" s="2053"/>
      <c r="HY15" s="2053"/>
      <c r="HZ15" s="2053"/>
      <c r="IA15" s="2053"/>
      <c r="IB15" s="2053"/>
      <c r="IC15" s="2053"/>
      <c r="ID15" s="2053"/>
      <c r="IE15" s="2053"/>
      <c r="IF15" s="2053"/>
      <c r="IG15" s="2053"/>
      <c r="IH15" s="2053"/>
      <c r="II15" s="2053"/>
      <c r="IJ15" s="2053"/>
      <c r="IK15" s="2053"/>
      <c r="IL15" s="2053"/>
      <c r="IM15" s="2053"/>
      <c r="IN15" s="2053"/>
      <c r="IO15" s="2053"/>
      <c r="IP15" s="2053"/>
      <c r="IQ15" s="2053"/>
      <c r="IR15" s="2053"/>
      <c r="IS15" s="2053"/>
      <c r="IT15" s="2053"/>
      <c r="IU15" s="2053"/>
      <c r="IV15" s="2053"/>
      <c r="IW15" s="2053"/>
    </row>
    <row r="16" spans="1:257" ht="34.5" customHeight="1" x14ac:dyDescent="0.15">
      <c r="A16" s="2045"/>
      <c r="B16" s="2048" t="s">
        <v>1509</v>
      </c>
      <c r="C16" s="2048"/>
      <c r="D16" s="2048"/>
      <c r="E16" s="2048"/>
      <c r="F16" s="2051"/>
      <c r="G16" s="2052"/>
      <c r="H16" s="2052"/>
      <c r="I16" s="2053"/>
      <c r="J16" s="2053"/>
      <c r="K16" s="2053"/>
      <c r="L16" s="2053"/>
      <c r="M16" s="2053"/>
      <c r="N16" s="2053"/>
      <c r="O16" s="2053"/>
      <c r="P16" s="2053"/>
      <c r="Q16" s="2053"/>
      <c r="R16" s="2053"/>
      <c r="S16" s="2053"/>
      <c r="T16" s="2053"/>
      <c r="U16" s="2053"/>
      <c r="V16" s="2053"/>
      <c r="W16" s="2053"/>
      <c r="X16" s="2053"/>
      <c r="Y16" s="2053"/>
      <c r="Z16" s="2053"/>
      <c r="AA16" s="2053"/>
      <c r="AB16" s="2053"/>
      <c r="AC16" s="2053"/>
      <c r="AD16" s="2053"/>
      <c r="AE16" s="2053"/>
      <c r="AF16" s="2053"/>
      <c r="AG16" s="2053"/>
      <c r="AH16" s="2053"/>
      <c r="AI16" s="2053"/>
      <c r="AJ16" s="2053"/>
      <c r="AK16" s="2053"/>
      <c r="AL16" s="2053"/>
      <c r="AM16" s="2053"/>
      <c r="AN16" s="2053"/>
      <c r="AO16" s="2053"/>
      <c r="AP16" s="2053"/>
      <c r="AQ16" s="2053"/>
      <c r="AR16" s="2053"/>
      <c r="AS16" s="2053"/>
      <c r="AT16" s="2053"/>
      <c r="AU16" s="2053"/>
      <c r="AV16" s="2053"/>
      <c r="AW16" s="2053"/>
      <c r="AX16" s="2053"/>
      <c r="AY16" s="2053"/>
      <c r="AZ16" s="2053"/>
      <c r="BA16" s="2053"/>
      <c r="BB16" s="2053"/>
      <c r="BC16" s="2053"/>
      <c r="BD16" s="2053"/>
      <c r="BE16" s="2053"/>
      <c r="BF16" s="2053"/>
      <c r="BG16" s="2053"/>
      <c r="BH16" s="2053"/>
      <c r="BI16" s="2053"/>
      <c r="BJ16" s="2053"/>
      <c r="BK16" s="2053"/>
      <c r="BL16" s="2053"/>
      <c r="BM16" s="2053"/>
      <c r="BN16" s="2053"/>
      <c r="BO16" s="2053"/>
      <c r="BP16" s="2053"/>
      <c r="BQ16" s="2053"/>
      <c r="BR16" s="2053"/>
      <c r="BS16" s="2053"/>
      <c r="BT16" s="2053"/>
      <c r="BU16" s="2053"/>
      <c r="BV16" s="2053"/>
      <c r="BW16" s="2053"/>
      <c r="BX16" s="2053"/>
      <c r="BY16" s="2053"/>
      <c r="BZ16" s="2053"/>
      <c r="CA16" s="2053"/>
      <c r="CB16" s="2053"/>
      <c r="CC16" s="2053"/>
      <c r="CD16" s="2053"/>
      <c r="CE16" s="2053"/>
      <c r="CF16" s="2053"/>
      <c r="CG16" s="2053"/>
      <c r="CH16" s="2053"/>
      <c r="CI16" s="2053"/>
      <c r="CJ16" s="2053"/>
      <c r="CK16" s="2053"/>
      <c r="CL16" s="2053"/>
      <c r="CM16" s="2053"/>
      <c r="CN16" s="2053"/>
      <c r="CO16" s="2053"/>
      <c r="CP16" s="2053"/>
      <c r="CQ16" s="2053"/>
      <c r="CR16" s="2053"/>
      <c r="CS16" s="2053"/>
      <c r="CT16" s="2053"/>
      <c r="CU16" s="2053"/>
      <c r="CV16" s="2053"/>
      <c r="CW16" s="2053"/>
      <c r="CX16" s="2053"/>
      <c r="CY16" s="2053"/>
      <c r="CZ16" s="2053"/>
      <c r="DA16" s="2053"/>
      <c r="DB16" s="2053"/>
      <c r="DC16" s="2053"/>
      <c r="DD16" s="2053"/>
      <c r="DE16" s="2053"/>
      <c r="DF16" s="2053"/>
      <c r="DG16" s="2053"/>
      <c r="DH16" s="2053"/>
      <c r="DI16" s="2053"/>
      <c r="DJ16" s="2053"/>
      <c r="DK16" s="2053"/>
      <c r="DL16" s="2053"/>
      <c r="DM16" s="2053"/>
      <c r="DN16" s="2053"/>
      <c r="DO16" s="2053"/>
      <c r="DP16" s="2053"/>
      <c r="DQ16" s="2053"/>
      <c r="DR16" s="2053"/>
      <c r="DS16" s="2053"/>
      <c r="DT16" s="2053"/>
      <c r="DU16" s="2053"/>
      <c r="DV16" s="2053"/>
      <c r="DW16" s="2053"/>
      <c r="DX16" s="2053"/>
      <c r="DY16" s="2053"/>
      <c r="DZ16" s="2053"/>
      <c r="EA16" s="2053"/>
      <c r="EB16" s="2053"/>
      <c r="EC16" s="2053"/>
      <c r="ED16" s="2053"/>
      <c r="EE16" s="2053"/>
      <c r="EF16" s="2053"/>
      <c r="EG16" s="2053"/>
      <c r="EH16" s="2053"/>
      <c r="EI16" s="2053"/>
      <c r="EJ16" s="2053"/>
      <c r="EK16" s="2053"/>
      <c r="EL16" s="2053"/>
      <c r="EM16" s="2053"/>
      <c r="EN16" s="2053"/>
      <c r="EO16" s="2053"/>
      <c r="EP16" s="2053"/>
      <c r="EQ16" s="2053"/>
      <c r="ER16" s="2053"/>
      <c r="ES16" s="2053"/>
      <c r="ET16" s="2053"/>
      <c r="EU16" s="2053"/>
      <c r="EV16" s="2053"/>
      <c r="EW16" s="2053"/>
      <c r="EX16" s="2053"/>
      <c r="EY16" s="2053"/>
      <c r="EZ16" s="2053"/>
      <c r="FA16" s="2053"/>
      <c r="FB16" s="2053"/>
      <c r="FC16" s="2053"/>
      <c r="FD16" s="2053"/>
      <c r="FE16" s="2053"/>
      <c r="FF16" s="2053"/>
      <c r="FG16" s="2053"/>
      <c r="FH16" s="2053"/>
      <c r="FI16" s="2053"/>
      <c r="FJ16" s="2053"/>
      <c r="FK16" s="2053"/>
      <c r="FL16" s="2053"/>
      <c r="FM16" s="2053"/>
      <c r="FN16" s="2053"/>
      <c r="FO16" s="2053"/>
      <c r="FP16" s="2053"/>
      <c r="FQ16" s="2053"/>
      <c r="FR16" s="2053"/>
      <c r="FS16" s="2053"/>
      <c r="FT16" s="2053"/>
      <c r="FU16" s="2053"/>
      <c r="FV16" s="2053"/>
      <c r="FW16" s="2053"/>
      <c r="FX16" s="2053"/>
      <c r="FY16" s="2053"/>
      <c r="FZ16" s="2053"/>
      <c r="GA16" s="2053"/>
      <c r="GB16" s="2053"/>
      <c r="GC16" s="2053"/>
      <c r="GD16" s="2053"/>
      <c r="GE16" s="2053"/>
      <c r="GF16" s="2053"/>
      <c r="GG16" s="2053"/>
      <c r="GH16" s="2053"/>
      <c r="GI16" s="2053"/>
      <c r="GJ16" s="2053"/>
      <c r="GK16" s="2053"/>
      <c r="GL16" s="2053"/>
      <c r="GM16" s="2053"/>
      <c r="GN16" s="2053"/>
      <c r="GO16" s="2053"/>
      <c r="GP16" s="2053"/>
      <c r="GQ16" s="2053"/>
      <c r="GR16" s="2053"/>
      <c r="GS16" s="2053"/>
      <c r="GT16" s="2053"/>
      <c r="GU16" s="2053"/>
      <c r="GV16" s="2053"/>
      <c r="GW16" s="2053"/>
      <c r="GX16" s="2053"/>
      <c r="GY16" s="2053"/>
      <c r="GZ16" s="2053"/>
      <c r="HA16" s="2053"/>
      <c r="HB16" s="2053"/>
      <c r="HC16" s="2053"/>
      <c r="HD16" s="2053"/>
      <c r="HE16" s="2053"/>
      <c r="HF16" s="2053"/>
      <c r="HG16" s="2053"/>
      <c r="HH16" s="2053"/>
      <c r="HI16" s="2053"/>
      <c r="HJ16" s="2053"/>
      <c r="HK16" s="2053"/>
      <c r="HL16" s="2053"/>
      <c r="HM16" s="2053"/>
      <c r="HN16" s="2053"/>
      <c r="HO16" s="2053"/>
      <c r="HP16" s="2053"/>
      <c r="HQ16" s="2053"/>
      <c r="HR16" s="2053"/>
      <c r="HS16" s="2053"/>
      <c r="HT16" s="2053"/>
      <c r="HU16" s="2053"/>
      <c r="HV16" s="2053"/>
      <c r="HW16" s="2053"/>
      <c r="HX16" s="2053"/>
      <c r="HY16" s="2053"/>
      <c r="HZ16" s="2053"/>
      <c r="IA16" s="2053"/>
      <c r="IB16" s="2053"/>
      <c r="IC16" s="2053"/>
      <c r="ID16" s="2053"/>
      <c r="IE16" s="2053"/>
      <c r="IF16" s="2053"/>
      <c r="IG16" s="2053"/>
      <c r="IH16" s="2053"/>
      <c r="II16" s="2053"/>
      <c r="IJ16" s="2053"/>
      <c r="IK16" s="2053"/>
      <c r="IL16" s="2053"/>
      <c r="IM16" s="2053"/>
      <c r="IN16" s="2053"/>
      <c r="IO16" s="2053"/>
      <c r="IP16" s="2053"/>
      <c r="IQ16" s="2053"/>
      <c r="IR16" s="2053"/>
      <c r="IS16" s="2053"/>
      <c r="IT16" s="2053"/>
      <c r="IU16" s="2053"/>
      <c r="IV16" s="2053"/>
      <c r="IW16" s="2053"/>
    </row>
    <row r="17" spans="1:257" ht="18" customHeight="1" x14ac:dyDescent="0.15">
      <c r="A17" s="2045"/>
      <c r="B17" s="2048" t="s">
        <v>1510</v>
      </c>
      <c r="C17" s="2048"/>
      <c r="D17" s="2048"/>
      <c r="E17" s="2048"/>
      <c r="F17" s="2045"/>
    </row>
    <row r="18" spans="1:257" ht="6.75" customHeight="1" x14ac:dyDescent="0.15">
      <c r="A18" s="2045"/>
      <c r="B18" s="2045"/>
      <c r="C18" s="2045"/>
      <c r="D18" s="2045"/>
      <c r="E18" s="2045"/>
    </row>
    <row r="19" spans="1:257" ht="23.25" customHeight="1" x14ac:dyDescent="0.15">
      <c r="A19" s="2021" t="s">
        <v>1511</v>
      </c>
      <c r="B19" s="2021"/>
      <c r="C19" s="2022"/>
      <c r="D19" s="2021"/>
      <c r="E19" s="2021"/>
      <c r="F19" s="2054"/>
      <c r="G19" s="2054"/>
      <c r="H19" s="2054"/>
      <c r="I19" s="2053"/>
      <c r="J19" s="2053"/>
      <c r="K19" s="2053"/>
      <c r="L19" s="2053"/>
      <c r="M19" s="2053"/>
      <c r="N19" s="2053"/>
      <c r="O19" s="2053"/>
      <c r="P19" s="2053"/>
      <c r="Q19" s="2053"/>
      <c r="R19" s="2053"/>
      <c r="S19" s="2053"/>
      <c r="T19" s="2053"/>
      <c r="U19" s="2053"/>
      <c r="V19" s="2053"/>
      <c r="W19" s="2053"/>
      <c r="X19" s="2053"/>
      <c r="Y19" s="2053"/>
      <c r="Z19" s="2053"/>
      <c r="AA19" s="2053"/>
      <c r="AB19" s="2053"/>
      <c r="AC19" s="2053"/>
      <c r="AD19" s="2053"/>
      <c r="AE19" s="2053"/>
      <c r="AF19" s="2053"/>
      <c r="AG19" s="2053"/>
      <c r="AH19" s="2053"/>
      <c r="AI19" s="2053"/>
      <c r="AJ19" s="2053"/>
      <c r="AK19" s="2053"/>
      <c r="AL19" s="2053"/>
      <c r="AM19" s="2053"/>
      <c r="AN19" s="2053"/>
      <c r="AO19" s="2053"/>
      <c r="AP19" s="2053"/>
      <c r="AQ19" s="2053"/>
      <c r="AR19" s="2053"/>
      <c r="AS19" s="2053"/>
      <c r="AT19" s="2053"/>
      <c r="AU19" s="2053"/>
      <c r="AV19" s="2053"/>
      <c r="AW19" s="2053"/>
      <c r="AX19" s="2053"/>
      <c r="AY19" s="2053"/>
      <c r="AZ19" s="2053"/>
      <c r="BA19" s="2053"/>
      <c r="BB19" s="2053"/>
      <c r="BC19" s="2053"/>
      <c r="BD19" s="2053"/>
      <c r="BE19" s="2053"/>
      <c r="BF19" s="2053"/>
      <c r="BG19" s="2053"/>
      <c r="BH19" s="2053"/>
      <c r="BI19" s="2053"/>
      <c r="BJ19" s="2053"/>
      <c r="BK19" s="2053"/>
      <c r="BL19" s="2053"/>
      <c r="BM19" s="2053"/>
      <c r="BN19" s="2053"/>
      <c r="BO19" s="2053"/>
      <c r="BP19" s="2053"/>
      <c r="BQ19" s="2053"/>
      <c r="BR19" s="2053"/>
      <c r="BS19" s="2053"/>
      <c r="BT19" s="2053"/>
      <c r="BU19" s="2053"/>
      <c r="BV19" s="2053"/>
      <c r="BW19" s="2053"/>
      <c r="BX19" s="2053"/>
      <c r="BY19" s="2053"/>
      <c r="BZ19" s="2053"/>
      <c r="CA19" s="2053"/>
      <c r="CB19" s="2053"/>
      <c r="CC19" s="2053"/>
      <c r="CD19" s="2053"/>
      <c r="CE19" s="2053"/>
      <c r="CF19" s="2053"/>
      <c r="CG19" s="2053"/>
      <c r="CH19" s="2053"/>
      <c r="CI19" s="2053"/>
      <c r="CJ19" s="2053"/>
      <c r="CK19" s="2053"/>
      <c r="CL19" s="2053"/>
      <c r="CM19" s="2053"/>
      <c r="CN19" s="2053"/>
      <c r="CO19" s="2053"/>
      <c r="CP19" s="2053"/>
      <c r="CQ19" s="2053"/>
      <c r="CR19" s="2053"/>
      <c r="CS19" s="2053"/>
      <c r="CT19" s="2053"/>
      <c r="CU19" s="2053"/>
      <c r="CV19" s="2053"/>
      <c r="CW19" s="2053"/>
      <c r="CX19" s="2053"/>
      <c r="CY19" s="2053"/>
      <c r="CZ19" s="2053"/>
      <c r="DA19" s="2053"/>
      <c r="DB19" s="2053"/>
      <c r="DC19" s="2053"/>
      <c r="DD19" s="2053"/>
      <c r="DE19" s="2053"/>
      <c r="DF19" s="2053"/>
      <c r="DG19" s="2053"/>
      <c r="DH19" s="2053"/>
      <c r="DI19" s="2053"/>
      <c r="DJ19" s="2053"/>
      <c r="DK19" s="2053"/>
      <c r="DL19" s="2053"/>
      <c r="DM19" s="2053"/>
      <c r="DN19" s="2053"/>
      <c r="DO19" s="2053"/>
      <c r="DP19" s="2053"/>
      <c r="DQ19" s="2053"/>
      <c r="DR19" s="2053"/>
      <c r="DS19" s="2053"/>
      <c r="DT19" s="2053"/>
      <c r="DU19" s="2053"/>
      <c r="DV19" s="2053"/>
      <c r="DW19" s="2053"/>
      <c r="DX19" s="2053"/>
      <c r="DY19" s="2053"/>
      <c r="DZ19" s="2053"/>
      <c r="EA19" s="2053"/>
      <c r="EB19" s="2053"/>
      <c r="EC19" s="2053"/>
      <c r="ED19" s="2053"/>
      <c r="EE19" s="2053"/>
      <c r="EF19" s="2053"/>
      <c r="EG19" s="2053"/>
      <c r="EH19" s="2053"/>
      <c r="EI19" s="2053"/>
      <c r="EJ19" s="2053"/>
      <c r="EK19" s="2053"/>
      <c r="EL19" s="2053"/>
      <c r="EM19" s="2053"/>
      <c r="EN19" s="2053"/>
      <c r="EO19" s="2053"/>
      <c r="EP19" s="2053"/>
      <c r="EQ19" s="2053"/>
      <c r="ER19" s="2053"/>
      <c r="ES19" s="2053"/>
      <c r="ET19" s="2053"/>
      <c r="EU19" s="2053"/>
      <c r="EV19" s="2053"/>
      <c r="EW19" s="2053"/>
      <c r="EX19" s="2053"/>
      <c r="EY19" s="2053"/>
      <c r="EZ19" s="2053"/>
      <c r="FA19" s="2053"/>
      <c r="FB19" s="2053"/>
      <c r="FC19" s="2053"/>
      <c r="FD19" s="2053"/>
      <c r="FE19" s="2053"/>
      <c r="FF19" s="2053"/>
      <c r="FG19" s="2053"/>
      <c r="FH19" s="2053"/>
      <c r="FI19" s="2053"/>
      <c r="FJ19" s="2053"/>
      <c r="FK19" s="2053"/>
      <c r="FL19" s="2053"/>
      <c r="FM19" s="2053"/>
      <c r="FN19" s="2053"/>
      <c r="FO19" s="2053"/>
      <c r="FP19" s="2053"/>
      <c r="FQ19" s="2053"/>
      <c r="FR19" s="2053"/>
      <c r="FS19" s="2053"/>
      <c r="FT19" s="2053"/>
      <c r="FU19" s="2053"/>
      <c r="FV19" s="2053"/>
      <c r="FW19" s="2053"/>
      <c r="FX19" s="2053"/>
      <c r="FY19" s="2053"/>
      <c r="FZ19" s="2053"/>
      <c r="GA19" s="2053"/>
      <c r="GB19" s="2053"/>
      <c r="GC19" s="2053"/>
      <c r="GD19" s="2053"/>
      <c r="GE19" s="2053"/>
      <c r="GF19" s="2053"/>
      <c r="GG19" s="2053"/>
      <c r="GH19" s="2053"/>
      <c r="GI19" s="2053"/>
      <c r="GJ19" s="2053"/>
      <c r="GK19" s="2053"/>
      <c r="GL19" s="2053"/>
      <c r="GM19" s="2053"/>
      <c r="GN19" s="2053"/>
      <c r="GO19" s="2053"/>
      <c r="GP19" s="2053"/>
      <c r="GQ19" s="2053"/>
      <c r="GR19" s="2053"/>
      <c r="GS19" s="2053"/>
      <c r="GT19" s="2053"/>
      <c r="GU19" s="2053"/>
      <c r="GV19" s="2053"/>
      <c r="GW19" s="2053"/>
      <c r="GX19" s="2053"/>
      <c r="GY19" s="2053"/>
      <c r="GZ19" s="2053"/>
      <c r="HA19" s="2053"/>
      <c r="HB19" s="2053"/>
      <c r="HC19" s="2053"/>
      <c r="HD19" s="2053"/>
      <c r="HE19" s="2053"/>
      <c r="HF19" s="2053"/>
      <c r="HG19" s="2053"/>
      <c r="HH19" s="2053"/>
      <c r="HI19" s="2053"/>
      <c r="HJ19" s="2053"/>
      <c r="HK19" s="2053"/>
      <c r="HL19" s="2053"/>
      <c r="HM19" s="2053"/>
      <c r="HN19" s="2053"/>
      <c r="HO19" s="2053"/>
      <c r="HP19" s="2053"/>
      <c r="HQ19" s="2053"/>
      <c r="HR19" s="2053"/>
      <c r="HS19" s="2053"/>
      <c r="HT19" s="2053"/>
      <c r="HU19" s="2053"/>
      <c r="HV19" s="2053"/>
      <c r="HW19" s="2053"/>
      <c r="HX19" s="2053"/>
      <c r="HY19" s="2053"/>
      <c r="HZ19" s="2053"/>
      <c r="IA19" s="2053"/>
      <c r="IB19" s="2053"/>
      <c r="IC19" s="2053"/>
      <c r="ID19" s="2053"/>
      <c r="IE19" s="2053"/>
      <c r="IF19" s="2053"/>
      <c r="IG19" s="2053"/>
      <c r="IH19" s="2053"/>
      <c r="II19" s="2053"/>
      <c r="IJ19" s="2053"/>
      <c r="IK19" s="2053"/>
      <c r="IL19" s="2053"/>
      <c r="IM19" s="2053"/>
      <c r="IN19" s="2053"/>
      <c r="IO19" s="2053"/>
      <c r="IP19" s="2053"/>
      <c r="IQ19" s="2053"/>
      <c r="IR19" s="2053"/>
      <c r="IS19" s="2053"/>
      <c r="IT19" s="2053"/>
      <c r="IU19" s="2053"/>
      <c r="IV19" s="2053"/>
      <c r="IW19" s="2053"/>
    </row>
    <row r="20" spans="1:257" ht="21.75" customHeight="1" x14ac:dyDescent="0.15">
      <c r="A20" s="382" t="s">
        <v>1512</v>
      </c>
    </row>
    <row r="21" spans="1:257" ht="21" customHeight="1" x14ac:dyDescent="0.15">
      <c r="A21" s="2045"/>
      <c r="B21" s="2055" t="s">
        <v>1513</v>
      </c>
      <c r="C21" s="2056"/>
      <c r="D21" s="2057" t="s">
        <v>1514</v>
      </c>
      <c r="E21" s="2057" t="s">
        <v>1515</v>
      </c>
    </row>
    <row r="22" spans="1:257" x14ac:dyDescent="0.15">
      <c r="A22" s="2045"/>
      <c r="B22" s="2058" t="s">
        <v>1516</v>
      </c>
      <c r="C22" s="2058"/>
      <c r="D22" s="2058" t="s">
        <v>1517</v>
      </c>
      <c r="E22" s="2059" t="s">
        <v>1518</v>
      </c>
    </row>
    <row r="23" spans="1:257" ht="19.5" customHeight="1" x14ac:dyDescent="0.15">
      <c r="A23" s="2045"/>
      <c r="B23" s="2058" t="s">
        <v>1519</v>
      </c>
      <c r="C23" s="2058"/>
      <c r="D23" s="2058" t="s">
        <v>1517</v>
      </c>
      <c r="E23" s="2060" t="s">
        <v>1520</v>
      </c>
    </row>
    <row r="24" spans="1:257" x14ac:dyDescent="0.15">
      <c r="A24" s="2045"/>
      <c r="B24" s="2061" t="s">
        <v>1521</v>
      </c>
      <c r="C24" s="2058"/>
      <c r="D24" s="2058" t="s">
        <v>1517</v>
      </c>
      <c r="E24" s="2059" t="s">
        <v>1522</v>
      </c>
    </row>
    <row r="25" spans="1:257" x14ac:dyDescent="0.15">
      <c r="A25" s="2062"/>
      <c r="B25" s="2063"/>
      <c r="C25" s="2064" t="s">
        <v>1523</v>
      </c>
      <c r="D25" s="2061" t="s">
        <v>1517</v>
      </c>
      <c r="E25" s="2065" t="s">
        <v>1524</v>
      </c>
    </row>
    <row r="26" spans="1:257" x14ac:dyDescent="0.15">
      <c r="A26" s="2062"/>
      <c r="B26" s="2063"/>
      <c r="C26" s="2066" t="s">
        <v>1525</v>
      </c>
      <c r="D26" s="2067" t="s">
        <v>1526</v>
      </c>
      <c r="E26" s="2068" t="s">
        <v>1527</v>
      </c>
    </row>
    <row r="27" spans="1:257" ht="19.5" customHeight="1" x14ac:dyDescent="0.15">
      <c r="A27" s="2062"/>
      <c r="B27" s="2063"/>
      <c r="C27" s="2069" t="s">
        <v>1528</v>
      </c>
      <c r="D27" s="2058" t="s">
        <v>1517</v>
      </c>
      <c r="E27" s="2060" t="s">
        <v>1529</v>
      </c>
    </row>
    <row r="28" spans="1:257" ht="19.5" customHeight="1" x14ac:dyDescent="0.15">
      <c r="A28" s="2062"/>
      <c r="B28" s="2070"/>
      <c r="C28" s="2069" t="s">
        <v>281</v>
      </c>
      <c r="D28" s="2071" t="s">
        <v>1530</v>
      </c>
      <c r="E28" s="2060" t="s">
        <v>1531</v>
      </c>
    </row>
    <row r="29" spans="1:257" ht="19.5" customHeight="1" x14ac:dyDescent="0.15">
      <c r="A29" s="2045"/>
      <c r="B29" s="2072" t="s">
        <v>1532</v>
      </c>
      <c r="C29" s="2072"/>
      <c r="D29" s="2073"/>
      <c r="E29" s="2074" t="s">
        <v>1533</v>
      </c>
    </row>
    <row r="30" spans="1:257" ht="19.5" customHeight="1" x14ac:dyDescent="0.15">
      <c r="A30" s="2045"/>
      <c r="B30" s="2075" t="s">
        <v>1534</v>
      </c>
      <c r="C30" s="2076"/>
      <c r="D30" s="2058" t="s">
        <v>1526</v>
      </c>
      <c r="E30" s="2060" t="s">
        <v>1535</v>
      </c>
    </row>
    <row r="31" spans="1:257" ht="19.5" customHeight="1" x14ac:dyDescent="0.15">
      <c r="A31" s="2045"/>
      <c r="B31" s="2077" t="s">
        <v>1536</v>
      </c>
      <c r="C31" s="2078"/>
      <c r="D31" s="2058" t="s">
        <v>1526</v>
      </c>
      <c r="E31" s="2060" t="s">
        <v>1537</v>
      </c>
    </row>
    <row r="32" spans="1:257" ht="19.5" customHeight="1" x14ac:dyDescent="0.15">
      <c r="A32" s="2045"/>
      <c r="B32" s="2079" t="s">
        <v>1532</v>
      </c>
      <c r="C32" s="2079"/>
      <c r="D32" s="2079" t="s">
        <v>1517</v>
      </c>
      <c r="E32" s="2074" t="s">
        <v>1538</v>
      </c>
    </row>
    <row r="33" spans="1:5" ht="3.6" customHeight="1" x14ac:dyDescent="0.15">
      <c r="A33" s="55"/>
      <c r="B33" s="55"/>
      <c r="C33" s="55"/>
    </row>
    <row r="34" spans="1:5" ht="17.25" customHeight="1" x14ac:dyDescent="0.15">
      <c r="A34" s="382" t="s">
        <v>1539</v>
      </c>
    </row>
    <row r="35" spans="1:5" ht="19.5" customHeight="1" x14ac:dyDescent="0.15">
      <c r="B35" s="2055" t="s">
        <v>1513</v>
      </c>
      <c r="C35" s="2056"/>
      <c r="D35" s="2057" t="s">
        <v>1514</v>
      </c>
      <c r="E35" s="2057" t="s">
        <v>1515</v>
      </c>
    </row>
    <row r="36" spans="1:5" ht="19.5" customHeight="1" x14ac:dyDescent="0.15">
      <c r="B36" s="2069" t="s">
        <v>1540</v>
      </c>
      <c r="C36" s="2069"/>
      <c r="D36" s="2058" t="s">
        <v>1541</v>
      </c>
      <c r="E36" s="2080" t="s">
        <v>1542</v>
      </c>
    </row>
    <row r="37" spans="1:5" ht="19.5" customHeight="1" x14ac:dyDescent="0.15">
      <c r="B37" s="2069" t="s">
        <v>1543</v>
      </c>
      <c r="C37" s="2069"/>
      <c r="D37" s="2058" t="s">
        <v>1517</v>
      </c>
      <c r="E37" s="2058" t="s">
        <v>1544</v>
      </c>
    </row>
    <row r="38" spans="1:5" ht="19.5" customHeight="1" x14ac:dyDescent="0.15">
      <c r="B38" s="2064" t="s">
        <v>1545</v>
      </c>
      <c r="C38" s="2069"/>
      <c r="D38" s="2058" t="s">
        <v>1517</v>
      </c>
      <c r="E38" s="2058" t="s">
        <v>1546</v>
      </c>
    </row>
    <row r="39" spans="1:5" ht="21" customHeight="1" x14ac:dyDescent="0.15">
      <c r="B39" s="2070"/>
      <c r="C39" s="2081" t="s">
        <v>1547</v>
      </c>
      <c r="D39" s="2058" t="s">
        <v>1526</v>
      </c>
      <c r="E39" s="2082" t="s">
        <v>1548</v>
      </c>
    </row>
    <row r="40" spans="1:5" ht="19.5" customHeight="1" x14ac:dyDescent="0.15">
      <c r="A40" s="382" t="s">
        <v>1549</v>
      </c>
    </row>
    <row r="41" spans="1:5" ht="19.5" customHeight="1" x14ac:dyDescent="0.15">
      <c r="B41" s="2083" t="s">
        <v>1513</v>
      </c>
      <c r="C41" s="2084"/>
      <c r="D41" s="2085" t="s">
        <v>1514</v>
      </c>
      <c r="E41" s="2085" t="s">
        <v>214</v>
      </c>
    </row>
    <row r="42" spans="1:5" ht="19.5" customHeight="1" x14ac:dyDescent="0.15">
      <c r="B42" s="2058" t="s">
        <v>1550</v>
      </c>
      <c r="C42" s="2058"/>
      <c r="D42" s="2086"/>
      <c r="E42" s="2058" t="s">
        <v>1551</v>
      </c>
    </row>
    <row r="43" spans="1:5" ht="19.5" customHeight="1" x14ac:dyDescent="0.15">
      <c r="B43" s="2058" t="s">
        <v>1552</v>
      </c>
      <c r="C43" s="2058"/>
      <c r="D43" s="2086"/>
      <c r="E43" s="2058" t="s">
        <v>1553</v>
      </c>
    </row>
    <row r="44" spans="1:5" ht="28.5" customHeight="1" x14ac:dyDescent="0.15">
      <c r="A44" s="382" t="s">
        <v>1554</v>
      </c>
    </row>
    <row r="45" spans="1:5" ht="19.5" customHeight="1" x14ac:dyDescent="0.15">
      <c r="B45" s="2083" t="s">
        <v>1513</v>
      </c>
      <c r="C45" s="2084"/>
      <c r="D45" s="2085" t="s">
        <v>1514</v>
      </c>
      <c r="E45" s="2085" t="s">
        <v>214</v>
      </c>
    </row>
    <row r="46" spans="1:5" ht="18.75" customHeight="1" x14ac:dyDescent="0.15">
      <c r="B46" s="2058" t="s">
        <v>1555</v>
      </c>
      <c r="C46" s="2058"/>
      <c r="D46" s="2086"/>
      <c r="E46" s="2060" t="s">
        <v>1556</v>
      </c>
    </row>
    <row r="47" spans="1:5" ht="18" customHeight="1" x14ac:dyDescent="0.15">
      <c r="B47" s="2058" t="s">
        <v>1557</v>
      </c>
      <c r="C47" s="2058"/>
      <c r="D47" s="2086"/>
      <c r="E47" s="2058" t="s">
        <v>1558</v>
      </c>
    </row>
    <row r="48" spans="1:5" ht="18" customHeight="1" x14ac:dyDescent="0.15">
      <c r="B48" s="2058" t="s">
        <v>1559</v>
      </c>
      <c r="C48" s="2058"/>
      <c r="D48" s="2086"/>
      <c r="E48" s="2058" t="s">
        <v>1560</v>
      </c>
    </row>
    <row r="49" spans="2:5" ht="18" customHeight="1" x14ac:dyDescent="0.15">
      <c r="B49" s="2058" t="s">
        <v>1561</v>
      </c>
      <c r="C49" s="2058"/>
      <c r="D49" s="2086"/>
      <c r="E49" s="2058" t="s">
        <v>1560</v>
      </c>
    </row>
    <row r="50" spans="2:5" x14ac:dyDescent="0.15">
      <c r="B50" s="2058" t="s">
        <v>1562</v>
      </c>
      <c r="C50" s="2058"/>
      <c r="D50" s="2086"/>
      <c r="E50" s="2058" t="s">
        <v>1560</v>
      </c>
    </row>
    <row r="51" spans="2:5" x14ac:dyDescent="0.15">
      <c r="B51" s="2058" t="s">
        <v>1563</v>
      </c>
      <c r="C51" s="2058"/>
      <c r="D51" s="2086"/>
      <c r="E51" s="2058" t="s">
        <v>1564</v>
      </c>
    </row>
  </sheetData>
  <mergeCells count="269">
    <mergeCell ref="B45:C45"/>
    <mergeCell ref="B21:C21"/>
    <mergeCell ref="D28:D29"/>
    <mergeCell ref="B30:C30"/>
    <mergeCell ref="B31:C31"/>
    <mergeCell ref="B35:C35"/>
    <mergeCell ref="B41:C41"/>
    <mergeCell ref="IF19:IH19"/>
    <mergeCell ref="II19:IK19"/>
    <mergeCell ref="IL19:IN19"/>
    <mergeCell ref="IO19:IQ19"/>
    <mergeCell ref="IR19:IT19"/>
    <mergeCell ref="IU19:IW19"/>
    <mergeCell ref="HN19:HP19"/>
    <mergeCell ref="HQ19:HS19"/>
    <mergeCell ref="HT19:HV19"/>
    <mergeCell ref="HW19:HY19"/>
    <mergeCell ref="HZ19:IB19"/>
    <mergeCell ref="IC19:IE19"/>
    <mergeCell ref="GV19:GX19"/>
    <mergeCell ref="GY19:HA19"/>
    <mergeCell ref="HB19:HD19"/>
    <mergeCell ref="HE19:HG19"/>
    <mergeCell ref="HH19:HJ19"/>
    <mergeCell ref="HK19:HM19"/>
    <mergeCell ref="GD19:GF19"/>
    <mergeCell ref="GG19:GI19"/>
    <mergeCell ref="GJ19:GL19"/>
    <mergeCell ref="GM19:GO19"/>
    <mergeCell ref="GP19:GR19"/>
    <mergeCell ref="GS19:GU19"/>
    <mergeCell ref="FL19:FN19"/>
    <mergeCell ref="FO19:FQ19"/>
    <mergeCell ref="FR19:FT19"/>
    <mergeCell ref="FU19:FW19"/>
    <mergeCell ref="FX19:FZ19"/>
    <mergeCell ref="GA19:GC19"/>
    <mergeCell ref="ET19:EV19"/>
    <mergeCell ref="EW19:EY19"/>
    <mergeCell ref="EZ19:FB19"/>
    <mergeCell ref="FC19:FE19"/>
    <mergeCell ref="FF19:FH19"/>
    <mergeCell ref="FI19:FK19"/>
    <mergeCell ref="EB19:ED19"/>
    <mergeCell ref="EE19:EG19"/>
    <mergeCell ref="EH19:EJ19"/>
    <mergeCell ref="EK19:EM19"/>
    <mergeCell ref="EN19:EP19"/>
    <mergeCell ref="EQ19:ES19"/>
    <mergeCell ref="DJ19:DL19"/>
    <mergeCell ref="DM19:DO19"/>
    <mergeCell ref="DP19:DR19"/>
    <mergeCell ref="DS19:DU19"/>
    <mergeCell ref="DV19:DX19"/>
    <mergeCell ref="DY19:EA19"/>
    <mergeCell ref="CR19:CT19"/>
    <mergeCell ref="CU19:CW19"/>
    <mergeCell ref="CX19:CZ19"/>
    <mergeCell ref="DA19:DC19"/>
    <mergeCell ref="DD19:DF19"/>
    <mergeCell ref="DG19:DI19"/>
    <mergeCell ref="BZ19:CB19"/>
    <mergeCell ref="CC19:CE19"/>
    <mergeCell ref="CF19:CH19"/>
    <mergeCell ref="CI19:CK19"/>
    <mergeCell ref="CL19:CN19"/>
    <mergeCell ref="CO19:CQ19"/>
    <mergeCell ref="BH19:BJ19"/>
    <mergeCell ref="BK19:BM19"/>
    <mergeCell ref="BN19:BP19"/>
    <mergeCell ref="BQ19:BS19"/>
    <mergeCell ref="BT19:BV19"/>
    <mergeCell ref="BW19:BY19"/>
    <mergeCell ref="AP19:AR19"/>
    <mergeCell ref="AS19:AU19"/>
    <mergeCell ref="AV19:AX19"/>
    <mergeCell ref="AY19:BA19"/>
    <mergeCell ref="BB19:BD19"/>
    <mergeCell ref="BE19:BG19"/>
    <mergeCell ref="X19:Z19"/>
    <mergeCell ref="AA19:AC19"/>
    <mergeCell ref="AD19:AF19"/>
    <mergeCell ref="AG19:AI19"/>
    <mergeCell ref="AJ19:AL19"/>
    <mergeCell ref="AM19:AO19"/>
    <mergeCell ref="B17:E17"/>
    <mergeCell ref="I19:K19"/>
    <mergeCell ref="L19:N19"/>
    <mergeCell ref="O19:Q19"/>
    <mergeCell ref="R19:T19"/>
    <mergeCell ref="U19:W19"/>
    <mergeCell ref="IF16:IH16"/>
    <mergeCell ref="II16:IK16"/>
    <mergeCell ref="IL16:IN16"/>
    <mergeCell ref="IO16:IQ16"/>
    <mergeCell ref="IR16:IT16"/>
    <mergeCell ref="IU16:IW16"/>
    <mergeCell ref="HN16:HP16"/>
    <mergeCell ref="HQ16:HS16"/>
    <mergeCell ref="HT16:HV16"/>
    <mergeCell ref="HW16:HY16"/>
    <mergeCell ref="HZ16:IB16"/>
    <mergeCell ref="IC16:IE16"/>
    <mergeCell ref="GV16:GX16"/>
    <mergeCell ref="GY16:HA16"/>
    <mergeCell ref="HB16:HD16"/>
    <mergeCell ref="HE16:HG16"/>
    <mergeCell ref="HH16:HJ16"/>
    <mergeCell ref="HK16:HM16"/>
    <mergeCell ref="GD16:GF16"/>
    <mergeCell ref="GG16:GI16"/>
    <mergeCell ref="GJ16:GL16"/>
    <mergeCell ref="GM16:GO16"/>
    <mergeCell ref="GP16:GR16"/>
    <mergeCell ref="GS16:GU16"/>
    <mergeCell ref="FL16:FN16"/>
    <mergeCell ref="FO16:FQ16"/>
    <mergeCell ref="FR16:FT16"/>
    <mergeCell ref="FU16:FW16"/>
    <mergeCell ref="FX16:FZ16"/>
    <mergeCell ref="GA16:GC16"/>
    <mergeCell ref="ET16:EV16"/>
    <mergeCell ref="EW16:EY16"/>
    <mergeCell ref="EZ16:FB16"/>
    <mergeCell ref="FC16:FE16"/>
    <mergeCell ref="FF16:FH16"/>
    <mergeCell ref="FI16:FK16"/>
    <mergeCell ref="EB16:ED16"/>
    <mergeCell ref="EE16:EG16"/>
    <mergeCell ref="EH16:EJ16"/>
    <mergeCell ref="EK16:EM16"/>
    <mergeCell ref="EN16:EP16"/>
    <mergeCell ref="EQ16:ES16"/>
    <mergeCell ref="DJ16:DL16"/>
    <mergeCell ref="DM16:DO16"/>
    <mergeCell ref="DP16:DR16"/>
    <mergeCell ref="DS16:DU16"/>
    <mergeCell ref="DV16:DX16"/>
    <mergeCell ref="DY16:EA16"/>
    <mergeCell ref="CR16:CT16"/>
    <mergeCell ref="CU16:CW16"/>
    <mergeCell ref="CX16:CZ16"/>
    <mergeCell ref="DA16:DC16"/>
    <mergeCell ref="DD16:DF16"/>
    <mergeCell ref="DG16:DI16"/>
    <mergeCell ref="BZ16:CB16"/>
    <mergeCell ref="CC16:CE16"/>
    <mergeCell ref="CF16:CH16"/>
    <mergeCell ref="CI16:CK16"/>
    <mergeCell ref="CL16:CN16"/>
    <mergeCell ref="CO16:CQ16"/>
    <mergeCell ref="BH16:BJ16"/>
    <mergeCell ref="BK16:BM16"/>
    <mergeCell ref="BN16:BP16"/>
    <mergeCell ref="BQ16:BS16"/>
    <mergeCell ref="BT16:BV16"/>
    <mergeCell ref="BW16:BY16"/>
    <mergeCell ref="AP16:AR16"/>
    <mergeCell ref="AS16:AU16"/>
    <mergeCell ref="AV16:AX16"/>
    <mergeCell ref="AY16:BA16"/>
    <mergeCell ref="BB16:BD16"/>
    <mergeCell ref="BE16:BG16"/>
    <mergeCell ref="X16:Z16"/>
    <mergeCell ref="AA16:AC16"/>
    <mergeCell ref="AD16:AF16"/>
    <mergeCell ref="AG16:AI16"/>
    <mergeCell ref="AJ16:AL16"/>
    <mergeCell ref="AM16:AO16"/>
    <mergeCell ref="IL15:IN15"/>
    <mergeCell ref="IO15:IQ15"/>
    <mergeCell ref="IR15:IT15"/>
    <mergeCell ref="IU15:IW15"/>
    <mergeCell ref="B16:E16"/>
    <mergeCell ref="I16:K16"/>
    <mergeCell ref="L16:N16"/>
    <mergeCell ref="O16:Q16"/>
    <mergeCell ref="R16:T16"/>
    <mergeCell ref="U16:W16"/>
    <mergeCell ref="HT15:HV15"/>
    <mergeCell ref="HW15:HY15"/>
    <mergeCell ref="HZ15:IB15"/>
    <mergeCell ref="IC15:IE15"/>
    <mergeCell ref="IF15:IH15"/>
    <mergeCell ref="II15:IK15"/>
    <mergeCell ref="HB15:HD15"/>
    <mergeCell ref="HE15:HG15"/>
    <mergeCell ref="HH15:HJ15"/>
    <mergeCell ref="HK15:HM15"/>
    <mergeCell ref="HN15:HP15"/>
    <mergeCell ref="HQ15:HS15"/>
    <mergeCell ref="GJ15:GL15"/>
    <mergeCell ref="GM15:GO15"/>
    <mergeCell ref="GP15:GR15"/>
    <mergeCell ref="GS15:GU15"/>
    <mergeCell ref="GV15:GX15"/>
    <mergeCell ref="GY15:HA15"/>
    <mergeCell ref="FR15:FT15"/>
    <mergeCell ref="FU15:FW15"/>
    <mergeCell ref="FX15:FZ15"/>
    <mergeCell ref="GA15:GC15"/>
    <mergeCell ref="GD15:GF15"/>
    <mergeCell ref="GG15:GI15"/>
    <mergeCell ref="EZ15:FB15"/>
    <mergeCell ref="FC15:FE15"/>
    <mergeCell ref="FF15:FH15"/>
    <mergeCell ref="FI15:FK15"/>
    <mergeCell ref="FL15:FN15"/>
    <mergeCell ref="FO15:FQ15"/>
    <mergeCell ref="EH15:EJ15"/>
    <mergeCell ref="EK15:EM15"/>
    <mergeCell ref="EN15:EP15"/>
    <mergeCell ref="EQ15:ES15"/>
    <mergeCell ref="ET15:EV15"/>
    <mergeCell ref="EW15:EY15"/>
    <mergeCell ref="DP15:DR15"/>
    <mergeCell ref="DS15:DU15"/>
    <mergeCell ref="DV15:DX15"/>
    <mergeCell ref="DY15:EA15"/>
    <mergeCell ref="EB15:ED15"/>
    <mergeCell ref="EE15:EG15"/>
    <mergeCell ref="CX15:CZ15"/>
    <mergeCell ref="DA15:DC15"/>
    <mergeCell ref="DD15:DF15"/>
    <mergeCell ref="DG15:DI15"/>
    <mergeCell ref="DJ15:DL15"/>
    <mergeCell ref="DM15:DO15"/>
    <mergeCell ref="CF15:CH15"/>
    <mergeCell ref="CI15:CK15"/>
    <mergeCell ref="CL15:CN15"/>
    <mergeCell ref="CO15:CQ15"/>
    <mergeCell ref="CR15:CT15"/>
    <mergeCell ref="CU15:CW15"/>
    <mergeCell ref="BN15:BP15"/>
    <mergeCell ref="BQ15:BS15"/>
    <mergeCell ref="BT15:BV15"/>
    <mergeCell ref="BW15:BY15"/>
    <mergeCell ref="BZ15:CB15"/>
    <mergeCell ref="CC15:CE15"/>
    <mergeCell ref="AV15:AX15"/>
    <mergeCell ref="AY15:BA15"/>
    <mergeCell ref="BB15:BD15"/>
    <mergeCell ref="BE15:BG15"/>
    <mergeCell ref="BH15:BJ15"/>
    <mergeCell ref="BK15:BM15"/>
    <mergeCell ref="AD15:AF15"/>
    <mergeCell ref="AG15:AI15"/>
    <mergeCell ref="AJ15:AL15"/>
    <mergeCell ref="AM15:AO15"/>
    <mergeCell ref="AP15:AR15"/>
    <mergeCell ref="AS15:AU15"/>
    <mergeCell ref="L15:N15"/>
    <mergeCell ref="O15:Q15"/>
    <mergeCell ref="R15:T15"/>
    <mergeCell ref="U15:W15"/>
    <mergeCell ref="X15:Z15"/>
    <mergeCell ref="AA15:AC15"/>
    <mergeCell ref="D9:E9"/>
    <mergeCell ref="B12:E12"/>
    <mergeCell ref="B13:E13"/>
    <mergeCell ref="B14:E14"/>
    <mergeCell ref="B15:E15"/>
    <mergeCell ref="I15:K15"/>
    <mergeCell ref="B4:C4"/>
    <mergeCell ref="D4:E4"/>
    <mergeCell ref="D5:E5"/>
    <mergeCell ref="B6:C6"/>
    <mergeCell ref="B8:C8"/>
    <mergeCell ref="D8:E8"/>
  </mergeCells>
  <phoneticPr fontId="4"/>
  <pageMargins left="0.70866141732283472" right="0.70866141732283472" top="0.74803149606299213" bottom="0.74803149606299213" header="0.31496062992125984" footer="0.31496062992125984"/>
  <pageSetup paperSize="9" orientation="portrait" r:id="rId1"/>
  <rowBreaks count="1" manualBreakCount="1">
    <brk id="3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zoomScale="48" zoomScaleNormal="48" zoomScaleSheetLayoutView="42" zoomScalePageLayoutView="55" workbookViewId="0">
      <selection activeCell="K6" sqref="K6:L8"/>
    </sheetView>
  </sheetViews>
  <sheetFormatPr defaultColWidth="5.5703125" defaultRowHeight="14.25" x14ac:dyDescent="0.15"/>
  <cols>
    <col min="1" max="1" width="3" style="241" customWidth="1"/>
    <col min="2" max="2" width="18.5703125" style="241" customWidth="1"/>
    <col min="3" max="3" width="22.28515625" style="241" customWidth="1"/>
    <col min="4" max="4" width="71.140625" style="241" customWidth="1"/>
    <col min="5" max="5" width="5.85546875" style="241" customWidth="1"/>
    <col min="6" max="6" width="7" style="241" customWidth="1"/>
    <col min="7" max="7" width="5.85546875" style="241" customWidth="1"/>
    <col min="8" max="9" width="7.42578125" style="241" customWidth="1"/>
    <col min="10" max="10" width="5.85546875" style="241" customWidth="1"/>
    <col min="11" max="11" width="4.42578125" style="241" customWidth="1"/>
    <col min="12" max="12" width="20.7109375" style="241" customWidth="1"/>
    <col min="13" max="13" width="15.28515625" style="241" customWidth="1"/>
    <col min="14" max="14" width="5.5703125" style="241"/>
    <col min="15" max="25" width="7.42578125" style="241" bestFit="1" customWidth="1"/>
    <col min="26" max="266" width="5.5703125" style="241"/>
    <col min="267" max="268" width="7.42578125" style="241" customWidth="1"/>
    <col min="269" max="522" width="5.5703125" style="241"/>
    <col min="523" max="524" width="7.42578125" style="241" customWidth="1"/>
    <col min="525" max="778" width="5.5703125" style="241"/>
    <col min="779" max="780" width="7.42578125" style="241" customWidth="1"/>
    <col min="781" max="1034" width="5.5703125" style="241"/>
    <col min="1035" max="1036" width="7.42578125" style="241" customWidth="1"/>
    <col min="1037" max="1290" width="5.5703125" style="241"/>
    <col min="1291" max="1292" width="7.42578125" style="241" customWidth="1"/>
    <col min="1293" max="1546" width="5.5703125" style="241"/>
    <col min="1547" max="1548" width="7.42578125" style="241" customWidth="1"/>
    <col min="1549" max="1802" width="5.5703125" style="241"/>
    <col min="1803" max="1804" width="7.42578125" style="241" customWidth="1"/>
    <col min="1805" max="2058" width="5.5703125" style="241"/>
    <col min="2059" max="2060" width="7.42578125" style="241" customWidth="1"/>
    <col min="2061" max="2314" width="5.5703125" style="241"/>
    <col min="2315" max="2316" width="7.42578125" style="241" customWidth="1"/>
    <col min="2317" max="2570" width="5.5703125" style="241"/>
    <col min="2571" max="2572" width="7.42578125" style="241" customWidth="1"/>
    <col min="2573" max="2826" width="5.5703125" style="241"/>
    <col min="2827" max="2828" width="7.42578125" style="241" customWidth="1"/>
    <col min="2829" max="3082" width="5.5703125" style="241"/>
    <col min="3083" max="3084" width="7.42578125" style="241" customWidth="1"/>
    <col min="3085" max="3338" width="5.5703125" style="241"/>
    <col min="3339" max="3340" width="7.42578125" style="241" customWidth="1"/>
    <col min="3341" max="3594" width="5.5703125" style="241"/>
    <col min="3595" max="3596" width="7.42578125" style="241" customWidth="1"/>
    <col min="3597" max="3850" width="5.5703125" style="241"/>
    <col min="3851" max="3852" width="7.42578125" style="241" customWidth="1"/>
    <col min="3853" max="4106" width="5.5703125" style="241"/>
    <col min="4107" max="4108" width="7.42578125" style="241" customWidth="1"/>
    <col min="4109" max="4362" width="5.5703125" style="241"/>
    <col min="4363" max="4364" width="7.42578125" style="241" customWidth="1"/>
    <col min="4365" max="4618" width="5.5703125" style="241"/>
    <col min="4619" max="4620" width="7.42578125" style="241" customWidth="1"/>
    <col min="4621" max="4874" width="5.5703125" style="241"/>
    <col min="4875" max="4876" width="7.42578125" style="241" customWidth="1"/>
    <col min="4877" max="5130" width="5.5703125" style="241"/>
    <col min="5131" max="5132" width="7.42578125" style="241" customWidth="1"/>
    <col min="5133" max="5386" width="5.5703125" style="241"/>
    <col min="5387" max="5388" width="7.42578125" style="241" customWidth="1"/>
    <col min="5389" max="5642" width="5.5703125" style="241"/>
    <col min="5643" max="5644" width="7.42578125" style="241" customWidth="1"/>
    <col min="5645" max="5898" width="5.5703125" style="241"/>
    <col min="5899" max="5900" width="7.42578125" style="241" customWidth="1"/>
    <col min="5901" max="6154" width="5.5703125" style="241"/>
    <col min="6155" max="6156" width="7.42578125" style="241" customWidth="1"/>
    <col min="6157" max="6410" width="5.5703125" style="241"/>
    <col min="6411" max="6412" width="7.42578125" style="241" customWidth="1"/>
    <col min="6413" max="6666" width="5.5703125" style="241"/>
    <col min="6667" max="6668" width="7.42578125" style="241" customWidth="1"/>
    <col min="6669" max="6922" width="5.5703125" style="241"/>
    <col min="6923" max="6924" width="7.42578125" style="241" customWidth="1"/>
    <col min="6925" max="7178" width="5.5703125" style="241"/>
    <col min="7179" max="7180" width="7.42578125" style="241" customWidth="1"/>
    <col min="7181" max="7434" width="5.5703125" style="241"/>
    <col min="7435" max="7436" width="7.42578125" style="241" customWidth="1"/>
    <col min="7437" max="7690" width="5.5703125" style="241"/>
    <col min="7691" max="7692" width="7.42578125" style="241" customWidth="1"/>
    <col min="7693" max="7946" width="5.5703125" style="241"/>
    <col min="7947" max="7948" width="7.42578125" style="241" customWidth="1"/>
    <col min="7949" max="8202" width="5.5703125" style="241"/>
    <col min="8203" max="8204" width="7.42578125" style="241" customWidth="1"/>
    <col min="8205" max="8458" width="5.5703125" style="241"/>
    <col min="8459" max="8460" width="7.42578125" style="241" customWidth="1"/>
    <col min="8461" max="8714" width="5.5703125" style="241"/>
    <col min="8715" max="8716" width="7.42578125" style="241" customWidth="1"/>
    <col min="8717" max="8970" width="5.5703125" style="241"/>
    <col min="8971" max="8972" width="7.42578125" style="241" customWidth="1"/>
    <col min="8973" max="9226" width="5.5703125" style="241"/>
    <col min="9227" max="9228" width="7.42578125" style="241" customWidth="1"/>
    <col min="9229" max="9482" width="5.5703125" style="241"/>
    <col min="9483" max="9484" width="7.42578125" style="241" customWidth="1"/>
    <col min="9485" max="9738" width="5.5703125" style="241"/>
    <col min="9739" max="9740" width="7.42578125" style="241" customWidth="1"/>
    <col min="9741" max="9994" width="5.5703125" style="241"/>
    <col min="9995" max="9996" width="7.42578125" style="241" customWidth="1"/>
    <col min="9997" max="10250" width="5.5703125" style="241"/>
    <col min="10251" max="10252" width="7.42578125" style="241" customWidth="1"/>
    <col min="10253" max="10506" width="5.5703125" style="241"/>
    <col min="10507" max="10508" width="7.42578125" style="241" customWidth="1"/>
    <col min="10509" max="10762" width="5.5703125" style="241"/>
    <col min="10763" max="10764" width="7.42578125" style="241" customWidth="1"/>
    <col min="10765" max="11018" width="5.5703125" style="241"/>
    <col min="11019" max="11020" width="7.42578125" style="241" customWidth="1"/>
    <col min="11021" max="11274" width="5.5703125" style="241"/>
    <col min="11275" max="11276" width="7.42578125" style="241" customWidth="1"/>
    <col min="11277" max="11530" width="5.5703125" style="241"/>
    <col min="11531" max="11532" width="7.42578125" style="241" customWidth="1"/>
    <col min="11533" max="11786" width="5.5703125" style="241"/>
    <col min="11787" max="11788" width="7.42578125" style="241" customWidth="1"/>
    <col min="11789" max="12042" width="5.5703125" style="241"/>
    <col min="12043" max="12044" width="7.42578125" style="241" customWidth="1"/>
    <col min="12045" max="12298" width="5.5703125" style="241"/>
    <col min="12299" max="12300" width="7.42578125" style="241" customWidth="1"/>
    <col min="12301" max="12554" width="5.5703125" style="241"/>
    <col min="12555" max="12556" width="7.42578125" style="241" customWidth="1"/>
    <col min="12557" max="12810" width="5.5703125" style="241"/>
    <col min="12811" max="12812" width="7.42578125" style="241" customWidth="1"/>
    <col min="12813" max="13066" width="5.5703125" style="241"/>
    <col min="13067" max="13068" width="7.42578125" style="241" customWidth="1"/>
    <col min="13069" max="13322" width="5.5703125" style="241"/>
    <col min="13323" max="13324" width="7.42578125" style="241" customWidth="1"/>
    <col min="13325" max="13578" width="5.5703125" style="241"/>
    <col min="13579" max="13580" width="7.42578125" style="241" customWidth="1"/>
    <col min="13581" max="13834" width="5.5703125" style="241"/>
    <col min="13835" max="13836" width="7.42578125" style="241" customWidth="1"/>
    <col min="13837" max="14090" width="5.5703125" style="241"/>
    <col min="14091" max="14092" width="7.42578125" style="241" customWidth="1"/>
    <col min="14093" max="14346" width="5.5703125" style="241"/>
    <col min="14347" max="14348" width="7.42578125" style="241" customWidth="1"/>
    <col min="14349" max="14602" width="5.5703125" style="241"/>
    <col min="14603" max="14604" width="7.42578125" style="241" customWidth="1"/>
    <col min="14605" max="14858" width="5.5703125" style="241"/>
    <col min="14859" max="14860" width="7.42578125" style="241" customWidth="1"/>
    <col min="14861" max="15114" width="5.5703125" style="241"/>
    <col min="15115" max="15116" width="7.42578125" style="241" customWidth="1"/>
    <col min="15117" max="15370" width="5.5703125" style="241"/>
    <col min="15371" max="15372" width="7.42578125" style="241" customWidth="1"/>
    <col min="15373" max="15626" width="5.5703125" style="241"/>
    <col min="15627" max="15628" width="7.42578125" style="241" customWidth="1"/>
    <col min="15629" max="15882" width="5.5703125" style="241"/>
    <col min="15883" max="15884" width="7.42578125" style="241" customWidth="1"/>
    <col min="15885" max="16138" width="5.5703125" style="241"/>
    <col min="16139" max="16140" width="7.42578125" style="241" customWidth="1"/>
    <col min="16141" max="16384" width="5.57031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1529" t="s">
        <v>281</v>
      </c>
      <c r="C2" s="1529"/>
      <c r="D2" s="1529"/>
      <c r="E2" s="1529"/>
      <c r="F2" s="1529"/>
      <c r="G2" s="1529"/>
      <c r="H2" s="1529"/>
      <c r="I2" s="1529"/>
      <c r="J2" s="1529"/>
      <c r="K2" s="1529"/>
      <c r="L2" s="1529"/>
      <c r="N2" s="242"/>
      <c r="O2" s="1530"/>
      <c r="P2" s="1530"/>
      <c r="Q2" s="1530"/>
      <c r="R2" s="1530"/>
      <c r="S2" s="1530"/>
      <c r="T2" s="1530"/>
      <c r="U2" s="1530"/>
      <c r="V2" s="1530"/>
      <c r="W2" s="1530"/>
      <c r="X2" s="1530"/>
      <c r="Y2" s="1530"/>
      <c r="Z2" s="1530"/>
      <c r="AA2" s="1530"/>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1531" t="s">
        <v>282</v>
      </c>
      <c r="C4" s="1533" t="s">
        <v>283</v>
      </c>
      <c r="D4" s="1535" t="s">
        <v>284</v>
      </c>
      <c r="E4" s="1537" t="s">
        <v>285</v>
      </c>
      <c r="F4" s="1538"/>
      <c r="G4" s="1537" t="s">
        <v>286</v>
      </c>
      <c r="H4" s="1538"/>
      <c r="I4" s="1538"/>
      <c r="J4" s="1537" t="s">
        <v>287</v>
      </c>
      <c r="K4" s="1538"/>
      <c r="L4" s="1539"/>
      <c r="N4" s="247"/>
      <c r="O4" s="248"/>
      <c r="P4" s="248"/>
      <c r="Q4" s="248"/>
      <c r="R4" s="248"/>
      <c r="S4" s="248"/>
      <c r="T4" s="248"/>
      <c r="U4" s="248"/>
      <c r="V4" s="248"/>
      <c r="W4" s="248"/>
      <c r="X4" s="248"/>
      <c r="Y4" s="248"/>
      <c r="Z4" s="248"/>
      <c r="AA4" s="249"/>
    </row>
    <row r="5" spans="1:27" ht="99.75" customHeight="1" x14ac:dyDescent="0.5">
      <c r="B5" s="1532"/>
      <c r="C5" s="1534"/>
      <c r="D5" s="1536"/>
      <c r="E5" s="250"/>
      <c r="F5" s="357" t="s">
        <v>288</v>
      </c>
      <c r="G5" s="348"/>
      <c r="H5" s="358" t="s">
        <v>289</v>
      </c>
      <c r="I5" s="358" t="s">
        <v>499</v>
      </c>
      <c r="J5" s="251"/>
      <c r="K5" s="1540" t="s">
        <v>560</v>
      </c>
      <c r="L5" s="1541"/>
      <c r="N5" s="242"/>
      <c r="O5" s="246"/>
      <c r="P5" s="246"/>
      <c r="Q5" s="246"/>
      <c r="R5" s="246"/>
      <c r="S5" s="246"/>
      <c r="T5" s="246"/>
      <c r="U5" s="246"/>
      <c r="V5" s="246"/>
      <c r="W5" s="246"/>
      <c r="X5" s="246"/>
      <c r="Y5" s="246"/>
      <c r="Z5" s="246"/>
      <c r="AA5" s="246"/>
    </row>
    <row r="6" spans="1:27" ht="24" customHeight="1" x14ac:dyDescent="0.15">
      <c r="B6" s="1523"/>
      <c r="C6" s="1523"/>
      <c r="D6" s="1526"/>
      <c r="E6" s="1516"/>
      <c r="F6" s="1522">
        <v>6</v>
      </c>
      <c r="G6" s="1507"/>
      <c r="H6" s="1490" t="s">
        <v>626</v>
      </c>
      <c r="I6" s="1490" t="s">
        <v>627</v>
      </c>
      <c r="J6" s="1493" t="s">
        <v>586</v>
      </c>
      <c r="K6" s="1496"/>
      <c r="L6" s="1497"/>
    </row>
    <row r="7" spans="1:27" ht="24" customHeight="1" x14ac:dyDescent="0.15">
      <c r="B7" s="1524"/>
      <c r="C7" s="1524"/>
      <c r="D7" s="1527"/>
      <c r="E7" s="1517"/>
      <c r="F7" s="1522"/>
      <c r="G7" s="1508"/>
      <c r="H7" s="1491"/>
      <c r="I7" s="1491"/>
      <c r="J7" s="1494"/>
      <c r="K7" s="1498"/>
      <c r="L7" s="1499"/>
    </row>
    <row r="8" spans="1:27" ht="24" customHeight="1" x14ac:dyDescent="0.15">
      <c r="B8" s="1525"/>
      <c r="C8" s="1525"/>
      <c r="D8" s="1528"/>
      <c r="E8" s="1518"/>
      <c r="F8" s="1522"/>
      <c r="G8" s="1509"/>
      <c r="H8" s="1492"/>
      <c r="I8" s="1492"/>
      <c r="J8" s="1495"/>
      <c r="K8" s="1500"/>
      <c r="L8" s="1501"/>
    </row>
    <row r="9" spans="1:27" ht="24" customHeight="1" x14ac:dyDescent="0.15">
      <c r="B9" s="1523"/>
      <c r="C9" s="1523"/>
      <c r="D9" s="1526"/>
      <c r="E9" s="1516"/>
      <c r="F9" s="1519"/>
      <c r="G9" s="1507"/>
      <c r="H9" s="1491"/>
      <c r="I9" s="1491"/>
      <c r="J9" s="1493"/>
      <c r="K9" s="1496"/>
      <c r="L9" s="1497"/>
    </row>
    <row r="10" spans="1:27" ht="24" customHeight="1" x14ac:dyDescent="0.15">
      <c r="B10" s="1524"/>
      <c r="C10" s="1524"/>
      <c r="D10" s="1527"/>
      <c r="E10" s="1517"/>
      <c r="F10" s="1519"/>
      <c r="G10" s="1508"/>
      <c r="H10" s="1491"/>
      <c r="I10" s="1491"/>
      <c r="J10" s="1494"/>
      <c r="K10" s="1498"/>
      <c r="L10" s="1499"/>
    </row>
    <row r="11" spans="1:27" ht="24" customHeight="1" x14ac:dyDescent="0.15">
      <c r="B11" s="1525"/>
      <c r="C11" s="1525"/>
      <c r="D11" s="1528"/>
      <c r="E11" s="1518"/>
      <c r="F11" s="1521"/>
      <c r="G11" s="1509"/>
      <c r="H11" s="1492"/>
      <c r="I11" s="1492"/>
      <c r="J11" s="1495"/>
      <c r="K11" s="1500"/>
      <c r="L11" s="1501"/>
    </row>
    <row r="12" spans="1:27" ht="24" customHeight="1" x14ac:dyDescent="0.15">
      <c r="B12" s="1510"/>
      <c r="C12" s="1510"/>
      <c r="D12" s="1513"/>
      <c r="E12" s="1516"/>
      <c r="F12" s="1519"/>
      <c r="G12" s="1507"/>
      <c r="H12" s="1491"/>
      <c r="I12" s="1491"/>
      <c r="J12" s="1493"/>
      <c r="K12" s="1496"/>
      <c r="L12" s="1497"/>
    </row>
    <row r="13" spans="1:27" ht="24" customHeight="1" x14ac:dyDescent="0.15">
      <c r="B13" s="1511"/>
      <c r="C13" s="1511"/>
      <c r="D13" s="1514"/>
      <c r="E13" s="1517"/>
      <c r="F13" s="1519"/>
      <c r="G13" s="1508"/>
      <c r="H13" s="1491"/>
      <c r="I13" s="1491"/>
      <c r="J13" s="1494"/>
      <c r="K13" s="1498"/>
      <c r="L13" s="1499"/>
    </row>
    <row r="14" spans="1:27" ht="24" customHeight="1" x14ac:dyDescent="0.15">
      <c r="B14" s="1512"/>
      <c r="C14" s="1512"/>
      <c r="D14" s="1515"/>
      <c r="E14" s="1518"/>
      <c r="F14" s="1521"/>
      <c r="G14" s="1509"/>
      <c r="H14" s="1492"/>
      <c r="I14" s="1492"/>
      <c r="J14" s="1495"/>
      <c r="K14" s="1500"/>
      <c r="L14" s="1501"/>
    </row>
    <row r="15" spans="1:27" ht="24" customHeight="1" x14ac:dyDescent="0.15">
      <c r="B15" s="1510"/>
      <c r="C15" s="1510"/>
      <c r="D15" s="1513"/>
      <c r="E15" s="1516"/>
      <c r="F15" s="1519"/>
      <c r="G15" s="1507"/>
      <c r="H15" s="1491"/>
      <c r="I15" s="1491"/>
      <c r="J15" s="1493"/>
      <c r="K15" s="1496"/>
      <c r="L15" s="1497"/>
    </row>
    <row r="16" spans="1:27" ht="24" customHeight="1" x14ac:dyDescent="0.15">
      <c r="B16" s="1511"/>
      <c r="C16" s="1511"/>
      <c r="D16" s="1514"/>
      <c r="E16" s="1517"/>
      <c r="F16" s="1519"/>
      <c r="G16" s="1508"/>
      <c r="H16" s="1491"/>
      <c r="I16" s="1491"/>
      <c r="J16" s="1494"/>
      <c r="K16" s="1498"/>
      <c r="L16" s="1499"/>
    </row>
    <row r="17" spans="2:20" ht="24" customHeight="1" x14ac:dyDescent="0.15">
      <c r="B17" s="1512"/>
      <c r="C17" s="1512"/>
      <c r="D17" s="1515"/>
      <c r="E17" s="1518"/>
      <c r="F17" s="1519"/>
      <c r="G17" s="1509"/>
      <c r="H17" s="1492"/>
      <c r="I17" s="1492"/>
      <c r="J17" s="1495"/>
      <c r="K17" s="1500"/>
      <c r="L17" s="1501"/>
    </row>
    <row r="18" spans="2:20" ht="24" customHeight="1" x14ac:dyDescent="0.15">
      <c r="B18" s="1510"/>
      <c r="C18" s="1510"/>
      <c r="D18" s="1513"/>
      <c r="E18" s="1516"/>
      <c r="F18" s="1520"/>
      <c r="G18" s="1507"/>
      <c r="H18" s="1491"/>
      <c r="I18" s="1491"/>
      <c r="J18" s="1493"/>
      <c r="K18" s="1496"/>
      <c r="L18" s="1497"/>
    </row>
    <row r="19" spans="2:20" ht="24" customHeight="1" x14ac:dyDescent="0.15">
      <c r="B19" s="1511"/>
      <c r="C19" s="1511"/>
      <c r="D19" s="1514"/>
      <c r="E19" s="1517"/>
      <c r="F19" s="1519"/>
      <c r="G19" s="1508"/>
      <c r="H19" s="1491"/>
      <c r="I19" s="1491"/>
      <c r="J19" s="1494"/>
      <c r="K19" s="1498"/>
      <c r="L19" s="1499"/>
    </row>
    <row r="20" spans="2:20" ht="24" customHeight="1" x14ac:dyDescent="0.15">
      <c r="B20" s="1512"/>
      <c r="C20" s="1512"/>
      <c r="D20" s="1515"/>
      <c r="E20" s="1518"/>
      <c r="F20" s="1521"/>
      <c r="G20" s="1509"/>
      <c r="H20" s="1492"/>
      <c r="I20" s="1492"/>
      <c r="J20" s="1495"/>
      <c r="K20" s="1500"/>
      <c r="L20" s="1501"/>
    </row>
    <row r="21" spans="2:20" s="256" customFormat="1" ht="21.75" customHeight="1" x14ac:dyDescent="0.15">
      <c r="B21" s="252"/>
      <c r="C21" s="253"/>
      <c r="D21" s="254"/>
      <c r="E21" s="255"/>
      <c r="F21" s="255"/>
      <c r="G21" s="255"/>
      <c r="H21" s="255"/>
      <c r="I21" s="1504"/>
      <c r="J21" s="1504"/>
      <c r="K21" s="1504"/>
      <c r="L21" s="1504"/>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1503" t="s">
        <v>552</v>
      </c>
      <c r="C40" s="1503"/>
      <c r="D40" s="1503"/>
      <c r="E40" s="1503"/>
      <c r="F40" s="1503"/>
      <c r="G40" s="1503"/>
      <c r="H40" s="1503"/>
      <c r="I40" s="1503"/>
      <c r="J40" s="1503"/>
      <c r="K40" s="1503"/>
      <c r="L40" s="1503"/>
    </row>
    <row r="41" spans="2:12" ht="26.25" customHeight="1" x14ac:dyDescent="0.15">
      <c r="B41" s="1505" t="s">
        <v>290</v>
      </c>
      <c r="C41" s="1505"/>
      <c r="D41" s="1505"/>
      <c r="E41" s="1505"/>
      <c r="F41" s="1505"/>
      <c r="G41" s="1505"/>
      <c r="H41" s="1505"/>
      <c r="I41" s="1505"/>
      <c r="J41" s="1505"/>
      <c r="K41" s="1505"/>
      <c r="L41" s="1505"/>
    </row>
    <row r="42" spans="2:12" ht="41.25" customHeight="1" x14ac:dyDescent="0.15">
      <c r="B42" s="1503" t="s">
        <v>291</v>
      </c>
      <c r="C42" s="1503"/>
      <c r="D42" s="1503"/>
      <c r="E42" s="1503"/>
      <c r="F42" s="1503"/>
      <c r="G42" s="1503"/>
      <c r="H42" s="1503"/>
      <c r="I42" s="1503"/>
      <c r="J42" s="1503"/>
      <c r="K42" s="1503"/>
      <c r="L42" s="1503"/>
    </row>
    <row r="43" spans="2:12" ht="37.9" customHeight="1" x14ac:dyDescent="0.15">
      <c r="B43" s="1503" t="s">
        <v>510</v>
      </c>
      <c r="C43" s="1503"/>
      <c r="D43" s="1503"/>
      <c r="E43" s="1503"/>
      <c r="F43" s="1503"/>
      <c r="G43" s="1503"/>
      <c r="H43" s="1503"/>
      <c r="I43" s="1503"/>
      <c r="J43" s="1503"/>
      <c r="K43" s="1503"/>
      <c r="L43" s="1503"/>
    </row>
    <row r="44" spans="2:12" ht="26.25" customHeight="1" x14ac:dyDescent="0.15">
      <c r="B44" s="1506" t="s">
        <v>561</v>
      </c>
      <c r="C44" s="1506"/>
      <c r="D44" s="1506"/>
      <c r="E44" s="1506"/>
      <c r="F44" s="1506"/>
      <c r="G44" s="1506"/>
      <c r="H44" s="1506"/>
      <c r="I44" s="1506"/>
      <c r="J44" s="1506"/>
      <c r="K44" s="1506"/>
      <c r="L44" s="1506"/>
    </row>
    <row r="45" spans="2:12" ht="46.5" customHeight="1" x14ac:dyDescent="0.15">
      <c r="B45" s="1502"/>
      <c r="C45" s="1503"/>
      <c r="D45" s="1503"/>
      <c r="E45" s="1503"/>
      <c r="F45" s="1503"/>
      <c r="G45" s="1503"/>
      <c r="H45" s="1503"/>
      <c r="I45" s="1503"/>
      <c r="J45" s="1503"/>
      <c r="K45" s="1503"/>
      <c r="L45" s="1503"/>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H9:H11"/>
    <mergeCell ref="H12:H14"/>
    <mergeCell ref="G9:G11"/>
    <mergeCell ref="J15:J17"/>
    <mergeCell ref="I9:I11"/>
    <mergeCell ref="J9:J11"/>
    <mergeCell ref="I15:I17"/>
    <mergeCell ref="B12:B14"/>
    <mergeCell ref="C12:C14"/>
    <mergeCell ref="D12:D14"/>
    <mergeCell ref="E12:E14"/>
    <mergeCell ref="F12:F14"/>
    <mergeCell ref="G12:G14"/>
    <mergeCell ref="I12:I14"/>
    <mergeCell ref="G15:G17"/>
    <mergeCell ref="H15:H17"/>
    <mergeCell ref="F15:F17"/>
    <mergeCell ref="B18:B20"/>
    <mergeCell ref="C18:C20"/>
    <mergeCell ref="D18:D20"/>
    <mergeCell ref="E18:E20"/>
    <mergeCell ref="F18:F20"/>
    <mergeCell ref="H18:H20"/>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E15:E17"/>
    <mergeCell ref="I6:I8"/>
    <mergeCell ref="J6:J8"/>
    <mergeCell ref="K6:L8"/>
    <mergeCell ref="K9:L11"/>
    <mergeCell ref="K12:L14"/>
    <mergeCell ref="J12:J14"/>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4"/>
  <sheetViews>
    <sheetView topLeftCell="A109" workbookViewId="0">
      <selection activeCell="A4" sqref="A4"/>
    </sheetView>
  </sheetViews>
  <sheetFormatPr defaultRowHeight="13.5" x14ac:dyDescent="0.15"/>
  <sheetData>
    <row r="1" spans="1:4" ht="22.5" x14ac:dyDescent="0.15">
      <c r="A1" s="2019" t="s">
        <v>1164</v>
      </c>
      <c r="B1" s="2019" t="s">
        <v>1165</v>
      </c>
      <c r="C1" s="2019" t="s">
        <v>1166</v>
      </c>
      <c r="D1" s="2019" t="s">
        <v>1167</v>
      </c>
    </row>
    <row r="2" spans="1:4" x14ac:dyDescent="0.15">
      <c r="A2" s="2020" t="s">
        <v>1168</v>
      </c>
      <c r="B2" s="2020" t="s">
        <v>1169</v>
      </c>
      <c r="C2" s="2020" t="s">
        <v>1170</v>
      </c>
      <c r="D2" s="2020" t="s">
        <v>1171</v>
      </c>
    </row>
    <row r="3" spans="1:4" x14ac:dyDescent="0.15">
      <c r="A3" s="2020" t="s">
        <v>1168</v>
      </c>
      <c r="B3" s="2020" t="s">
        <v>1169</v>
      </c>
      <c r="C3" s="2020" t="s">
        <v>1170</v>
      </c>
      <c r="D3" s="2020" t="s">
        <v>1172</v>
      </c>
    </row>
    <row r="4" spans="1:4" x14ac:dyDescent="0.15">
      <c r="A4" s="2020" t="s">
        <v>1168</v>
      </c>
      <c r="B4" s="2020" t="s">
        <v>1169</v>
      </c>
      <c r="C4" s="2020" t="s">
        <v>1170</v>
      </c>
      <c r="D4" s="2020" t="s">
        <v>1173</v>
      </c>
    </row>
    <row r="5" spans="1:4" x14ac:dyDescent="0.15">
      <c r="A5" s="2020" t="s">
        <v>1168</v>
      </c>
      <c r="B5" s="2020" t="s">
        <v>1169</v>
      </c>
      <c r="C5" s="2020" t="s">
        <v>1170</v>
      </c>
      <c r="D5" s="2020" t="s">
        <v>1174</v>
      </c>
    </row>
    <row r="6" spans="1:4" x14ac:dyDescent="0.15">
      <c r="A6" s="2020" t="s">
        <v>1168</v>
      </c>
      <c r="B6" s="2020" t="s">
        <v>1169</v>
      </c>
      <c r="C6" s="2020" t="s">
        <v>1170</v>
      </c>
      <c r="D6" s="2020" t="s">
        <v>1175</v>
      </c>
    </row>
    <row r="7" spans="1:4" x14ac:dyDescent="0.15">
      <c r="A7" s="2020" t="s">
        <v>1168</v>
      </c>
      <c r="B7" s="2020" t="s">
        <v>1169</v>
      </c>
      <c r="C7" s="2020" t="s">
        <v>1170</v>
      </c>
      <c r="D7" s="2020" t="s">
        <v>1176</v>
      </c>
    </row>
    <row r="8" spans="1:4" x14ac:dyDescent="0.15">
      <c r="A8" s="2020" t="s">
        <v>1168</v>
      </c>
      <c r="B8" s="2020" t="s">
        <v>1169</v>
      </c>
      <c r="C8" s="2020" t="s">
        <v>1170</v>
      </c>
      <c r="D8" s="2020" t="s">
        <v>1177</v>
      </c>
    </row>
    <row r="9" spans="1:4" x14ac:dyDescent="0.15">
      <c r="A9" s="2020" t="s">
        <v>1168</v>
      </c>
      <c r="B9" s="2020" t="s">
        <v>1169</v>
      </c>
      <c r="C9" s="2020" t="s">
        <v>1170</v>
      </c>
      <c r="D9" s="2020" t="s">
        <v>1178</v>
      </c>
    </row>
    <row r="10" spans="1:4" x14ac:dyDescent="0.15">
      <c r="A10" s="2020" t="s">
        <v>1168</v>
      </c>
      <c r="B10" s="2020" t="s">
        <v>1169</v>
      </c>
      <c r="C10" s="2020" t="s">
        <v>1170</v>
      </c>
      <c r="D10" s="2020" t="s">
        <v>1179</v>
      </c>
    </row>
    <row r="11" spans="1:4" x14ac:dyDescent="0.15">
      <c r="A11" s="2020" t="s">
        <v>1168</v>
      </c>
      <c r="B11" s="2020" t="s">
        <v>1169</v>
      </c>
      <c r="C11" s="2020" t="s">
        <v>1170</v>
      </c>
      <c r="D11" s="2020" t="s">
        <v>1180</v>
      </c>
    </row>
    <row r="12" spans="1:4" x14ac:dyDescent="0.15">
      <c r="A12" s="2020" t="s">
        <v>1168</v>
      </c>
      <c r="B12" s="2020" t="s">
        <v>1169</v>
      </c>
      <c r="C12" s="2020" t="s">
        <v>1170</v>
      </c>
      <c r="D12" s="2020" t="s">
        <v>1181</v>
      </c>
    </row>
    <row r="13" spans="1:4" x14ac:dyDescent="0.15">
      <c r="A13" s="2020" t="s">
        <v>1168</v>
      </c>
      <c r="B13" s="2020" t="s">
        <v>1169</v>
      </c>
      <c r="C13" s="2020" t="s">
        <v>1170</v>
      </c>
      <c r="D13" s="2020" t="s">
        <v>1182</v>
      </c>
    </row>
    <row r="14" spans="1:4" x14ac:dyDescent="0.15">
      <c r="A14" s="2020" t="s">
        <v>1168</v>
      </c>
      <c r="B14" s="2020" t="s">
        <v>1169</v>
      </c>
      <c r="C14" s="2020" t="s">
        <v>1170</v>
      </c>
      <c r="D14" s="2020" t="s">
        <v>1183</v>
      </c>
    </row>
    <row r="15" spans="1:4" x14ac:dyDescent="0.15">
      <c r="A15" s="2020" t="s">
        <v>1168</v>
      </c>
      <c r="B15" s="2020" t="s">
        <v>1169</v>
      </c>
      <c r="C15" s="2020" t="s">
        <v>1184</v>
      </c>
      <c r="D15" s="2020" t="s">
        <v>1185</v>
      </c>
    </row>
    <row r="16" spans="1:4" x14ac:dyDescent="0.15">
      <c r="A16" s="2020" t="s">
        <v>1168</v>
      </c>
      <c r="B16" s="2020" t="s">
        <v>1169</v>
      </c>
      <c r="C16" s="2020" t="s">
        <v>1184</v>
      </c>
      <c r="D16" s="2020" t="s">
        <v>1186</v>
      </c>
    </row>
    <row r="17" spans="1:4" x14ac:dyDescent="0.15">
      <c r="A17" s="2020" t="s">
        <v>1168</v>
      </c>
      <c r="B17" s="2020" t="s">
        <v>1169</v>
      </c>
      <c r="C17" s="2020" t="s">
        <v>1184</v>
      </c>
      <c r="D17" s="2020" t="s">
        <v>1187</v>
      </c>
    </row>
    <row r="18" spans="1:4" x14ac:dyDescent="0.15">
      <c r="A18" s="2020" t="s">
        <v>1168</v>
      </c>
      <c r="B18" s="2020" t="s">
        <v>1169</v>
      </c>
      <c r="C18" s="2020" t="s">
        <v>1184</v>
      </c>
      <c r="D18" s="2020" t="s">
        <v>1188</v>
      </c>
    </row>
    <row r="19" spans="1:4" x14ac:dyDescent="0.15">
      <c r="A19" s="2020" t="s">
        <v>1168</v>
      </c>
      <c r="B19" s="2020" t="s">
        <v>1169</v>
      </c>
      <c r="C19" s="2020" t="s">
        <v>1184</v>
      </c>
      <c r="D19" s="2020" t="s">
        <v>1189</v>
      </c>
    </row>
    <row r="20" spans="1:4" x14ac:dyDescent="0.15">
      <c r="A20" s="2020" t="s">
        <v>1168</v>
      </c>
      <c r="B20" s="2020" t="s">
        <v>1169</v>
      </c>
      <c r="C20" s="2020" t="s">
        <v>1184</v>
      </c>
      <c r="D20" s="2020" t="s">
        <v>1190</v>
      </c>
    </row>
    <row r="21" spans="1:4" x14ac:dyDescent="0.15">
      <c r="A21" s="2020" t="s">
        <v>1168</v>
      </c>
      <c r="B21" s="2020" t="s">
        <v>1169</v>
      </c>
      <c r="C21" s="2020" t="s">
        <v>1184</v>
      </c>
      <c r="D21" s="2020" t="s">
        <v>1191</v>
      </c>
    </row>
    <row r="22" spans="1:4" x14ac:dyDescent="0.15">
      <c r="A22" s="2020" t="s">
        <v>1168</v>
      </c>
      <c r="B22" s="2020" t="s">
        <v>1169</v>
      </c>
      <c r="C22" s="2020" t="s">
        <v>1192</v>
      </c>
      <c r="D22" s="2020" t="s">
        <v>1193</v>
      </c>
    </row>
    <row r="23" spans="1:4" x14ac:dyDescent="0.15">
      <c r="A23" s="2020" t="s">
        <v>1168</v>
      </c>
      <c r="B23" s="2020" t="s">
        <v>1169</v>
      </c>
      <c r="C23" s="2020" t="s">
        <v>1192</v>
      </c>
      <c r="D23" s="2020" t="s">
        <v>1194</v>
      </c>
    </row>
    <row r="24" spans="1:4" x14ac:dyDescent="0.15">
      <c r="A24" s="2020" t="s">
        <v>1168</v>
      </c>
      <c r="B24" s="2020" t="s">
        <v>1169</v>
      </c>
      <c r="C24" s="2020" t="s">
        <v>1192</v>
      </c>
      <c r="D24" s="2020" t="s">
        <v>1195</v>
      </c>
    </row>
    <row r="25" spans="1:4" x14ac:dyDescent="0.15">
      <c r="A25" s="2020" t="s">
        <v>1168</v>
      </c>
      <c r="B25" s="2020" t="s">
        <v>1169</v>
      </c>
      <c r="C25" s="2020" t="s">
        <v>1192</v>
      </c>
      <c r="D25" s="2020" t="s">
        <v>1196</v>
      </c>
    </row>
    <row r="26" spans="1:4" x14ac:dyDescent="0.15">
      <c r="A26" s="2020" t="s">
        <v>1168</v>
      </c>
      <c r="B26" s="2020" t="s">
        <v>1169</v>
      </c>
      <c r="C26" s="2020" t="s">
        <v>1192</v>
      </c>
      <c r="D26" s="2020" t="s">
        <v>1197</v>
      </c>
    </row>
    <row r="27" spans="1:4" x14ac:dyDescent="0.15">
      <c r="A27" s="2020" t="s">
        <v>1168</v>
      </c>
      <c r="B27" s="2020" t="s">
        <v>1169</v>
      </c>
      <c r="C27" s="2020" t="s">
        <v>1192</v>
      </c>
      <c r="D27" s="2020" t="s">
        <v>1198</v>
      </c>
    </row>
    <row r="28" spans="1:4" x14ac:dyDescent="0.15">
      <c r="A28" s="2020" t="s">
        <v>1168</v>
      </c>
      <c r="B28" s="2020" t="s">
        <v>1169</v>
      </c>
      <c r="C28" s="2020" t="s">
        <v>1192</v>
      </c>
      <c r="D28" s="2020" t="s">
        <v>1199</v>
      </c>
    </row>
    <row r="29" spans="1:4" x14ac:dyDescent="0.15">
      <c r="A29" s="2020" t="s">
        <v>1168</v>
      </c>
      <c r="B29" s="2020" t="s">
        <v>1169</v>
      </c>
      <c r="C29" s="2020" t="s">
        <v>1192</v>
      </c>
      <c r="D29" s="2020" t="s">
        <v>1200</v>
      </c>
    </row>
    <row r="30" spans="1:4" x14ac:dyDescent="0.15">
      <c r="A30" s="2020" t="s">
        <v>1168</v>
      </c>
      <c r="B30" s="2020" t="s">
        <v>1169</v>
      </c>
      <c r="C30" s="2020" t="s">
        <v>1192</v>
      </c>
      <c r="D30" s="2020" t="s">
        <v>1201</v>
      </c>
    </row>
    <row r="31" spans="1:4" x14ac:dyDescent="0.15">
      <c r="A31" s="2020" t="s">
        <v>1168</v>
      </c>
      <c r="B31" s="2020" t="s">
        <v>1169</v>
      </c>
      <c r="C31" s="2020" t="s">
        <v>1192</v>
      </c>
      <c r="D31" s="2020" t="s">
        <v>1202</v>
      </c>
    </row>
    <row r="32" spans="1:4" x14ac:dyDescent="0.15">
      <c r="A32" s="2020" t="s">
        <v>1168</v>
      </c>
      <c r="B32" s="2020" t="s">
        <v>1169</v>
      </c>
      <c r="C32" s="2020" t="s">
        <v>1192</v>
      </c>
      <c r="D32" s="2020" t="s">
        <v>1203</v>
      </c>
    </row>
    <row r="33" spans="1:4" x14ac:dyDescent="0.15">
      <c r="A33" s="2020" t="s">
        <v>1168</v>
      </c>
      <c r="B33" s="2020" t="s">
        <v>1169</v>
      </c>
      <c r="C33" s="2020" t="s">
        <v>1192</v>
      </c>
      <c r="D33" s="2020" t="s">
        <v>1204</v>
      </c>
    </row>
    <row r="34" spans="1:4" x14ac:dyDescent="0.15">
      <c r="A34" s="2020" t="s">
        <v>1168</v>
      </c>
      <c r="B34" s="2020" t="s">
        <v>1169</v>
      </c>
      <c r="C34" s="2020" t="s">
        <v>1192</v>
      </c>
      <c r="D34" s="2020" t="s">
        <v>1205</v>
      </c>
    </row>
    <row r="35" spans="1:4" x14ac:dyDescent="0.15">
      <c r="A35" s="2020" t="s">
        <v>1168</v>
      </c>
      <c r="B35" s="2020" t="s">
        <v>1169</v>
      </c>
      <c r="C35" s="2020" t="s">
        <v>1192</v>
      </c>
      <c r="D35" s="2020" t="s">
        <v>1206</v>
      </c>
    </row>
    <row r="36" spans="1:4" x14ac:dyDescent="0.15">
      <c r="A36" s="2020" t="s">
        <v>1168</v>
      </c>
      <c r="B36" s="2020" t="s">
        <v>1169</v>
      </c>
      <c r="C36" s="2020" t="s">
        <v>1192</v>
      </c>
      <c r="D36" s="2020" t="s">
        <v>1207</v>
      </c>
    </row>
    <row r="37" spans="1:4" x14ac:dyDescent="0.15">
      <c r="A37" s="2020" t="s">
        <v>1168</v>
      </c>
      <c r="B37" s="2020" t="s">
        <v>1169</v>
      </c>
      <c r="C37" s="2020" t="s">
        <v>1192</v>
      </c>
      <c r="D37" s="2020" t="s">
        <v>1208</v>
      </c>
    </row>
    <row r="38" spans="1:4" x14ac:dyDescent="0.15">
      <c r="A38" s="2020" t="s">
        <v>1168</v>
      </c>
      <c r="B38" s="2020" t="s">
        <v>1169</v>
      </c>
      <c r="C38" s="2020" t="s">
        <v>1192</v>
      </c>
      <c r="D38" s="2020" t="s">
        <v>1209</v>
      </c>
    </row>
    <row r="39" spans="1:4" x14ac:dyDescent="0.15">
      <c r="A39" s="2020" t="s">
        <v>1168</v>
      </c>
      <c r="B39" s="2020" t="s">
        <v>1169</v>
      </c>
      <c r="C39" s="2020" t="s">
        <v>1192</v>
      </c>
      <c r="D39" s="2020" t="s">
        <v>1210</v>
      </c>
    </row>
    <row r="40" spans="1:4" x14ac:dyDescent="0.15">
      <c r="A40" s="2020" t="s">
        <v>1168</v>
      </c>
      <c r="B40" s="2020" t="s">
        <v>1169</v>
      </c>
      <c r="C40" s="2020" t="s">
        <v>1192</v>
      </c>
      <c r="D40" s="2020" t="s">
        <v>1211</v>
      </c>
    </row>
    <row r="41" spans="1:4" x14ac:dyDescent="0.15">
      <c r="A41" s="2020" t="s">
        <v>1168</v>
      </c>
      <c r="B41" s="2020" t="s">
        <v>1169</v>
      </c>
      <c r="C41" s="2020" t="s">
        <v>1192</v>
      </c>
      <c r="D41" s="2020" t="s">
        <v>1212</v>
      </c>
    </row>
    <row r="42" spans="1:4" x14ac:dyDescent="0.15">
      <c r="A42" s="2020" t="s">
        <v>1168</v>
      </c>
      <c r="B42" s="2020" t="s">
        <v>1169</v>
      </c>
      <c r="C42" s="2020" t="s">
        <v>1192</v>
      </c>
      <c r="D42" s="2020" t="s">
        <v>1213</v>
      </c>
    </row>
    <row r="43" spans="1:4" x14ac:dyDescent="0.15">
      <c r="A43" s="2020" t="s">
        <v>1168</v>
      </c>
      <c r="B43" s="2020" t="s">
        <v>1169</v>
      </c>
      <c r="C43" s="2020" t="s">
        <v>1192</v>
      </c>
      <c r="D43" s="2020" t="s">
        <v>1214</v>
      </c>
    </row>
    <row r="44" spans="1:4" x14ac:dyDescent="0.15">
      <c r="A44" s="2020" t="s">
        <v>1168</v>
      </c>
      <c r="B44" s="2020" t="s">
        <v>1169</v>
      </c>
      <c r="C44" s="2020" t="s">
        <v>1192</v>
      </c>
      <c r="D44" s="2020" t="s">
        <v>1215</v>
      </c>
    </row>
    <row r="45" spans="1:4" x14ac:dyDescent="0.15">
      <c r="A45" s="2020" t="s">
        <v>1168</v>
      </c>
      <c r="B45" s="2020" t="s">
        <v>1169</v>
      </c>
      <c r="C45" s="2020" t="s">
        <v>1192</v>
      </c>
      <c r="D45" s="2020" t="s">
        <v>1216</v>
      </c>
    </row>
    <row r="46" spans="1:4" x14ac:dyDescent="0.15">
      <c r="A46" s="2020" t="s">
        <v>1168</v>
      </c>
      <c r="B46" s="2020" t="s">
        <v>1169</v>
      </c>
      <c r="C46" s="2020" t="s">
        <v>1217</v>
      </c>
      <c r="D46" s="2020" t="s">
        <v>1218</v>
      </c>
    </row>
    <row r="47" spans="1:4" x14ac:dyDescent="0.15">
      <c r="A47" s="2020" t="s">
        <v>1168</v>
      </c>
      <c r="B47" s="2020" t="s">
        <v>1169</v>
      </c>
      <c r="C47" s="2020" t="s">
        <v>1217</v>
      </c>
      <c r="D47" s="2020" t="s">
        <v>1219</v>
      </c>
    </row>
    <row r="48" spans="1:4" x14ac:dyDescent="0.15">
      <c r="A48" s="2020" t="s">
        <v>1168</v>
      </c>
      <c r="B48" s="2020" t="s">
        <v>1169</v>
      </c>
      <c r="C48" s="2020" t="s">
        <v>1217</v>
      </c>
      <c r="D48" s="2020" t="s">
        <v>1220</v>
      </c>
    </row>
    <row r="49" spans="1:4" x14ac:dyDescent="0.15">
      <c r="A49" s="2020" t="s">
        <v>1168</v>
      </c>
      <c r="B49" s="2020" t="s">
        <v>1169</v>
      </c>
      <c r="C49" s="2020" t="s">
        <v>1217</v>
      </c>
      <c r="D49" s="2020" t="s">
        <v>1221</v>
      </c>
    </row>
    <row r="50" spans="1:4" x14ac:dyDescent="0.15">
      <c r="A50" s="2020" t="s">
        <v>1168</v>
      </c>
      <c r="B50" s="2020" t="s">
        <v>1169</v>
      </c>
      <c r="C50" s="2020" t="s">
        <v>1217</v>
      </c>
      <c r="D50" s="2020" t="s">
        <v>1222</v>
      </c>
    </row>
    <row r="51" spans="1:4" x14ac:dyDescent="0.15">
      <c r="A51" s="2020" t="s">
        <v>1168</v>
      </c>
      <c r="B51" s="2020" t="s">
        <v>1169</v>
      </c>
      <c r="C51" s="2020" t="s">
        <v>1217</v>
      </c>
      <c r="D51" s="2020" t="s">
        <v>1223</v>
      </c>
    </row>
    <row r="52" spans="1:4" x14ac:dyDescent="0.15">
      <c r="A52" s="2020" t="s">
        <v>1168</v>
      </c>
      <c r="B52" s="2020" t="s">
        <v>1169</v>
      </c>
      <c r="C52" s="2020" t="s">
        <v>1217</v>
      </c>
      <c r="D52" s="2020" t="s">
        <v>1224</v>
      </c>
    </row>
    <row r="53" spans="1:4" x14ac:dyDescent="0.15">
      <c r="A53" s="2020" t="s">
        <v>1168</v>
      </c>
      <c r="B53" s="2020" t="s">
        <v>1169</v>
      </c>
      <c r="C53" s="2020" t="s">
        <v>1225</v>
      </c>
      <c r="D53" s="2020" t="s">
        <v>1226</v>
      </c>
    </row>
    <row r="54" spans="1:4" x14ac:dyDescent="0.15">
      <c r="A54" s="2020" t="s">
        <v>1168</v>
      </c>
      <c r="B54" s="2020" t="s">
        <v>1169</v>
      </c>
      <c r="C54" s="2020" t="s">
        <v>1227</v>
      </c>
      <c r="D54" s="2020" t="s">
        <v>1228</v>
      </c>
    </row>
    <row r="55" spans="1:4" x14ac:dyDescent="0.15">
      <c r="A55" s="2020" t="s">
        <v>1168</v>
      </c>
      <c r="B55" s="2020" t="s">
        <v>1169</v>
      </c>
      <c r="C55" s="2020" t="s">
        <v>1227</v>
      </c>
      <c r="D55" s="2020" t="s">
        <v>1229</v>
      </c>
    </row>
    <row r="56" spans="1:4" x14ac:dyDescent="0.15">
      <c r="A56" s="2020" t="s">
        <v>1168</v>
      </c>
      <c r="B56" s="2020" t="s">
        <v>1169</v>
      </c>
      <c r="C56" s="2020" t="s">
        <v>1227</v>
      </c>
      <c r="D56" s="2020" t="s">
        <v>1230</v>
      </c>
    </row>
    <row r="57" spans="1:4" x14ac:dyDescent="0.15">
      <c r="A57" s="2020" t="s">
        <v>1168</v>
      </c>
      <c r="B57" s="2020" t="s">
        <v>1169</v>
      </c>
      <c r="C57" s="2020" t="s">
        <v>1227</v>
      </c>
      <c r="D57" s="2020" t="s">
        <v>1231</v>
      </c>
    </row>
    <row r="58" spans="1:4" x14ac:dyDescent="0.15">
      <c r="A58" s="2020" t="s">
        <v>1168</v>
      </c>
      <c r="B58" s="2020" t="s">
        <v>1169</v>
      </c>
      <c r="C58" s="2020" t="s">
        <v>1227</v>
      </c>
      <c r="D58" s="2020" t="s">
        <v>1232</v>
      </c>
    </row>
    <row r="59" spans="1:4" x14ac:dyDescent="0.15">
      <c r="A59" s="2020" t="s">
        <v>1168</v>
      </c>
      <c r="B59" s="2020" t="s">
        <v>1169</v>
      </c>
      <c r="C59" s="2020" t="s">
        <v>1227</v>
      </c>
      <c r="D59" s="2020" t="s">
        <v>1233</v>
      </c>
    </row>
    <row r="60" spans="1:4" x14ac:dyDescent="0.15">
      <c r="A60" s="2020" t="s">
        <v>1168</v>
      </c>
      <c r="B60" s="2020" t="s">
        <v>1169</v>
      </c>
      <c r="C60" s="2020" t="s">
        <v>1227</v>
      </c>
      <c r="D60" s="2020" t="s">
        <v>1234</v>
      </c>
    </row>
    <row r="61" spans="1:4" x14ac:dyDescent="0.15">
      <c r="A61" s="2020" t="s">
        <v>1168</v>
      </c>
      <c r="B61" s="2020" t="s">
        <v>1169</v>
      </c>
      <c r="C61" s="2020" t="s">
        <v>1227</v>
      </c>
      <c r="D61" s="2020" t="s">
        <v>1235</v>
      </c>
    </row>
    <row r="62" spans="1:4" x14ac:dyDescent="0.15">
      <c r="A62" s="2020" t="s">
        <v>1168</v>
      </c>
      <c r="B62" s="2020" t="s">
        <v>1169</v>
      </c>
      <c r="C62" s="2020" t="s">
        <v>1227</v>
      </c>
      <c r="D62" s="2020" t="s">
        <v>1236</v>
      </c>
    </row>
    <row r="63" spans="1:4" x14ac:dyDescent="0.15">
      <c r="A63" s="2020" t="s">
        <v>1168</v>
      </c>
      <c r="B63" s="2020" t="s">
        <v>1169</v>
      </c>
      <c r="C63" s="2020" t="s">
        <v>1227</v>
      </c>
      <c r="D63" s="2020" t="s">
        <v>1237</v>
      </c>
    </row>
    <row r="64" spans="1:4" x14ac:dyDescent="0.15">
      <c r="A64" s="2020" t="s">
        <v>1168</v>
      </c>
      <c r="B64" s="2020" t="s">
        <v>1169</v>
      </c>
      <c r="C64" s="2020" t="s">
        <v>1227</v>
      </c>
      <c r="D64" s="2020" t="s">
        <v>1238</v>
      </c>
    </row>
    <row r="65" spans="1:4" x14ac:dyDescent="0.15">
      <c r="A65" s="2020" t="s">
        <v>1168</v>
      </c>
      <c r="B65" s="2020" t="s">
        <v>1169</v>
      </c>
      <c r="C65" s="2020" t="s">
        <v>1227</v>
      </c>
      <c r="D65" s="2020" t="s">
        <v>1239</v>
      </c>
    </row>
    <row r="66" spans="1:4" x14ac:dyDescent="0.15">
      <c r="A66" s="2020" t="s">
        <v>1168</v>
      </c>
      <c r="B66" s="2020" t="s">
        <v>1169</v>
      </c>
      <c r="C66" s="2020" t="s">
        <v>1227</v>
      </c>
      <c r="D66" s="2020" t="s">
        <v>1240</v>
      </c>
    </row>
    <row r="67" spans="1:4" x14ac:dyDescent="0.15">
      <c r="A67" s="2020" t="s">
        <v>1168</v>
      </c>
      <c r="B67" s="2020" t="s">
        <v>1169</v>
      </c>
      <c r="C67" s="2020" t="s">
        <v>1227</v>
      </c>
      <c r="D67" s="2020" t="s">
        <v>1241</v>
      </c>
    </row>
    <row r="68" spans="1:4" x14ac:dyDescent="0.15">
      <c r="A68" s="2020" t="s">
        <v>1168</v>
      </c>
      <c r="B68" s="2020" t="s">
        <v>1169</v>
      </c>
      <c r="C68" s="2020" t="s">
        <v>1227</v>
      </c>
      <c r="D68" s="2020" t="s">
        <v>1242</v>
      </c>
    </row>
    <row r="69" spans="1:4" x14ac:dyDescent="0.15">
      <c r="A69" s="2020" t="s">
        <v>1168</v>
      </c>
      <c r="B69" s="2020" t="s">
        <v>1169</v>
      </c>
      <c r="C69" s="2020" t="s">
        <v>1227</v>
      </c>
      <c r="D69" s="2020" t="s">
        <v>1243</v>
      </c>
    </row>
    <row r="70" spans="1:4" x14ac:dyDescent="0.15">
      <c r="A70" s="2020" t="s">
        <v>1168</v>
      </c>
      <c r="B70" s="2020" t="s">
        <v>1169</v>
      </c>
      <c r="C70" s="2020" t="s">
        <v>1227</v>
      </c>
      <c r="D70" s="2020" t="s">
        <v>1244</v>
      </c>
    </row>
    <row r="71" spans="1:4" x14ac:dyDescent="0.15">
      <c r="A71" s="2020" t="s">
        <v>1168</v>
      </c>
      <c r="B71" s="2020" t="s">
        <v>1169</v>
      </c>
      <c r="C71" s="2020" t="s">
        <v>1227</v>
      </c>
      <c r="D71" s="2020" t="s">
        <v>1245</v>
      </c>
    </row>
    <row r="72" spans="1:4" x14ac:dyDescent="0.15">
      <c r="A72" s="2020" t="s">
        <v>1168</v>
      </c>
      <c r="B72" s="2020" t="s">
        <v>1169</v>
      </c>
      <c r="C72" s="2020" t="s">
        <v>1227</v>
      </c>
      <c r="D72" s="2020" t="s">
        <v>1246</v>
      </c>
    </row>
    <row r="73" spans="1:4" x14ac:dyDescent="0.15">
      <c r="A73" s="2020" t="s">
        <v>1168</v>
      </c>
      <c r="B73" s="2020" t="s">
        <v>1169</v>
      </c>
      <c r="C73" s="2020" t="s">
        <v>1227</v>
      </c>
      <c r="D73" s="2020" t="s">
        <v>1247</v>
      </c>
    </row>
    <row r="74" spans="1:4" x14ac:dyDescent="0.15">
      <c r="A74" s="2020" t="s">
        <v>1168</v>
      </c>
      <c r="B74" s="2020" t="s">
        <v>1169</v>
      </c>
      <c r="C74" s="2020" t="s">
        <v>1227</v>
      </c>
      <c r="D74" s="2020" t="s">
        <v>1248</v>
      </c>
    </row>
    <row r="75" spans="1:4" x14ac:dyDescent="0.15">
      <c r="A75" s="2020" t="s">
        <v>1168</v>
      </c>
      <c r="B75" s="2020" t="s">
        <v>1169</v>
      </c>
      <c r="C75" s="2020" t="s">
        <v>1227</v>
      </c>
      <c r="D75" s="2020" t="s">
        <v>1249</v>
      </c>
    </row>
    <row r="76" spans="1:4" x14ac:dyDescent="0.15">
      <c r="A76" s="2020" t="s">
        <v>1168</v>
      </c>
      <c r="B76" s="2020" t="s">
        <v>1169</v>
      </c>
      <c r="C76" s="2020" t="s">
        <v>1227</v>
      </c>
      <c r="D76" s="2020" t="s">
        <v>1250</v>
      </c>
    </row>
    <row r="77" spans="1:4" x14ac:dyDescent="0.15">
      <c r="A77" s="2020" t="s">
        <v>1168</v>
      </c>
      <c r="B77" s="2020" t="s">
        <v>1169</v>
      </c>
      <c r="C77" s="2020" t="s">
        <v>1227</v>
      </c>
      <c r="D77" s="2020" t="s">
        <v>1251</v>
      </c>
    </row>
    <row r="78" spans="1:4" x14ac:dyDescent="0.15">
      <c r="A78" s="2020" t="s">
        <v>1168</v>
      </c>
      <c r="B78" s="2020" t="s">
        <v>1169</v>
      </c>
      <c r="C78" s="2020" t="s">
        <v>1227</v>
      </c>
      <c r="D78" s="2020" t="s">
        <v>1252</v>
      </c>
    </row>
    <row r="79" spans="1:4" x14ac:dyDescent="0.15">
      <c r="A79" s="2020" t="s">
        <v>1168</v>
      </c>
      <c r="B79" s="2020" t="s">
        <v>1169</v>
      </c>
      <c r="C79" s="2020" t="s">
        <v>1253</v>
      </c>
      <c r="D79" s="2020" t="s">
        <v>1254</v>
      </c>
    </row>
    <row r="80" spans="1:4" x14ac:dyDescent="0.15">
      <c r="A80" s="2020" t="s">
        <v>1168</v>
      </c>
      <c r="B80" s="2020" t="s">
        <v>1169</v>
      </c>
      <c r="C80" s="2020" t="s">
        <v>1253</v>
      </c>
      <c r="D80" s="2020" t="s">
        <v>1255</v>
      </c>
    </row>
    <row r="81" spans="1:4" x14ac:dyDescent="0.15">
      <c r="A81" s="2020" t="s">
        <v>1168</v>
      </c>
      <c r="B81" s="2020" t="s">
        <v>1169</v>
      </c>
      <c r="C81" s="2020" t="s">
        <v>1253</v>
      </c>
      <c r="D81" s="2020" t="s">
        <v>1256</v>
      </c>
    </row>
    <row r="82" spans="1:4" x14ac:dyDescent="0.15">
      <c r="A82" s="2020" t="s">
        <v>1168</v>
      </c>
      <c r="B82" s="2020" t="s">
        <v>1169</v>
      </c>
      <c r="C82" s="2020" t="s">
        <v>1253</v>
      </c>
      <c r="D82" s="2020" t="s">
        <v>1257</v>
      </c>
    </row>
    <row r="83" spans="1:4" x14ac:dyDescent="0.15">
      <c r="A83" s="2020" t="s">
        <v>1168</v>
      </c>
      <c r="B83" s="2020" t="s">
        <v>1169</v>
      </c>
      <c r="C83" s="2020" t="s">
        <v>1253</v>
      </c>
      <c r="D83" s="2020" t="s">
        <v>1258</v>
      </c>
    </row>
    <row r="84" spans="1:4" x14ac:dyDescent="0.15">
      <c r="A84" s="2020" t="s">
        <v>1168</v>
      </c>
      <c r="B84" s="2020" t="s">
        <v>1169</v>
      </c>
      <c r="C84" s="2020" t="s">
        <v>1253</v>
      </c>
      <c r="D84" s="2020" t="s">
        <v>1259</v>
      </c>
    </row>
    <row r="85" spans="1:4" x14ac:dyDescent="0.15">
      <c r="A85" s="2020" t="s">
        <v>1168</v>
      </c>
      <c r="B85" s="2020" t="s">
        <v>1169</v>
      </c>
      <c r="C85" s="2020" t="s">
        <v>1253</v>
      </c>
      <c r="D85" s="2020" t="s">
        <v>1260</v>
      </c>
    </row>
    <row r="86" spans="1:4" x14ac:dyDescent="0.15">
      <c r="A86" s="2020" t="s">
        <v>1168</v>
      </c>
      <c r="B86" s="2020" t="s">
        <v>1169</v>
      </c>
      <c r="C86" s="2020" t="s">
        <v>1253</v>
      </c>
      <c r="D86" s="2020" t="s">
        <v>1261</v>
      </c>
    </row>
    <row r="87" spans="1:4" x14ac:dyDescent="0.15">
      <c r="A87" s="2020" t="s">
        <v>1168</v>
      </c>
      <c r="B87" s="2020" t="s">
        <v>1169</v>
      </c>
      <c r="C87" s="2020" t="s">
        <v>1253</v>
      </c>
      <c r="D87" s="2020" t="s">
        <v>1262</v>
      </c>
    </row>
    <row r="88" spans="1:4" x14ac:dyDescent="0.15">
      <c r="A88" s="2020" t="s">
        <v>1168</v>
      </c>
      <c r="B88" s="2020" t="s">
        <v>1169</v>
      </c>
      <c r="C88" s="2020" t="s">
        <v>1253</v>
      </c>
      <c r="D88" s="2020" t="s">
        <v>1263</v>
      </c>
    </row>
    <row r="89" spans="1:4" x14ac:dyDescent="0.15">
      <c r="A89" s="2020" t="s">
        <v>1168</v>
      </c>
      <c r="B89" s="2020" t="s">
        <v>1169</v>
      </c>
      <c r="C89" s="2020" t="s">
        <v>1253</v>
      </c>
      <c r="D89" s="2020" t="s">
        <v>1264</v>
      </c>
    </row>
    <row r="90" spans="1:4" x14ac:dyDescent="0.15">
      <c r="A90" s="2020" t="s">
        <v>1168</v>
      </c>
      <c r="B90" s="2020" t="s">
        <v>1169</v>
      </c>
      <c r="C90" s="2020" t="s">
        <v>1253</v>
      </c>
      <c r="D90" s="2020" t="s">
        <v>1265</v>
      </c>
    </row>
    <row r="91" spans="1:4" x14ac:dyDescent="0.15">
      <c r="A91" s="2020" t="s">
        <v>1168</v>
      </c>
      <c r="B91" s="2020" t="s">
        <v>1169</v>
      </c>
      <c r="C91" s="2020" t="s">
        <v>1253</v>
      </c>
      <c r="D91" s="2020" t="s">
        <v>1266</v>
      </c>
    </row>
    <row r="92" spans="1:4" x14ac:dyDescent="0.15">
      <c r="A92" s="2020" t="s">
        <v>1168</v>
      </c>
      <c r="B92" s="2020" t="s">
        <v>1169</v>
      </c>
      <c r="C92" s="2020" t="s">
        <v>1253</v>
      </c>
      <c r="D92" s="2020" t="s">
        <v>1267</v>
      </c>
    </row>
    <row r="93" spans="1:4" x14ac:dyDescent="0.15">
      <c r="A93" s="2020" t="s">
        <v>1168</v>
      </c>
      <c r="B93" s="2020" t="s">
        <v>1169</v>
      </c>
      <c r="C93" s="2020" t="s">
        <v>1253</v>
      </c>
      <c r="D93" s="2020" t="s">
        <v>1268</v>
      </c>
    </row>
    <row r="94" spans="1:4" x14ac:dyDescent="0.15">
      <c r="A94" s="2020" t="s">
        <v>1168</v>
      </c>
      <c r="B94" s="2020" t="s">
        <v>1169</v>
      </c>
      <c r="C94" s="2020" t="s">
        <v>1253</v>
      </c>
      <c r="D94" s="2020" t="s">
        <v>1269</v>
      </c>
    </row>
    <row r="95" spans="1:4" x14ac:dyDescent="0.15">
      <c r="A95" s="2020" t="s">
        <v>1168</v>
      </c>
      <c r="B95" s="2020" t="s">
        <v>1169</v>
      </c>
      <c r="C95" s="2020" t="s">
        <v>1270</v>
      </c>
      <c r="D95" s="2020" t="s">
        <v>1271</v>
      </c>
    </row>
    <row r="96" spans="1:4" x14ac:dyDescent="0.15">
      <c r="A96" s="2020" t="s">
        <v>1168</v>
      </c>
      <c r="B96" s="2020" t="s">
        <v>1169</v>
      </c>
      <c r="C96" s="2020" t="s">
        <v>1270</v>
      </c>
      <c r="D96" s="2020" t="s">
        <v>1272</v>
      </c>
    </row>
    <row r="97" spans="1:4" x14ac:dyDescent="0.15">
      <c r="A97" s="2020" t="s">
        <v>1168</v>
      </c>
      <c r="B97" s="2020" t="s">
        <v>1169</v>
      </c>
      <c r="C97" s="2020" t="s">
        <v>1270</v>
      </c>
      <c r="D97" s="2020" t="s">
        <v>1273</v>
      </c>
    </row>
    <row r="98" spans="1:4" x14ac:dyDescent="0.15">
      <c r="A98" s="2020" t="s">
        <v>1168</v>
      </c>
      <c r="B98" s="2020" t="s">
        <v>1169</v>
      </c>
      <c r="C98" s="2020" t="s">
        <v>1270</v>
      </c>
      <c r="D98" s="2020" t="s">
        <v>1274</v>
      </c>
    </row>
    <row r="99" spans="1:4" x14ac:dyDescent="0.15">
      <c r="A99" s="2020" t="s">
        <v>1168</v>
      </c>
      <c r="B99" s="2020" t="s">
        <v>1169</v>
      </c>
      <c r="C99" s="2020" t="s">
        <v>1270</v>
      </c>
      <c r="D99" s="2020" t="s">
        <v>1275</v>
      </c>
    </row>
    <row r="100" spans="1:4" x14ac:dyDescent="0.15">
      <c r="A100" s="2020" t="s">
        <v>1168</v>
      </c>
      <c r="B100" s="2020" t="s">
        <v>1169</v>
      </c>
      <c r="C100" s="2020" t="s">
        <v>1270</v>
      </c>
      <c r="D100" s="2020" t="s">
        <v>1276</v>
      </c>
    </row>
    <row r="101" spans="1:4" x14ac:dyDescent="0.15">
      <c r="A101" s="2020" t="s">
        <v>1168</v>
      </c>
      <c r="B101" s="2020" t="s">
        <v>1169</v>
      </c>
      <c r="C101" s="2020" t="s">
        <v>1270</v>
      </c>
      <c r="D101" s="2020" t="s">
        <v>1277</v>
      </c>
    </row>
    <row r="102" spans="1:4" x14ac:dyDescent="0.15">
      <c r="A102" s="2020" t="s">
        <v>1168</v>
      </c>
      <c r="B102" s="2020" t="s">
        <v>1169</v>
      </c>
      <c r="C102" s="2020" t="s">
        <v>1270</v>
      </c>
      <c r="D102" s="2020" t="s">
        <v>1278</v>
      </c>
    </row>
    <row r="103" spans="1:4" x14ac:dyDescent="0.15">
      <c r="A103" s="2020" t="s">
        <v>1168</v>
      </c>
      <c r="B103" s="2020" t="s">
        <v>1169</v>
      </c>
      <c r="C103" s="2020" t="s">
        <v>1270</v>
      </c>
      <c r="D103" s="2020" t="s">
        <v>1279</v>
      </c>
    </row>
    <row r="104" spans="1:4" x14ac:dyDescent="0.15">
      <c r="A104" s="2020" t="s">
        <v>1168</v>
      </c>
      <c r="B104" s="2020" t="s">
        <v>1169</v>
      </c>
      <c r="C104" s="2020" t="s">
        <v>1270</v>
      </c>
      <c r="D104" s="2020" t="s">
        <v>1280</v>
      </c>
    </row>
    <row r="105" spans="1:4" x14ac:dyDescent="0.15">
      <c r="A105" s="2020" t="s">
        <v>1168</v>
      </c>
      <c r="B105" s="2020" t="s">
        <v>1169</v>
      </c>
      <c r="C105" s="2020" t="s">
        <v>1270</v>
      </c>
      <c r="D105" s="2020" t="s">
        <v>1281</v>
      </c>
    </row>
    <row r="106" spans="1:4" x14ac:dyDescent="0.15">
      <c r="A106" s="2020" t="s">
        <v>1168</v>
      </c>
      <c r="B106" s="2020" t="s">
        <v>1169</v>
      </c>
      <c r="C106" s="2020" t="s">
        <v>1270</v>
      </c>
      <c r="D106" s="2020" t="s">
        <v>1282</v>
      </c>
    </row>
    <row r="107" spans="1:4" x14ac:dyDescent="0.15">
      <c r="A107" s="2020" t="s">
        <v>1168</v>
      </c>
      <c r="B107" s="2020" t="s">
        <v>1169</v>
      </c>
      <c r="C107" s="2020" t="s">
        <v>1270</v>
      </c>
      <c r="D107" s="2020" t="s">
        <v>1283</v>
      </c>
    </row>
    <row r="108" spans="1:4" x14ac:dyDescent="0.15">
      <c r="A108" s="2020" t="s">
        <v>1168</v>
      </c>
      <c r="B108" s="2020" t="s">
        <v>1169</v>
      </c>
      <c r="C108" s="2020" t="s">
        <v>1270</v>
      </c>
      <c r="D108" s="2020" t="s">
        <v>1284</v>
      </c>
    </row>
    <row r="109" spans="1:4" x14ac:dyDescent="0.15">
      <c r="A109" s="2020" t="s">
        <v>1168</v>
      </c>
      <c r="B109" s="2020" t="s">
        <v>1169</v>
      </c>
      <c r="C109" s="2020" t="s">
        <v>1270</v>
      </c>
      <c r="D109" s="2020" t="s">
        <v>1285</v>
      </c>
    </row>
    <row r="110" spans="1:4" x14ac:dyDescent="0.15">
      <c r="A110" s="2020" t="s">
        <v>1168</v>
      </c>
      <c r="B110" s="2020" t="s">
        <v>1169</v>
      </c>
      <c r="C110" s="2020" t="s">
        <v>1270</v>
      </c>
      <c r="D110" s="2020" t="s">
        <v>1286</v>
      </c>
    </row>
    <row r="111" spans="1:4" x14ac:dyDescent="0.15">
      <c r="A111" s="2020" t="s">
        <v>1168</v>
      </c>
      <c r="B111" s="2020" t="s">
        <v>1169</v>
      </c>
      <c r="C111" s="2020" t="s">
        <v>1270</v>
      </c>
      <c r="D111" s="2020" t="s">
        <v>1287</v>
      </c>
    </row>
    <row r="112" spans="1:4" x14ac:dyDescent="0.15">
      <c r="A112" s="2020" t="s">
        <v>1168</v>
      </c>
      <c r="B112" s="2020" t="s">
        <v>1169</v>
      </c>
      <c r="C112" s="2020" t="s">
        <v>1270</v>
      </c>
      <c r="D112" s="2020" t="s">
        <v>1288</v>
      </c>
    </row>
    <row r="113" spans="1:4" x14ac:dyDescent="0.15">
      <c r="A113" s="2020" t="s">
        <v>1168</v>
      </c>
      <c r="B113" s="2020" t="s">
        <v>1169</v>
      </c>
      <c r="C113" s="2020" t="s">
        <v>1270</v>
      </c>
      <c r="D113" s="2020" t="s">
        <v>1289</v>
      </c>
    </row>
    <row r="114" spans="1:4" x14ac:dyDescent="0.15">
      <c r="A114" s="2020" t="s">
        <v>1168</v>
      </c>
      <c r="B114" s="2020" t="s">
        <v>1169</v>
      </c>
      <c r="C114" s="2020" t="s">
        <v>1270</v>
      </c>
      <c r="D114" s="2020" t="s">
        <v>1290</v>
      </c>
    </row>
    <row r="115" spans="1:4" x14ac:dyDescent="0.15">
      <c r="A115" s="2020" t="s">
        <v>1168</v>
      </c>
      <c r="B115" s="2020" t="s">
        <v>1169</v>
      </c>
      <c r="C115" s="2020" t="s">
        <v>1291</v>
      </c>
      <c r="D115" s="2020" t="s">
        <v>1292</v>
      </c>
    </row>
    <row r="116" spans="1:4" x14ac:dyDescent="0.15">
      <c r="A116" s="2020" t="s">
        <v>1168</v>
      </c>
      <c r="B116" s="2020" t="s">
        <v>1169</v>
      </c>
      <c r="C116" s="2020" t="s">
        <v>1291</v>
      </c>
      <c r="D116" s="2020" t="s">
        <v>1293</v>
      </c>
    </row>
    <row r="117" spans="1:4" x14ac:dyDescent="0.15">
      <c r="A117" s="2020" t="s">
        <v>1168</v>
      </c>
      <c r="B117" s="2020" t="s">
        <v>1169</v>
      </c>
      <c r="C117" s="2020" t="s">
        <v>1291</v>
      </c>
      <c r="D117" s="2020" t="s">
        <v>1294</v>
      </c>
    </row>
    <row r="118" spans="1:4" x14ac:dyDescent="0.15">
      <c r="A118" s="2020" t="s">
        <v>1168</v>
      </c>
      <c r="B118" s="2020" t="s">
        <v>1169</v>
      </c>
      <c r="C118" s="2020" t="s">
        <v>1291</v>
      </c>
      <c r="D118" s="2020" t="s">
        <v>1295</v>
      </c>
    </row>
    <row r="119" spans="1:4" x14ac:dyDescent="0.15">
      <c r="A119" s="2020" t="s">
        <v>1168</v>
      </c>
      <c r="B119" s="2020" t="s">
        <v>1169</v>
      </c>
      <c r="C119" s="2020" t="s">
        <v>1291</v>
      </c>
      <c r="D119" s="2020" t="s">
        <v>1296</v>
      </c>
    </row>
    <row r="120" spans="1:4" x14ac:dyDescent="0.15">
      <c r="A120" s="2020" t="s">
        <v>1168</v>
      </c>
      <c r="B120" s="2020" t="s">
        <v>1169</v>
      </c>
      <c r="C120" s="2020" t="s">
        <v>1291</v>
      </c>
      <c r="D120" s="2020" t="s">
        <v>1297</v>
      </c>
    </row>
    <row r="121" spans="1:4" x14ac:dyDescent="0.15">
      <c r="A121" s="2020" t="s">
        <v>1168</v>
      </c>
      <c r="B121" s="2020" t="s">
        <v>1169</v>
      </c>
      <c r="C121" s="2020" t="s">
        <v>1291</v>
      </c>
      <c r="D121" s="2020" t="s">
        <v>1298</v>
      </c>
    </row>
    <row r="122" spans="1:4" x14ac:dyDescent="0.15">
      <c r="A122" s="2020" t="s">
        <v>1168</v>
      </c>
      <c r="B122" s="2020" t="s">
        <v>1169</v>
      </c>
      <c r="C122" s="2020" t="s">
        <v>1291</v>
      </c>
      <c r="D122" s="2020" t="s">
        <v>1299</v>
      </c>
    </row>
    <row r="123" spans="1:4" x14ac:dyDescent="0.15">
      <c r="A123" s="2020" t="s">
        <v>1168</v>
      </c>
      <c r="B123" s="2020" t="s">
        <v>1169</v>
      </c>
      <c r="C123" s="2020" t="s">
        <v>1291</v>
      </c>
      <c r="D123" s="2020" t="s">
        <v>1300</v>
      </c>
    </row>
    <row r="124" spans="1:4" x14ac:dyDescent="0.15">
      <c r="A124" s="2020" t="s">
        <v>1168</v>
      </c>
      <c r="B124" s="2020" t="s">
        <v>1169</v>
      </c>
      <c r="C124" s="2020" t="s">
        <v>1291</v>
      </c>
      <c r="D124" s="2020" t="s">
        <v>1301</v>
      </c>
    </row>
    <row r="125" spans="1:4" x14ac:dyDescent="0.15">
      <c r="A125" s="2020" t="s">
        <v>1168</v>
      </c>
      <c r="B125" s="2020" t="s">
        <v>1169</v>
      </c>
      <c r="C125" s="2020" t="s">
        <v>1291</v>
      </c>
      <c r="D125" s="2020" t="s">
        <v>1302</v>
      </c>
    </row>
    <row r="126" spans="1:4" x14ac:dyDescent="0.15">
      <c r="A126" s="2020" t="s">
        <v>1168</v>
      </c>
      <c r="B126" s="2020" t="s">
        <v>1169</v>
      </c>
      <c r="C126" s="2020" t="s">
        <v>1291</v>
      </c>
      <c r="D126" s="2020" t="s">
        <v>1303</v>
      </c>
    </row>
    <row r="127" spans="1:4" x14ac:dyDescent="0.15">
      <c r="A127" s="2020" t="s">
        <v>1168</v>
      </c>
      <c r="B127" s="2020" t="s">
        <v>1169</v>
      </c>
      <c r="C127" s="2020" t="s">
        <v>1291</v>
      </c>
      <c r="D127" s="2020" t="s">
        <v>1304</v>
      </c>
    </row>
    <row r="128" spans="1:4" x14ac:dyDescent="0.15">
      <c r="A128" s="2020" t="s">
        <v>1168</v>
      </c>
      <c r="B128" s="2020" t="s">
        <v>1169</v>
      </c>
      <c r="C128" s="2020" t="s">
        <v>1291</v>
      </c>
      <c r="D128" s="2020" t="s">
        <v>1305</v>
      </c>
    </row>
    <row r="129" spans="1:4" x14ac:dyDescent="0.15">
      <c r="A129" s="2020" t="s">
        <v>1168</v>
      </c>
      <c r="B129" s="2020" t="s">
        <v>1169</v>
      </c>
      <c r="C129" s="2020" t="s">
        <v>1291</v>
      </c>
      <c r="D129" s="2020" t="s">
        <v>1306</v>
      </c>
    </row>
    <row r="130" spans="1:4" x14ac:dyDescent="0.15">
      <c r="A130" s="2020" t="s">
        <v>1168</v>
      </c>
      <c r="B130" s="2020" t="s">
        <v>1169</v>
      </c>
      <c r="C130" s="2020" t="s">
        <v>1291</v>
      </c>
      <c r="D130" s="2020" t="s">
        <v>1307</v>
      </c>
    </row>
    <row r="131" spans="1:4" x14ac:dyDescent="0.15">
      <c r="A131" s="2020" t="s">
        <v>1168</v>
      </c>
      <c r="B131" s="2020" t="s">
        <v>1169</v>
      </c>
      <c r="C131" s="2020" t="s">
        <v>1291</v>
      </c>
      <c r="D131" s="2020" t="s">
        <v>1308</v>
      </c>
    </row>
    <row r="132" spans="1:4" x14ac:dyDescent="0.15">
      <c r="A132" s="2020" t="s">
        <v>1168</v>
      </c>
      <c r="B132" s="2020" t="s">
        <v>1169</v>
      </c>
      <c r="C132" s="2020" t="s">
        <v>1291</v>
      </c>
      <c r="D132" s="2020" t="s">
        <v>1309</v>
      </c>
    </row>
    <row r="133" spans="1:4" x14ac:dyDescent="0.15">
      <c r="A133" s="2020" t="s">
        <v>1168</v>
      </c>
      <c r="B133" s="2020" t="s">
        <v>1169</v>
      </c>
      <c r="C133" s="2020" t="s">
        <v>1291</v>
      </c>
      <c r="D133" s="2020" t="s">
        <v>1310</v>
      </c>
    </row>
    <row r="134" spans="1:4" x14ac:dyDescent="0.15">
      <c r="A134" s="2020" t="s">
        <v>1168</v>
      </c>
      <c r="B134" s="2020" t="s">
        <v>1169</v>
      </c>
      <c r="C134" s="2020" t="s">
        <v>1291</v>
      </c>
      <c r="D134" s="2020" t="s">
        <v>1311</v>
      </c>
    </row>
    <row r="135" spans="1:4" x14ac:dyDescent="0.15">
      <c r="A135" s="2020" t="s">
        <v>1168</v>
      </c>
      <c r="B135" s="2020" t="s">
        <v>1169</v>
      </c>
      <c r="C135" s="2020" t="s">
        <v>1291</v>
      </c>
      <c r="D135" s="2020" t="s">
        <v>1312</v>
      </c>
    </row>
    <row r="136" spans="1:4" x14ac:dyDescent="0.15">
      <c r="A136" s="2020" t="s">
        <v>1168</v>
      </c>
      <c r="B136" s="2020" t="s">
        <v>1169</v>
      </c>
      <c r="C136" s="2020" t="s">
        <v>1291</v>
      </c>
      <c r="D136" s="2020" t="s">
        <v>1313</v>
      </c>
    </row>
    <row r="137" spans="1:4" x14ac:dyDescent="0.15">
      <c r="A137" s="2020" t="s">
        <v>1168</v>
      </c>
      <c r="B137" s="2020" t="s">
        <v>1169</v>
      </c>
      <c r="C137" s="2020" t="s">
        <v>1291</v>
      </c>
      <c r="D137" s="2020" t="s">
        <v>1314</v>
      </c>
    </row>
    <row r="138" spans="1:4" x14ac:dyDescent="0.15">
      <c r="A138" s="2020" t="s">
        <v>1168</v>
      </c>
      <c r="B138" s="2020" t="s">
        <v>1169</v>
      </c>
      <c r="C138" s="2020" t="s">
        <v>1315</v>
      </c>
      <c r="D138" s="2020" t="s">
        <v>1316</v>
      </c>
    </row>
    <row r="139" spans="1:4" x14ac:dyDescent="0.15">
      <c r="A139" s="2020" t="s">
        <v>1168</v>
      </c>
      <c r="B139" s="2020" t="s">
        <v>1169</v>
      </c>
      <c r="C139" s="2020" t="s">
        <v>1315</v>
      </c>
      <c r="D139" s="2020" t="s">
        <v>1317</v>
      </c>
    </row>
    <row r="140" spans="1:4" x14ac:dyDescent="0.15">
      <c r="A140" s="2020" t="s">
        <v>1168</v>
      </c>
      <c r="B140" s="2020" t="s">
        <v>1169</v>
      </c>
      <c r="C140" s="2020" t="s">
        <v>1315</v>
      </c>
      <c r="D140" s="2020" t="s">
        <v>1318</v>
      </c>
    </row>
    <row r="141" spans="1:4" x14ac:dyDescent="0.15">
      <c r="A141" s="2020" t="s">
        <v>1168</v>
      </c>
      <c r="B141" s="2020" t="s">
        <v>1169</v>
      </c>
      <c r="C141" s="2020" t="s">
        <v>1315</v>
      </c>
      <c r="D141" s="2020" t="s">
        <v>1319</v>
      </c>
    </row>
    <row r="142" spans="1:4" x14ac:dyDescent="0.15">
      <c r="A142" s="2020" t="s">
        <v>1168</v>
      </c>
      <c r="B142" s="2020" t="s">
        <v>1169</v>
      </c>
      <c r="C142" s="2020" t="s">
        <v>1315</v>
      </c>
      <c r="D142" s="2020" t="s">
        <v>1320</v>
      </c>
    </row>
    <row r="143" spans="1:4" x14ac:dyDescent="0.15">
      <c r="A143" s="2020" t="s">
        <v>1168</v>
      </c>
      <c r="B143" s="2020" t="s">
        <v>1169</v>
      </c>
      <c r="C143" s="2020" t="s">
        <v>1315</v>
      </c>
      <c r="D143" s="2020" t="s">
        <v>1321</v>
      </c>
    </row>
    <row r="144" spans="1:4" x14ac:dyDescent="0.15">
      <c r="A144" s="2020" t="s">
        <v>1168</v>
      </c>
      <c r="B144" s="2020" t="s">
        <v>1169</v>
      </c>
      <c r="C144" s="2020" t="s">
        <v>1315</v>
      </c>
      <c r="D144" s="2020" t="s">
        <v>1322</v>
      </c>
    </row>
    <row r="145" spans="1:4" x14ac:dyDescent="0.15">
      <c r="A145" s="2020" t="s">
        <v>1168</v>
      </c>
      <c r="B145" s="2020" t="s">
        <v>1169</v>
      </c>
      <c r="C145" s="2020" t="s">
        <v>1315</v>
      </c>
      <c r="D145" s="2020" t="s">
        <v>1323</v>
      </c>
    </row>
    <row r="146" spans="1:4" x14ac:dyDescent="0.15">
      <c r="A146" s="2020" t="s">
        <v>1168</v>
      </c>
      <c r="B146" s="2020" t="s">
        <v>1169</v>
      </c>
      <c r="C146" s="2020" t="s">
        <v>1315</v>
      </c>
      <c r="D146" s="2020" t="s">
        <v>1324</v>
      </c>
    </row>
    <row r="147" spans="1:4" x14ac:dyDescent="0.15">
      <c r="A147" s="2020" t="s">
        <v>1168</v>
      </c>
      <c r="B147" s="2020" t="s">
        <v>1169</v>
      </c>
      <c r="C147" s="2020" t="s">
        <v>1315</v>
      </c>
      <c r="D147" s="2020" t="s">
        <v>1325</v>
      </c>
    </row>
    <row r="148" spans="1:4" x14ac:dyDescent="0.15">
      <c r="A148" s="2020" t="s">
        <v>1168</v>
      </c>
      <c r="B148" s="2020" t="s">
        <v>1169</v>
      </c>
      <c r="C148" s="2020" t="s">
        <v>1315</v>
      </c>
      <c r="D148" s="2020" t="s">
        <v>1326</v>
      </c>
    </row>
    <row r="149" spans="1:4" x14ac:dyDescent="0.15">
      <c r="A149" s="2020" t="s">
        <v>1168</v>
      </c>
      <c r="B149" s="2020" t="s">
        <v>1169</v>
      </c>
      <c r="C149" s="2020" t="s">
        <v>1315</v>
      </c>
      <c r="D149" s="2020" t="s">
        <v>1327</v>
      </c>
    </row>
    <row r="150" spans="1:4" x14ac:dyDescent="0.15">
      <c r="A150" s="2020" t="s">
        <v>1168</v>
      </c>
      <c r="B150" s="2020" t="s">
        <v>1169</v>
      </c>
      <c r="C150" s="2020" t="s">
        <v>1315</v>
      </c>
      <c r="D150" s="2020" t="s">
        <v>1328</v>
      </c>
    </row>
    <row r="151" spans="1:4" x14ac:dyDescent="0.15">
      <c r="A151" s="2020" t="s">
        <v>1168</v>
      </c>
      <c r="B151" s="2020" t="s">
        <v>1169</v>
      </c>
      <c r="C151" s="2020" t="s">
        <v>1315</v>
      </c>
      <c r="D151" s="2020" t="s">
        <v>1329</v>
      </c>
    </row>
    <row r="152" spans="1:4" x14ac:dyDescent="0.15">
      <c r="A152" s="2020" t="s">
        <v>1168</v>
      </c>
      <c r="B152" s="2020" t="s">
        <v>1169</v>
      </c>
      <c r="C152" s="2020" t="s">
        <v>1315</v>
      </c>
      <c r="D152" s="2020" t="s">
        <v>1330</v>
      </c>
    </row>
    <row r="153" spans="1:4" x14ac:dyDescent="0.15">
      <c r="A153" s="2020" t="s">
        <v>1168</v>
      </c>
      <c r="B153" s="2020" t="s">
        <v>1169</v>
      </c>
      <c r="C153" s="2020" t="s">
        <v>1315</v>
      </c>
      <c r="D153" s="2020" t="s">
        <v>1331</v>
      </c>
    </row>
    <row r="154" spans="1:4" x14ac:dyDescent="0.15">
      <c r="A154" s="2020" t="s">
        <v>1168</v>
      </c>
      <c r="B154" s="2020" t="s">
        <v>1169</v>
      </c>
      <c r="C154" s="2020" t="s">
        <v>1315</v>
      </c>
      <c r="D154" s="2020" t="s">
        <v>1332</v>
      </c>
    </row>
    <row r="155" spans="1:4" x14ac:dyDescent="0.15">
      <c r="A155" s="2020" t="s">
        <v>1168</v>
      </c>
      <c r="B155" s="2020" t="s">
        <v>1169</v>
      </c>
      <c r="C155" s="2020" t="s">
        <v>1315</v>
      </c>
      <c r="D155" s="2020" t="s">
        <v>1333</v>
      </c>
    </row>
    <row r="156" spans="1:4" x14ac:dyDescent="0.15">
      <c r="A156" s="2020" t="s">
        <v>1168</v>
      </c>
      <c r="B156" s="2020" t="s">
        <v>1169</v>
      </c>
      <c r="C156" s="2020" t="s">
        <v>1315</v>
      </c>
      <c r="D156" s="2020" t="s">
        <v>1334</v>
      </c>
    </row>
    <row r="157" spans="1:4" x14ac:dyDescent="0.15">
      <c r="A157" s="2020" t="s">
        <v>1168</v>
      </c>
      <c r="B157" s="2020" t="s">
        <v>1169</v>
      </c>
      <c r="C157" s="2020" t="s">
        <v>1315</v>
      </c>
      <c r="D157" s="2020" t="s">
        <v>1335</v>
      </c>
    </row>
    <row r="158" spans="1:4" x14ac:dyDescent="0.15">
      <c r="A158" s="2020" t="s">
        <v>1168</v>
      </c>
      <c r="B158" s="2020" t="s">
        <v>1169</v>
      </c>
      <c r="C158" s="2020" t="s">
        <v>1315</v>
      </c>
      <c r="D158" s="2020" t="s">
        <v>1336</v>
      </c>
    </row>
    <row r="159" spans="1:4" x14ac:dyDescent="0.15">
      <c r="A159" s="2020" t="s">
        <v>1168</v>
      </c>
      <c r="B159" s="2020" t="s">
        <v>1169</v>
      </c>
      <c r="C159" s="2020" t="s">
        <v>1315</v>
      </c>
      <c r="D159" s="2020" t="s">
        <v>1337</v>
      </c>
    </row>
    <row r="160" spans="1:4" x14ac:dyDescent="0.15">
      <c r="A160" s="2020" t="s">
        <v>1168</v>
      </c>
      <c r="B160" s="2020" t="s">
        <v>1169</v>
      </c>
      <c r="C160" s="2020" t="s">
        <v>1315</v>
      </c>
      <c r="D160" s="2020" t="s">
        <v>1338</v>
      </c>
    </row>
    <row r="161" spans="1:4" x14ac:dyDescent="0.15">
      <c r="A161" s="2020" t="s">
        <v>1168</v>
      </c>
      <c r="B161" s="2020" t="s">
        <v>1169</v>
      </c>
      <c r="C161" s="2020" t="s">
        <v>1315</v>
      </c>
      <c r="D161" s="2020" t="s">
        <v>1339</v>
      </c>
    </row>
    <row r="162" spans="1:4" x14ac:dyDescent="0.15">
      <c r="A162" s="2020" t="s">
        <v>1168</v>
      </c>
      <c r="B162" s="2020" t="s">
        <v>1169</v>
      </c>
      <c r="C162" s="2020" t="s">
        <v>1315</v>
      </c>
      <c r="D162" s="2020" t="s">
        <v>1340</v>
      </c>
    </row>
    <row r="163" spans="1:4" x14ac:dyDescent="0.15">
      <c r="A163" s="2020" t="s">
        <v>1168</v>
      </c>
      <c r="B163" s="2020" t="s">
        <v>1169</v>
      </c>
      <c r="C163" s="2020" t="s">
        <v>1315</v>
      </c>
      <c r="D163" s="2020" t="s">
        <v>1341</v>
      </c>
    </row>
    <row r="164" spans="1:4" x14ac:dyDescent="0.15">
      <c r="A164" s="2020" t="s">
        <v>1168</v>
      </c>
      <c r="B164" s="2020" t="s">
        <v>1169</v>
      </c>
      <c r="C164" s="2020" t="s">
        <v>1315</v>
      </c>
      <c r="D164" s="2020" t="s">
        <v>1342</v>
      </c>
    </row>
    <row r="165" spans="1:4" x14ac:dyDescent="0.15">
      <c r="A165" s="2020" t="s">
        <v>1168</v>
      </c>
      <c r="B165" s="2020" t="s">
        <v>1169</v>
      </c>
      <c r="C165" s="2020" t="s">
        <v>1315</v>
      </c>
      <c r="D165" s="2020" t="s">
        <v>1343</v>
      </c>
    </row>
    <row r="166" spans="1:4" x14ac:dyDescent="0.15">
      <c r="A166" s="2020" t="s">
        <v>1168</v>
      </c>
      <c r="B166" s="2020" t="s">
        <v>1169</v>
      </c>
      <c r="C166" s="2020" t="s">
        <v>1315</v>
      </c>
      <c r="D166" s="2020" t="s">
        <v>1344</v>
      </c>
    </row>
    <row r="167" spans="1:4" x14ac:dyDescent="0.15">
      <c r="A167" s="2020" t="s">
        <v>1168</v>
      </c>
      <c r="B167" s="2020" t="s">
        <v>1169</v>
      </c>
      <c r="C167" s="2020" t="s">
        <v>1315</v>
      </c>
      <c r="D167" s="2020" t="s">
        <v>1345</v>
      </c>
    </row>
    <row r="168" spans="1:4" x14ac:dyDescent="0.15">
      <c r="A168" s="2020" t="s">
        <v>1168</v>
      </c>
      <c r="B168" s="2020" t="s">
        <v>1169</v>
      </c>
      <c r="C168" s="2020" t="s">
        <v>1315</v>
      </c>
      <c r="D168" s="2020" t="s">
        <v>1346</v>
      </c>
    </row>
    <row r="169" spans="1:4" x14ac:dyDescent="0.15">
      <c r="A169" s="2020" t="s">
        <v>1168</v>
      </c>
      <c r="B169" s="2020" t="s">
        <v>1169</v>
      </c>
      <c r="C169" s="2020" t="s">
        <v>1315</v>
      </c>
      <c r="D169" s="2020" t="s">
        <v>1347</v>
      </c>
    </row>
    <row r="170" spans="1:4" x14ac:dyDescent="0.15">
      <c r="A170" s="2020" t="s">
        <v>1168</v>
      </c>
      <c r="B170" s="2020" t="s">
        <v>1169</v>
      </c>
      <c r="C170" s="2020" t="s">
        <v>1348</v>
      </c>
      <c r="D170" s="2020" t="s">
        <v>1349</v>
      </c>
    </row>
    <row r="171" spans="1:4" x14ac:dyDescent="0.15">
      <c r="A171" s="2020" t="s">
        <v>1168</v>
      </c>
      <c r="B171" s="2020" t="s">
        <v>1169</v>
      </c>
      <c r="C171" s="2020" t="s">
        <v>1348</v>
      </c>
      <c r="D171" s="2020" t="s">
        <v>1350</v>
      </c>
    </row>
    <row r="172" spans="1:4" x14ac:dyDescent="0.15">
      <c r="A172" s="2020" t="s">
        <v>1168</v>
      </c>
      <c r="B172" s="2020" t="s">
        <v>1169</v>
      </c>
      <c r="C172" s="2020" t="s">
        <v>1348</v>
      </c>
      <c r="D172" s="2020" t="s">
        <v>1351</v>
      </c>
    </row>
    <row r="173" spans="1:4" x14ac:dyDescent="0.15">
      <c r="A173" s="2020" t="s">
        <v>1168</v>
      </c>
      <c r="B173" s="2020" t="s">
        <v>1169</v>
      </c>
      <c r="C173" s="2020" t="s">
        <v>1348</v>
      </c>
      <c r="D173" s="2020" t="s">
        <v>1352</v>
      </c>
    </row>
    <row r="174" spans="1:4" x14ac:dyDescent="0.15">
      <c r="A174" s="2020" t="s">
        <v>1168</v>
      </c>
      <c r="B174" s="2020" t="s">
        <v>1169</v>
      </c>
      <c r="C174" s="2020" t="s">
        <v>1348</v>
      </c>
      <c r="D174" s="2020" t="s">
        <v>1353</v>
      </c>
    </row>
    <row r="175" spans="1:4" x14ac:dyDescent="0.15">
      <c r="A175" s="2020" t="s">
        <v>1168</v>
      </c>
      <c r="B175" s="2020" t="s">
        <v>1169</v>
      </c>
      <c r="C175" s="2020" t="s">
        <v>1348</v>
      </c>
      <c r="D175" s="2020" t="s">
        <v>1354</v>
      </c>
    </row>
    <row r="176" spans="1:4" x14ac:dyDescent="0.15">
      <c r="A176" s="2020" t="s">
        <v>1168</v>
      </c>
      <c r="B176" s="2020" t="s">
        <v>1169</v>
      </c>
      <c r="C176" s="2020" t="s">
        <v>1348</v>
      </c>
      <c r="D176" s="2020" t="s">
        <v>1355</v>
      </c>
    </row>
    <row r="177" spans="1:4" x14ac:dyDescent="0.15">
      <c r="A177" s="2020" t="s">
        <v>1168</v>
      </c>
      <c r="B177" s="2020" t="s">
        <v>1169</v>
      </c>
      <c r="C177" s="2020" t="s">
        <v>1348</v>
      </c>
      <c r="D177" s="2020" t="s">
        <v>1356</v>
      </c>
    </row>
    <row r="178" spans="1:4" x14ac:dyDescent="0.15">
      <c r="A178" s="2020" t="s">
        <v>1168</v>
      </c>
      <c r="B178" s="2020" t="s">
        <v>1169</v>
      </c>
      <c r="C178" s="2020" t="s">
        <v>1348</v>
      </c>
      <c r="D178" s="2020" t="s">
        <v>1357</v>
      </c>
    </row>
    <row r="179" spans="1:4" x14ac:dyDescent="0.15">
      <c r="A179" s="2020" t="s">
        <v>1168</v>
      </c>
      <c r="B179" s="2020" t="s">
        <v>1169</v>
      </c>
      <c r="C179" s="2020" t="s">
        <v>1348</v>
      </c>
      <c r="D179" s="2020" t="s">
        <v>1358</v>
      </c>
    </row>
    <row r="180" spans="1:4" x14ac:dyDescent="0.15">
      <c r="A180" s="2020" t="s">
        <v>1168</v>
      </c>
      <c r="B180" s="2020" t="s">
        <v>1169</v>
      </c>
      <c r="C180" s="2020" t="s">
        <v>1348</v>
      </c>
      <c r="D180" s="2020" t="s">
        <v>1359</v>
      </c>
    </row>
    <row r="181" spans="1:4" x14ac:dyDescent="0.15">
      <c r="A181" s="2020" t="s">
        <v>1168</v>
      </c>
      <c r="B181" s="2020" t="s">
        <v>1169</v>
      </c>
      <c r="C181" s="2020" t="s">
        <v>1348</v>
      </c>
      <c r="D181" s="2020" t="s">
        <v>1360</v>
      </c>
    </row>
    <row r="182" spans="1:4" x14ac:dyDescent="0.15">
      <c r="A182" s="2020" t="s">
        <v>1168</v>
      </c>
      <c r="B182" s="2020" t="s">
        <v>1169</v>
      </c>
      <c r="C182" s="2020" t="s">
        <v>1348</v>
      </c>
      <c r="D182" s="2020" t="s">
        <v>1361</v>
      </c>
    </row>
    <row r="183" spans="1:4" x14ac:dyDescent="0.15">
      <c r="A183" s="2020" t="s">
        <v>1168</v>
      </c>
      <c r="B183" s="2020" t="s">
        <v>1169</v>
      </c>
      <c r="C183" s="2020" t="s">
        <v>1348</v>
      </c>
      <c r="D183" s="2020" t="s">
        <v>1362</v>
      </c>
    </row>
    <row r="184" spans="1:4" x14ac:dyDescent="0.15">
      <c r="A184" s="2020" t="s">
        <v>1168</v>
      </c>
      <c r="B184" s="2020" t="s">
        <v>1169</v>
      </c>
      <c r="C184" s="2020" t="s">
        <v>1348</v>
      </c>
      <c r="D184" s="2020" t="s">
        <v>1363</v>
      </c>
    </row>
    <row r="185" spans="1:4" x14ac:dyDescent="0.15">
      <c r="A185" s="2020" t="s">
        <v>1168</v>
      </c>
      <c r="B185" s="2020" t="s">
        <v>1169</v>
      </c>
      <c r="C185" s="2020" t="s">
        <v>1364</v>
      </c>
      <c r="D185" s="2020" t="s">
        <v>1365</v>
      </c>
    </row>
    <row r="186" spans="1:4" x14ac:dyDescent="0.15">
      <c r="A186" s="2020" t="s">
        <v>1168</v>
      </c>
      <c r="B186" s="2020" t="s">
        <v>1169</v>
      </c>
      <c r="C186" s="2020" t="s">
        <v>1364</v>
      </c>
      <c r="D186" s="2020" t="s">
        <v>1366</v>
      </c>
    </row>
    <row r="187" spans="1:4" x14ac:dyDescent="0.15">
      <c r="A187" s="2020" t="s">
        <v>1168</v>
      </c>
      <c r="B187" s="2020" t="s">
        <v>1169</v>
      </c>
      <c r="C187" s="2020" t="s">
        <v>1364</v>
      </c>
      <c r="D187" s="2020" t="s">
        <v>1367</v>
      </c>
    </row>
    <row r="188" spans="1:4" x14ac:dyDescent="0.15">
      <c r="A188" s="2020" t="s">
        <v>1168</v>
      </c>
      <c r="B188" s="2020" t="s">
        <v>1169</v>
      </c>
      <c r="C188" s="2020" t="s">
        <v>1364</v>
      </c>
      <c r="D188" s="2020" t="s">
        <v>1368</v>
      </c>
    </row>
    <row r="189" spans="1:4" x14ac:dyDescent="0.15">
      <c r="A189" s="2020" t="s">
        <v>1168</v>
      </c>
      <c r="B189" s="2020" t="s">
        <v>1169</v>
      </c>
      <c r="C189" s="2020" t="s">
        <v>1364</v>
      </c>
      <c r="D189" s="2020" t="s">
        <v>1369</v>
      </c>
    </row>
    <row r="190" spans="1:4" x14ac:dyDescent="0.15">
      <c r="A190" s="2020" t="s">
        <v>1168</v>
      </c>
      <c r="B190" s="2020" t="s">
        <v>1169</v>
      </c>
      <c r="C190" s="2020" t="s">
        <v>1364</v>
      </c>
      <c r="D190" s="2020" t="s">
        <v>1370</v>
      </c>
    </row>
    <row r="191" spans="1:4" x14ac:dyDescent="0.15">
      <c r="A191" s="2020" t="s">
        <v>1168</v>
      </c>
      <c r="B191" s="2020" t="s">
        <v>1169</v>
      </c>
      <c r="C191" s="2020" t="s">
        <v>1364</v>
      </c>
      <c r="D191" s="2020" t="s">
        <v>1371</v>
      </c>
    </row>
    <row r="192" spans="1:4" x14ac:dyDescent="0.15">
      <c r="A192" s="2020" t="s">
        <v>1168</v>
      </c>
      <c r="B192" s="2020" t="s">
        <v>1169</v>
      </c>
      <c r="C192" s="2020" t="s">
        <v>1364</v>
      </c>
      <c r="D192" s="2020" t="s">
        <v>1372</v>
      </c>
    </row>
    <row r="193" spans="1:4" x14ac:dyDescent="0.15">
      <c r="A193" s="2020" t="s">
        <v>1168</v>
      </c>
      <c r="B193" s="2020" t="s">
        <v>1169</v>
      </c>
      <c r="C193" s="2020" t="s">
        <v>1364</v>
      </c>
      <c r="D193" s="2020" t="s">
        <v>1373</v>
      </c>
    </row>
    <row r="194" spans="1:4" x14ac:dyDescent="0.15">
      <c r="A194" s="2020" t="s">
        <v>1168</v>
      </c>
      <c r="B194" s="2020" t="s">
        <v>1169</v>
      </c>
      <c r="C194" s="2020" t="s">
        <v>1364</v>
      </c>
      <c r="D194" s="2020" t="s">
        <v>1374</v>
      </c>
    </row>
    <row r="195" spans="1:4" x14ac:dyDescent="0.15">
      <c r="A195" s="2020" t="s">
        <v>1168</v>
      </c>
      <c r="B195" s="2020" t="s">
        <v>1169</v>
      </c>
      <c r="C195" s="2020" t="s">
        <v>1364</v>
      </c>
      <c r="D195" s="2020" t="s">
        <v>1375</v>
      </c>
    </row>
    <row r="196" spans="1:4" x14ac:dyDescent="0.15">
      <c r="A196" s="2020" t="s">
        <v>1168</v>
      </c>
      <c r="B196" s="2020" t="s">
        <v>1169</v>
      </c>
      <c r="C196" s="2020" t="s">
        <v>1364</v>
      </c>
      <c r="D196" s="2020" t="s">
        <v>1376</v>
      </c>
    </row>
    <row r="197" spans="1:4" x14ac:dyDescent="0.15">
      <c r="A197" s="2020" t="s">
        <v>1168</v>
      </c>
      <c r="B197" s="2020" t="s">
        <v>1169</v>
      </c>
      <c r="C197" s="2020" t="s">
        <v>1364</v>
      </c>
      <c r="D197" s="2020" t="s">
        <v>1377</v>
      </c>
    </row>
    <row r="198" spans="1:4" x14ac:dyDescent="0.15">
      <c r="A198" s="2020" t="s">
        <v>1168</v>
      </c>
      <c r="B198" s="2020" t="s">
        <v>1169</v>
      </c>
      <c r="C198" s="2020" t="s">
        <v>1364</v>
      </c>
      <c r="D198" s="2020" t="s">
        <v>1378</v>
      </c>
    </row>
    <row r="199" spans="1:4" x14ac:dyDescent="0.15">
      <c r="A199" s="2020" t="s">
        <v>1168</v>
      </c>
      <c r="B199" s="2020" t="s">
        <v>1169</v>
      </c>
      <c r="C199" s="2020" t="s">
        <v>1364</v>
      </c>
      <c r="D199" s="2020" t="s">
        <v>1379</v>
      </c>
    </row>
    <row r="200" spans="1:4" x14ac:dyDescent="0.15">
      <c r="A200" s="2020" t="s">
        <v>1168</v>
      </c>
      <c r="B200" s="2020" t="s">
        <v>1169</v>
      </c>
      <c r="C200" s="2020" t="s">
        <v>1364</v>
      </c>
      <c r="D200" s="2020" t="s">
        <v>1380</v>
      </c>
    </row>
    <row r="201" spans="1:4" x14ac:dyDescent="0.15">
      <c r="A201" s="2020" t="s">
        <v>1168</v>
      </c>
      <c r="B201" s="2020" t="s">
        <v>1169</v>
      </c>
      <c r="C201" s="2020" t="s">
        <v>1364</v>
      </c>
      <c r="D201" s="2020" t="s">
        <v>1381</v>
      </c>
    </row>
    <row r="202" spans="1:4" x14ac:dyDescent="0.15">
      <c r="A202" s="2020" t="s">
        <v>1168</v>
      </c>
      <c r="B202" s="2020" t="s">
        <v>1169</v>
      </c>
      <c r="C202" s="2020" t="s">
        <v>1364</v>
      </c>
      <c r="D202" s="2020" t="s">
        <v>1382</v>
      </c>
    </row>
    <row r="203" spans="1:4" x14ac:dyDescent="0.15">
      <c r="A203" s="2020" t="s">
        <v>1168</v>
      </c>
      <c r="B203" s="2020" t="s">
        <v>1169</v>
      </c>
      <c r="C203" s="2020" t="s">
        <v>1364</v>
      </c>
      <c r="D203" s="2020" t="s">
        <v>1383</v>
      </c>
    </row>
    <row r="204" spans="1:4" x14ac:dyDescent="0.15">
      <c r="A204" s="2020" t="s">
        <v>1168</v>
      </c>
      <c r="B204" s="2020" t="s">
        <v>1169</v>
      </c>
      <c r="C204" s="2020" t="s">
        <v>1364</v>
      </c>
      <c r="D204" s="2020" t="s">
        <v>1384</v>
      </c>
    </row>
    <row r="205" spans="1:4" x14ac:dyDescent="0.15">
      <c r="A205" s="2020" t="s">
        <v>1168</v>
      </c>
      <c r="B205" s="2020" t="s">
        <v>1169</v>
      </c>
      <c r="C205" s="2020" t="s">
        <v>1385</v>
      </c>
      <c r="D205" s="2020" t="s">
        <v>1386</v>
      </c>
    </row>
    <row r="206" spans="1:4" x14ac:dyDescent="0.15">
      <c r="A206" s="2020" t="s">
        <v>1168</v>
      </c>
      <c r="B206" s="2020" t="s">
        <v>1169</v>
      </c>
      <c r="C206" s="2020" t="s">
        <v>1385</v>
      </c>
      <c r="D206" s="2020" t="s">
        <v>1387</v>
      </c>
    </row>
    <row r="207" spans="1:4" x14ac:dyDescent="0.15">
      <c r="A207" s="2020" t="s">
        <v>1168</v>
      </c>
      <c r="B207" s="2020" t="s">
        <v>1169</v>
      </c>
      <c r="C207" s="2020" t="s">
        <v>1385</v>
      </c>
      <c r="D207" s="2020" t="s">
        <v>1388</v>
      </c>
    </row>
    <row r="208" spans="1:4" x14ac:dyDescent="0.15">
      <c r="A208" s="2020" t="s">
        <v>1168</v>
      </c>
      <c r="B208" s="2020" t="s">
        <v>1169</v>
      </c>
      <c r="C208" s="2020" t="s">
        <v>1385</v>
      </c>
      <c r="D208" s="2020" t="s">
        <v>1389</v>
      </c>
    </row>
    <row r="209" spans="1:4" x14ac:dyDescent="0.15">
      <c r="A209" s="2020" t="s">
        <v>1168</v>
      </c>
      <c r="B209" s="2020" t="s">
        <v>1169</v>
      </c>
      <c r="C209" s="2020" t="s">
        <v>1385</v>
      </c>
      <c r="D209" s="2020" t="s">
        <v>1390</v>
      </c>
    </row>
    <row r="210" spans="1:4" x14ac:dyDescent="0.15">
      <c r="A210" s="2020" t="s">
        <v>1168</v>
      </c>
      <c r="B210" s="2020" t="s">
        <v>1169</v>
      </c>
      <c r="C210" s="2020" t="s">
        <v>1385</v>
      </c>
      <c r="D210" s="2020" t="s">
        <v>1391</v>
      </c>
    </row>
    <row r="211" spans="1:4" x14ac:dyDescent="0.15">
      <c r="A211" s="2020" t="s">
        <v>1168</v>
      </c>
      <c r="B211" s="2020" t="s">
        <v>1169</v>
      </c>
      <c r="C211" s="2020" t="s">
        <v>1385</v>
      </c>
      <c r="D211" s="2020" t="s">
        <v>1392</v>
      </c>
    </row>
    <row r="212" spans="1:4" x14ac:dyDescent="0.15">
      <c r="A212" s="2020" t="s">
        <v>1168</v>
      </c>
      <c r="B212" s="2020" t="s">
        <v>1169</v>
      </c>
      <c r="C212" s="2020" t="s">
        <v>1385</v>
      </c>
      <c r="D212" s="2020" t="s">
        <v>1393</v>
      </c>
    </row>
    <row r="213" spans="1:4" x14ac:dyDescent="0.15">
      <c r="A213" s="2020" t="s">
        <v>1168</v>
      </c>
      <c r="B213" s="2020" t="s">
        <v>1169</v>
      </c>
      <c r="C213" s="2020" t="s">
        <v>1385</v>
      </c>
      <c r="D213" s="2020" t="s">
        <v>1394</v>
      </c>
    </row>
    <row r="214" spans="1:4" x14ac:dyDescent="0.15">
      <c r="A214" s="2020" t="s">
        <v>1168</v>
      </c>
      <c r="B214" s="2020" t="s">
        <v>1169</v>
      </c>
      <c r="C214" s="2020" t="s">
        <v>1385</v>
      </c>
      <c r="D214" s="2020" t="s">
        <v>1395</v>
      </c>
    </row>
    <row r="215" spans="1:4" x14ac:dyDescent="0.15">
      <c r="A215" s="2020" t="s">
        <v>1168</v>
      </c>
      <c r="B215" s="2020" t="s">
        <v>1169</v>
      </c>
      <c r="C215" s="2020" t="s">
        <v>1385</v>
      </c>
      <c r="D215" s="2020" t="s">
        <v>1396</v>
      </c>
    </row>
    <row r="216" spans="1:4" x14ac:dyDescent="0.15">
      <c r="A216" s="2020" t="s">
        <v>1168</v>
      </c>
      <c r="B216" s="2020" t="s">
        <v>1169</v>
      </c>
      <c r="C216" s="2020" t="s">
        <v>1397</v>
      </c>
      <c r="D216" s="2020" t="s">
        <v>1398</v>
      </c>
    </row>
    <row r="217" spans="1:4" x14ac:dyDescent="0.15">
      <c r="A217" s="2020" t="s">
        <v>1168</v>
      </c>
      <c r="B217" s="2020" t="s">
        <v>1169</v>
      </c>
      <c r="C217" s="2020" t="s">
        <v>1397</v>
      </c>
      <c r="D217" s="2020" t="s">
        <v>1399</v>
      </c>
    </row>
    <row r="218" spans="1:4" x14ac:dyDescent="0.15">
      <c r="A218" s="2020" t="s">
        <v>1168</v>
      </c>
      <c r="B218" s="2020" t="s">
        <v>1169</v>
      </c>
      <c r="C218" s="2020" t="s">
        <v>1397</v>
      </c>
      <c r="D218" s="2020" t="s">
        <v>1400</v>
      </c>
    </row>
    <row r="219" spans="1:4" x14ac:dyDescent="0.15">
      <c r="A219" s="2020" t="s">
        <v>1168</v>
      </c>
      <c r="B219" s="2020" t="s">
        <v>1169</v>
      </c>
      <c r="C219" s="2020" t="s">
        <v>1397</v>
      </c>
      <c r="D219" s="2020" t="s">
        <v>1401</v>
      </c>
    </row>
    <row r="220" spans="1:4" x14ac:dyDescent="0.15">
      <c r="A220" s="2020" t="s">
        <v>1168</v>
      </c>
      <c r="B220" s="2020" t="s">
        <v>1169</v>
      </c>
      <c r="C220" s="2020" t="s">
        <v>1397</v>
      </c>
      <c r="D220" s="2020" t="s">
        <v>1402</v>
      </c>
    </row>
    <row r="221" spans="1:4" x14ac:dyDescent="0.15">
      <c r="A221" s="2020" t="s">
        <v>1168</v>
      </c>
      <c r="B221" s="2020" t="s">
        <v>1169</v>
      </c>
      <c r="C221" s="2020" t="s">
        <v>1397</v>
      </c>
      <c r="D221" s="2020" t="s">
        <v>1403</v>
      </c>
    </row>
    <row r="222" spans="1:4" x14ac:dyDescent="0.15">
      <c r="A222" s="2020" t="s">
        <v>1168</v>
      </c>
      <c r="B222" s="2020" t="s">
        <v>1169</v>
      </c>
      <c r="C222" s="2020" t="s">
        <v>1397</v>
      </c>
      <c r="D222" s="2020" t="s">
        <v>1404</v>
      </c>
    </row>
    <row r="223" spans="1:4" x14ac:dyDescent="0.15">
      <c r="A223" s="2020" t="s">
        <v>1168</v>
      </c>
      <c r="B223" s="2020" t="s">
        <v>1169</v>
      </c>
      <c r="C223" s="2020" t="s">
        <v>1397</v>
      </c>
      <c r="D223" s="2020" t="s">
        <v>1295</v>
      </c>
    </row>
    <row r="224" spans="1:4" x14ac:dyDescent="0.15">
      <c r="A224" s="2020" t="s">
        <v>1168</v>
      </c>
      <c r="B224" s="2020" t="s">
        <v>1169</v>
      </c>
      <c r="C224" s="2020" t="s">
        <v>1397</v>
      </c>
      <c r="D224" s="2020" t="s">
        <v>1405</v>
      </c>
    </row>
    <row r="225" spans="1:4" x14ac:dyDescent="0.15">
      <c r="A225" s="2020" t="s">
        <v>1168</v>
      </c>
      <c r="B225" s="2020" t="s">
        <v>1169</v>
      </c>
      <c r="C225" s="2020" t="s">
        <v>1397</v>
      </c>
      <c r="D225" s="2020" t="s">
        <v>1406</v>
      </c>
    </row>
    <row r="226" spans="1:4" x14ac:dyDescent="0.15">
      <c r="A226" s="2020" t="s">
        <v>1168</v>
      </c>
      <c r="B226" s="2020" t="s">
        <v>1169</v>
      </c>
      <c r="C226" s="2020" t="s">
        <v>1397</v>
      </c>
      <c r="D226" s="2020" t="s">
        <v>1285</v>
      </c>
    </row>
    <row r="227" spans="1:4" x14ac:dyDescent="0.15">
      <c r="A227" s="2020" t="s">
        <v>1168</v>
      </c>
      <c r="B227" s="2020" t="s">
        <v>1169</v>
      </c>
      <c r="C227" s="2020" t="s">
        <v>1397</v>
      </c>
      <c r="D227" s="2020" t="s">
        <v>1407</v>
      </c>
    </row>
    <row r="228" spans="1:4" x14ac:dyDescent="0.15">
      <c r="A228" s="2020" t="s">
        <v>1168</v>
      </c>
      <c r="B228" s="2020" t="s">
        <v>1169</v>
      </c>
      <c r="C228" s="2020" t="s">
        <v>1397</v>
      </c>
      <c r="D228" s="2020" t="s">
        <v>1408</v>
      </c>
    </row>
    <row r="229" spans="1:4" x14ac:dyDescent="0.15">
      <c r="A229" s="2020" t="s">
        <v>1168</v>
      </c>
      <c r="B229" s="2020" t="s">
        <v>1169</v>
      </c>
      <c r="C229" s="2020" t="s">
        <v>1397</v>
      </c>
      <c r="D229" s="2020" t="s">
        <v>1409</v>
      </c>
    </row>
    <row r="230" spans="1:4" x14ac:dyDescent="0.15">
      <c r="A230" s="2020" t="s">
        <v>1168</v>
      </c>
      <c r="B230" s="2020" t="s">
        <v>1169</v>
      </c>
      <c r="C230" s="2020" t="s">
        <v>1410</v>
      </c>
      <c r="D230" s="2020" t="s">
        <v>1411</v>
      </c>
    </row>
    <row r="231" spans="1:4" x14ac:dyDescent="0.15">
      <c r="A231" s="2020" t="s">
        <v>1168</v>
      </c>
      <c r="B231" s="2020" t="s">
        <v>1169</v>
      </c>
      <c r="C231" s="2020" t="s">
        <v>1410</v>
      </c>
      <c r="D231" s="2020" t="s">
        <v>1278</v>
      </c>
    </row>
    <row r="232" spans="1:4" x14ac:dyDescent="0.15">
      <c r="A232" s="2020" t="s">
        <v>1168</v>
      </c>
      <c r="B232" s="2020" t="s">
        <v>1169</v>
      </c>
      <c r="C232" s="2020" t="s">
        <v>1410</v>
      </c>
      <c r="D232" s="2020" t="s">
        <v>1305</v>
      </c>
    </row>
    <row r="233" spans="1:4" x14ac:dyDescent="0.15">
      <c r="A233" s="2020" t="s">
        <v>1168</v>
      </c>
      <c r="B233" s="2020" t="s">
        <v>1169</v>
      </c>
      <c r="C233" s="2020" t="s">
        <v>1410</v>
      </c>
      <c r="D233" s="2020" t="s">
        <v>1412</v>
      </c>
    </row>
    <row r="234" spans="1:4" x14ac:dyDescent="0.15">
      <c r="A234" s="2020" t="s">
        <v>1168</v>
      </c>
      <c r="B234" s="2020" t="s">
        <v>1169</v>
      </c>
      <c r="C234" s="2020" t="s">
        <v>1410</v>
      </c>
      <c r="D234" s="2020" t="s">
        <v>1413</v>
      </c>
    </row>
    <row r="235" spans="1:4" x14ac:dyDescent="0.15">
      <c r="A235" s="2020" t="s">
        <v>1168</v>
      </c>
      <c r="B235" s="2020" t="s">
        <v>1169</v>
      </c>
      <c r="C235" s="2020" t="s">
        <v>1410</v>
      </c>
      <c r="D235" s="2020" t="s">
        <v>1414</v>
      </c>
    </row>
    <row r="236" spans="1:4" x14ac:dyDescent="0.15">
      <c r="A236" s="2020" t="s">
        <v>1168</v>
      </c>
      <c r="B236" s="2020" t="s">
        <v>1169</v>
      </c>
      <c r="C236" s="2020" t="s">
        <v>1410</v>
      </c>
      <c r="D236" s="2020" t="s">
        <v>1415</v>
      </c>
    </row>
    <row r="237" spans="1:4" x14ac:dyDescent="0.15">
      <c r="A237" s="2020" t="s">
        <v>1168</v>
      </c>
      <c r="B237" s="2020" t="s">
        <v>1169</v>
      </c>
      <c r="C237" s="2020" t="s">
        <v>1410</v>
      </c>
      <c r="D237" s="2020" t="s">
        <v>1416</v>
      </c>
    </row>
    <row r="238" spans="1:4" x14ac:dyDescent="0.15">
      <c r="A238" s="2020" t="s">
        <v>1168</v>
      </c>
      <c r="B238" s="2020" t="s">
        <v>1169</v>
      </c>
      <c r="C238" s="2020" t="s">
        <v>1410</v>
      </c>
      <c r="D238" s="2020" t="s">
        <v>1417</v>
      </c>
    </row>
    <row r="239" spans="1:4" x14ac:dyDescent="0.15">
      <c r="A239" s="2020" t="s">
        <v>1168</v>
      </c>
      <c r="B239" s="2020" t="s">
        <v>1169</v>
      </c>
      <c r="C239" s="2020" t="s">
        <v>1410</v>
      </c>
      <c r="D239" s="2020" t="s">
        <v>1418</v>
      </c>
    </row>
    <row r="240" spans="1:4" x14ac:dyDescent="0.15">
      <c r="A240" s="2020" t="s">
        <v>1168</v>
      </c>
      <c r="B240" s="2020" t="s">
        <v>1169</v>
      </c>
      <c r="C240" s="2020" t="s">
        <v>1410</v>
      </c>
      <c r="D240" s="2020" t="s">
        <v>1419</v>
      </c>
    </row>
    <row r="241" spans="1:4" x14ac:dyDescent="0.15">
      <c r="A241" s="2020" t="s">
        <v>1168</v>
      </c>
      <c r="B241" s="2020" t="s">
        <v>1169</v>
      </c>
      <c r="C241" s="2020" t="s">
        <v>1410</v>
      </c>
      <c r="D241" s="2020" t="s">
        <v>1420</v>
      </c>
    </row>
    <row r="242" spans="1:4" x14ac:dyDescent="0.15">
      <c r="A242" s="2020" t="s">
        <v>1168</v>
      </c>
      <c r="B242" s="2020" t="s">
        <v>1169</v>
      </c>
      <c r="C242" s="2020" t="s">
        <v>1410</v>
      </c>
      <c r="D242" s="2020" t="s">
        <v>1421</v>
      </c>
    </row>
    <row r="243" spans="1:4" x14ac:dyDescent="0.15">
      <c r="A243" s="2020" t="s">
        <v>1168</v>
      </c>
      <c r="B243" s="2020" t="s">
        <v>1169</v>
      </c>
      <c r="C243" s="2020" t="s">
        <v>1410</v>
      </c>
      <c r="D243" s="2020" t="s">
        <v>1422</v>
      </c>
    </row>
    <row r="244" spans="1:4" x14ac:dyDescent="0.15">
      <c r="A244" s="2020" t="s">
        <v>1168</v>
      </c>
      <c r="B244" s="2020" t="s">
        <v>1169</v>
      </c>
      <c r="C244" s="2020" t="s">
        <v>1410</v>
      </c>
      <c r="D244" s="2020" t="s">
        <v>1423</v>
      </c>
    </row>
    <row r="245" spans="1:4" x14ac:dyDescent="0.15">
      <c r="A245" s="2020" t="s">
        <v>1168</v>
      </c>
      <c r="B245" s="2020" t="s">
        <v>1169</v>
      </c>
      <c r="C245" s="2020" t="s">
        <v>1410</v>
      </c>
      <c r="D245" s="2020" t="s">
        <v>1424</v>
      </c>
    </row>
    <row r="246" spans="1:4" x14ac:dyDescent="0.15">
      <c r="A246" s="2020" t="s">
        <v>1168</v>
      </c>
      <c r="B246" s="2020" t="s">
        <v>1169</v>
      </c>
      <c r="C246" s="2020" t="s">
        <v>1410</v>
      </c>
      <c r="D246" s="2020" t="s">
        <v>1425</v>
      </c>
    </row>
    <row r="247" spans="1:4" x14ac:dyDescent="0.15">
      <c r="A247" s="2020" t="s">
        <v>1168</v>
      </c>
      <c r="B247" s="2020" t="s">
        <v>1169</v>
      </c>
      <c r="C247" s="2020" t="s">
        <v>1426</v>
      </c>
      <c r="D247" s="2020" t="s">
        <v>1427</v>
      </c>
    </row>
    <row r="248" spans="1:4" x14ac:dyDescent="0.15">
      <c r="A248" s="2020" t="s">
        <v>1168</v>
      </c>
      <c r="B248" s="2020" t="s">
        <v>1169</v>
      </c>
      <c r="C248" s="2020" t="s">
        <v>1426</v>
      </c>
      <c r="D248" s="2020" t="s">
        <v>1428</v>
      </c>
    </row>
    <row r="249" spans="1:4" x14ac:dyDescent="0.15">
      <c r="A249" s="2020" t="s">
        <v>1168</v>
      </c>
      <c r="B249" s="2020" t="s">
        <v>1169</v>
      </c>
      <c r="C249" s="2020" t="s">
        <v>1426</v>
      </c>
      <c r="D249" s="2020" t="s">
        <v>1429</v>
      </c>
    </row>
    <row r="250" spans="1:4" x14ac:dyDescent="0.15">
      <c r="A250" s="2020" t="s">
        <v>1168</v>
      </c>
      <c r="B250" s="2020" t="s">
        <v>1169</v>
      </c>
      <c r="C250" s="2020" t="s">
        <v>1426</v>
      </c>
      <c r="D250" s="2020" t="s">
        <v>1430</v>
      </c>
    </row>
    <row r="251" spans="1:4" x14ac:dyDescent="0.15">
      <c r="A251" s="2020" t="s">
        <v>1168</v>
      </c>
      <c r="B251" s="2020" t="s">
        <v>1169</v>
      </c>
      <c r="C251" s="2020" t="s">
        <v>1426</v>
      </c>
      <c r="D251" s="2020" t="s">
        <v>1431</v>
      </c>
    </row>
    <row r="252" spans="1:4" x14ac:dyDescent="0.15">
      <c r="A252" s="2020" t="s">
        <v>1168</v>
      </c>
      <c r="B252" s="2020" t="s">
        <v>1169</v>
      </c>
      <c r="C252" s="2020" t="s">
        <v>1426</v>
      </c>
      <c r="D252" s="2020" t="s">
        <v>1432</v>
      </c>
    </row>
    <row r="253" spans="1:4" x14ac:dyDescent="0.15">
      <c r="A253" s="2020" t="s">
        <v>1168</v>
      </c>
      <c r="B253" s="2020" t="s">
        <v>1169</v>
      </c>
      <c r="C253" s="2020" t="s">
        <v>1426</v>
      </c>
      <c r="D253" s="2020" t="s">
        <v>1433</v>
      </c>
    </row>
    <row r="254" spans="1:4" x14ac:dyDescent="0.15">
      <c r="A254" s="2020" t="s">
        <v>1168</v>
      </c>
      <c r="B254" s="2020" t="s">
        <v>1169</v>
      </c>
      <c r="C254" s="2020" t="s">
        <v>1426</v>
      </c>
      <c r="D254" s="2020" t="s">
        <v>1389</v>
      </c>
    </row>
    <row r="255" spans="1:4" x14ac:dyDescent="0.15">
      <c r="A255" s="2020" t="s">
        <v>1168</v>
      </c>
      <c r="B255" s="2020" t="s">
        <v>1169</v>
      </c>
      <c r="C255" s="2020" t="s">
        <v>1426</v>
      </c>
      <c r="D255" s="2020" t="s">
        <v>1434</v>
      </c>
    </row>
    <row r="256" spans="1:4" x14ac:dyDescent="0.15">
      <c r="A256" s="2020" t="s">
        <v>1168</v>
      </c>
      <c r="B256" s="2020" t="s">
        <v>1169</v>
      </c>
      <c r="C256" s="2020" t="s">
        <v>1426</v>
      </c>
      <c r="D256" s="2020" t="s">
        <v>1388</v>
      </c>
    </row>
    <row r="257" spans="1:4" x14ac:dyDescent="0.15">
      <c r="A257" s="2020" t="s">
        <v>1168</v>
      </c>
      <c r="B257" s="2020" t="s">
        <v>1169</v>
      </c>
      <c r="C257" s="2020" t="s">
        <v>1426</v>
      </c>
      <c r="D257" s="2020" t="s">
        <v>1435</v>
      </c>
    </row>
    <row r="258" spans="1:4" x14ac:dyDescent="0.15">
      <c r="A258" s="2020" t="s">
        <v>1168</v>
      </c>
      <c r="B258" s="2020" t="s">
        <v>1169</v>
      </c>
      <c r="C258" s="2020" t="s">
        <v>1426</v>
      </c>
      <c r="D258" s="2020" t="s">
        <v>1436</v>
      </c>
    </row>
    <row r="259" spans="1:4" x14ac:dyDescent="0.15">
      <c r="A259" s="2020" t="s">
        <v>1168</v>
      </c>
      <c r="B259" s="2020" t="s">
        <v>1169</v>
      </c>
      <c r="C259" s="2020" t="s">
        <v>1426</v>
      </c>
      <c r="D259" s="2020" t="s">
        <v>1437</v>
      </c>
    </row>
    <row r="260" spans="1:4" x14ac:dyDescent="0.15">
      <c r="A260" s="2020" t="s">
        <v>1168</v>
      </c>
      <c r="B260" s="2020" t="s">
        <v>1169</v>
      </c>
      <c r="C260" s="2020" t="s">
        <v>1426</v>
      </c>
      <c r="D260" s="2020" t="s">
        <v>1438</v>
      </c>
    </row>
    <row r="261" spans="1:4" x14ac:dyDescent="0.15">
      <c r="A261" s="2020" t="s">
        <v>1168</v>
      </c>
      <c r="B261" s="2020" t="s">
        <v>1169</v>
      </c>
      <c r="C261" s="2020" t="s">
        <v>1426</v>
      </c>
      <c r="D261" s="2020" t="s">
        <v>1353</v>
      </c>
    </row>
    <row r="262" spans="1:4" x14ac:dyDescent="0.15">
      <c r="A262" s="2020" t="s">
        <v>1168</v>
      </c>
      <c r="B262" s="2020" t="s">
        <v>1169</v>
      </c>
      <c r="C262" s="2020" t="s">
        <v>1426</v>
      </c>
      <c r="D262" s="2020" t="s">
        <v>1439</v>
      </c>
    </row>
    <row r="263" spans="1:4" x14ac:dyDescent="0.15">
      <c r="A263" s="2020" t="s">
        <v>1168</v>
      </c>
      <c r="B263" s="2020" t="s">
        <v>1169</v>
      </c>
      <c r="C263" s="2020" t="s">
        <v>1426</v>
      </c>
      <c r="D263" s="2020" t="s">
        <v>1296</v>
      </c>
    </row>
    <row r="264" spans="1:4" x14ac:dyDescent="0.15">
      <c r="A264" s="2020" t="s">
        <v>1168</v>
      </c>
      <c r="B264" s="2020" t="s">
        <v>1169</v>
      </c>
      <c r="C264" s="2020" t="s">
        <v>1440</v>
      </c>
      <c r="D264" s="2020" t="s">
        <v>1441</v>
      </c>
    </row>
    <row r="265" spans="1:4" x14ac:dyDescent="0.15">
      <c r="A265" s="2020" t="s">
        <v>1168</v>
      </c>
      <c r="B265" s="2020" t="s">
        <v>1169</v>
      </c>
      <c r="C265" s="2020" t="s">
        <v>1440</v>
      </c>
      <c r="D265" s="2020" t="s">
        <v>1442</v>
      </c>
    </row>
    <row r="266" spans="1:4" x14ac:dyDescent="0.15">
      <c r="A266" s="2020" t="s">
        <v>1168</v>
      </c>
      <c r="B266" s="2020" t="s">
        <v>1169</v>
      </c>
      <c r="C266" s="2020" t="s">
        <v>1440</v>
      </c>
      <c r="D266" s="2020" t="s">
        <v>1443</v>
      </c>
    </row>
    <row r="267" spans="1:4" x14ac:dyDescent="0.15">
      <c r="A267" s="2020" t="s">
        <v>1168</v>
      </c>
      <c r="B267" s="2020" t="s">
        <v>1169</v>
      </c>
      <c r="C267" s="2020" t="s">
        <v>1440</v>
      </c>
      <c r="D267" s="2020" t="s">
        <v>1444</v>
      </c>
    </row>
    <row r="268" spans="1:4" x14ac:dyDescent="0.15">
      <c r="A268" s="2020" t="s">
        <v>1168</v>
      </c>
      <c r="B268" s="2020" t="s">
        <v>1169</v>
      </c>
      <c r="C268" s="2020" t="s">
        <v>1440</v>
      </c>
      <c r="D268" s="2020" t="s">
        <v>1445</v>
      </c>
    </row>
    <row r="269" spans="1:4" x14ac:dyDescent="0.15">
      <c r="A269" s="2020" t="s">
        <v>1168</v>
      </c>
      <c r="B269" s="2020" t="s">
        <v>1169</v>
      </c>
      <c r="C269" s="2020" t="s">
        <v>1440</v>
      </c>
      <c r="D269" s="2020" t="s">
        <v>1446</v>
      </c>
    </row>
    <row r="270" spans="1:4" x14ac:dyDescent="0.15">
      <c r="A270" s="2020" t="s">
        <v>1168</v>
      </c>
      <c r="B270" s="2020" t="s">
        <v>1169</v>
      </c>
      <c r="C270" s="2020" t="s">
        <v>1440</v>
      </c>
      <c r="D270" s="2020" t="s">
        <v>1447</v>
      </c>
    </row>
    <row r="271" spans="1:4" x14ac:dyDescent="0.15">
      <c r="A271" s="2020" t="s">
        <v>1168</v>
      </c>
      <c r="B271" s="2020" t="s">
        <v>1169</v>
      </c>
      <c r="C271" s="2020" t="s">
        <v>1440</v>
      </c>
      <c r="D271" s="2020" t="s">
        <v>1448</v>
      </c>
    </row>
    <row r="272" spans="1:4" x14ac:dyDescent="0.15">
      <c r="A272" s="2020" t="s">
        <v>1168</v>
      </c>
      <c r="B272" s="2020" t="s">
        <v>1169</v>
      </c>
      <c r="C272" s="2020" t="s">
        <v>1440</v>
      </c>
      <c r="D272" s="2020" t="s">
        <v>1449</v>
      </c>
    </row>
    <row r="273" spans="1:4" x14ac:dyDescent="0.15">
      <c r="A273" s="2020" t="s">
        <v>1168</v>
      </c>
      <c r="B273" s="2020" t="s">
        <v>1169</v>
      </c>
      <c r="C273" s="2020" t="s">
        <v>1440</v>
      </c>
      <c r="D273" s="2020" t="s">
        <v>1450</v>
      </c>
    </row>
    <row r="274" spans="1:4" x14ac:dyDescent="0.15">
      <c r="A274" s="2020" t="s">
        <v>1168</v>
      </c>
      <c r="B274" s="2020" t="s">
        <v>1169</v>
      </c>
      <c r="C274" s="2020" t="s">
        <v>1440</v>
      </c>
      <c r="D274" s="2020" t="s">
        <v>1451</v>
      </c>
    </row>
    <row r="275" spans="1:4" x14ac:dyDescent="0.15">
      <c r="A275" s="2020" t="s">
        <v>1168</v>
      </c>
      <c r="B275" s="2020" t="s">
        <v>1169</v>
      </c>
      <c r="C275" s="2020" t="s">
        <v>1440</v>
      </c>
      <c r="D275" s="2020" t="s">
        <v>1452</v>
      </c>
    </row>
    <row r="276" spans="1:4" x14ac:dyDescent="0.15">
      <c r="A276" s="2020" t="s">
        <v>1168</v>
      </c>
      <c r="B276" s="2020" t="s">
        <v>1169</v>
      </c>
      <c r="C276" s="2020" t="s">
        <v>1440</v>
      </c>
      <c r="D276" s="2020" t="s">
        <v>1453</v>
      </c>
    </row>
    <row r="277" spans="1:4" x14ac:dyDescent="0.15">
      <c r="A277" s="2020" t="s">
        <v>1168</v>
      </c>
      <c r="B277" s="2020" t="s">
        <v>1169</v>
      </c>
      <c r="C277" s="2020" t="s">
        <v>1440</v>
      </c>
      <c r="D277" s="2020" t="s">
        <v>1454</v>
      </c>
    </row>
    <row r="278" spans="1:4" x14ac:dyDescent="0.15">
      <c r="A278" s="2020" t="s">
        <v>1168</v>
      </c>
      <c r="B278" s="2020" t="s">
        <v>1169</v>
      </c>
      <c r="C278" s="2020" t="s">
        <v>1440</v>
      </c>
      <c r="D278" s="2020" t="s">
        <v>1455</v>
      </c>
    </row>
    <row r="279" spans="1:4" x14ac:dyDescent="0.15">
      <c r="A279" s="2020" t="s">
        <v>1168</v>
      </c>
      <c r="B279" s="2020" t="s">
        <v>1169</v>
      </c>
      <c r="C279" s="2020" t="s">
        <v>1440</v>
      </c>
      <c r="D279" s="2020" t="s">
        <v>1456</v>
      </c>
    </row>
    <row r="280" spans="1:4" x14ac:dyDescent="0.15">
      <c r="A280" s="2020" t="s">
        <v>1168</v>
      </c>
      <c r="B280" s="2020" t="s">
        <v>1169</v>
      </c>
      <c r="C280" s="2020" t="s">
        <v>1440</v>
      </c>
      <c r="D280" s="2020" t="s">
        <v>1457</v>
      </c>
    </row>
    <row r="281" spans="1:4" x14ac:dyDescent="0.15">
      <c r="A281" s="2020" t="s">
        <v>1168</v>
      </c>
      <c r="B281" s="2020" t="s">
        <v>1169</v>
      </c>
      <c r="C281" s="2020" t="s">
        <v>1440</v>
      </c>
      <c r="D281" s="2020" t="s">
        <v>1458</v>
      </c>
    </row>
    <row r="282" spans="1:4" x14ac:dyDescent="0.15">
      <c r="A282" s="2020" t="s">
        <v>1168</v>
      </c>
      <c r="B282" s="2020" t="s">
        <v>1169</v>
      </c>
      <c r="C282" s="2020" t="s">
        <v>1440</v>
      </c>
      <c r="D282" s="2020" t="s">
        <v>1459</v>
      </c>
    </row>
    <row r="283" spans="1:4" x14ac:dyDescent="0.15">
      <c r="A283" s="2020" t="s">
        <v>1168</v>
      </c>
      <c r="B283" s="2020" t="s">
        <v>1169</v>
      </c>
      <c r="C283" s="2020" t="s">
        <v>1440</v>
      </c>
      <c r="D283" s="2020" t="s">
        <v>1460</v>
      </c>
    </row>
    <row r="284" spans="1:4" x14ac:dyDescent="0.15">
      <c r="A284" s="2020" t="s">
        <v>1168</v>
      </c>
      <c r="B284" s="2020" t="s">
        <v>1169</v>
      </c>
      <c r="C284" s="2020" t="s">
        <v>1440</v>
      </c>
      <c r="D284" s="2020" t="s">
        <v>1461</v>
      </c>
    </row>
    <row r="285" spans="1:4" x14ac:dyDescent="0.15">
      <c r="A285" s="2020" t="s">
        <v>1168</v>
      </c>
      <c r="B285" s="2020" t="s">
        <v>1169</v>
      </c>
      <c r="C285" s="2020" t="s">
        <v>1440</v>
      </c>
      <c r="D285" s="2020" t="s">
        <v>1462</v>
      </c>
    </row>
    <row r="286" spans="1:4" x14ac:dyDescent="0.15">
      <c r="A286" s="2020" t="s">
        <v>1168</v>
      </c>
      <c r="B286" s="2020" t="s">
        <v>1169</v>
      </c>
      <c r="C286" s="2020" t="s">
        <v>1440</v>
      </c>
      <c r="D286" s="2020" t="s">
        <v>1463</v>
      </c>
    </row>
    <row r="287" spans="1:4" x14ac:dyDescent="0.15">
      <c r="A287" s="2020" t="s">
        <v>1168</v>
      </c>
      <c r="B287" s="2020" t="s">
        <v>1169</v>
      </c>
      <c r="C287" s="2020" t="s">
        <v>1440</v>
      </c>
      <c r="D287" s="2020" t="s">
        <v>1464</v>
      </c>
    </row>
    <row r="288" spans="1:4" x14ac:dyDescent="0.15">
      <c r="A288" s="2020" t="s">
        <v>1168</v>
      </c>
      <c r="B288" s="2020" t="s">
        <v>1169</v>
      </c>
      <c r="C288" s="2020" t="s">
        <v>1440</v>
      </c>
      <c r="D288" s="2020" t="s">
        <v>1465</v>
      </c>
    </row>
    <row r="289" spans="1:4" x14ac:dyDescent="0.15">
      <c r="A289" s="2020" t="s">
        <v>1168</v>
      </c>
      <c r="B289" s="2020" t="s">
        <v>1169</v>
      </c>
      <c r="C289" s="2020" t="s">
        <v>1440</v>
      </c>
      <c r="D289" s="2020" t="s">
        <v>1466</v>
      </c>
    </row>
    <row r="290" spans="1:4" x14ac:dyDescent="0.15">
      <c r="A290" s="2020" t="s">
        <v>1168</v>
      </c>
      <c r="B290" s="2020" t="s">
        <v>1169</v>
      </c>
      <c r="C290" s="2020" t="s">
        <v>1440</v>
      </c>
      <c r="D290" s="2020" t="s">
        <v>1467</v>
      </c>
    </row>
    <row r="291" spans="1:4" x14ac:dyDescent="0.15">
      <c r="A291" s="2020" t="s">
        <v>1168</v>
      </c>
      <c r="B291" s="2020" t="s">
        <v>1169</v>
      </c>
      <c r="C291" s="2020" t="s">
        <v>1440</v>
      </c>
      <c r="D291" s="2020" t="s">
        <v>1468</v>
      </c>
    </row>
    <row r="292" spans="1:4" x14ac:dyDescent="0.15">
      <c r="A292" s="2020" t="s">
        <v>1168</v>
      </c>
      <c r="B292" s="2020" t="s">
        <v>1169</v>
      </c>
      <c r="C292" s="2020" t="s">
        <v>1440</v>
      </c>
      <c r="D292" s="2020" t="s">
        <v>1469</v>
      </c>
    </row>
    <row r="293" spans="1:4" x14ac:dyDescent="0.15">
      <c r="A293" s="2020" t="s">
        <v>1168</v>
      </c>
      <c r="B293" s="2020" t="s">
        <v>1169</v>
      </c>
      <c r="C293" s="2020" t="s">
        <v>1440</v>
      </c>
      <c r="D293" s="2020" t="s">
        <v>1470</v>
      </c>
    </row>
    <row r="294" spans="1:4" x14ac:dyDescent="0.15">
      <c r="A294" s="2020" t="s">
        <v>1168</v>
      </c>
      <c r="B294" s="2020" t="s">
        <v>1169</v>
      </c>
      <c r="C294" s="2020" t="s">
        <v>1440</v>
      </c>
      <c r="D294" s="2020" t="s">
        <v>1471</v>
      </c>
    </row>
    <row r="295" spans="1:4" x14ac:dyDescent="0.15">
      <c r="A295" s="2020" t="s">
        <v>1168</v>
      </c>
      <c r="B295" s="2020" t="s">
        <v>1169</v>
      </c>
      <c r="C295" s="2020" t="s">
        <v>1440</v>
      </c>
      <c r="D295" s="2020" t="s">
        <v>1472</v>
      </c>
    </row>
    <row r="296" spans="1:4" x14ac:dyDescent="0.15">
      <c r="A296" s="2020" t="s">
        <v>1168</v>
      </c>
      <c r="B296" s="2020" t="s">
        <v>1169</v>
      </c>
      <c r="C296" s="2020" t="s">
        <v>1440</v>
      </c>
      <c r="D296" s="2020" t="s">
        <v>1473</v>
      </c>
    </row>
    <row r="297" spans="1:4" x14ac:dyDescent="0.15">
      <c r="A297" s="2020" t="s">
        <v>1168</v>
      </c>
      <c r="B297" s="2020" t="s">
        <v>1169</v>
      </c>
      <c r="C297" s="2020" t="s">
        <v>1440</v>
      </c>
      <c r="D297" s="2020" t="s">
        <v>1474</v>
      </c>
    </row>
    <row r="298" spans="1:4" x14ac:dyDescent="0.15">
      <c r="A298" s="2020" t="s">
        <v>1168</v>
      </c>
      <c r="B298" s="2020" t="s">
        <v>1169</v>
      </c>
      <c r="C298" s="2020" t="s">
        <v>1440</v>
      </c>
      <c r="D298" s="2020" t="s">
        <v>1475</v>
      </c>
    </row>
    <row r="299" spans="1:4" x14ac:dyDescent="0.15">
      <c r="A299" s="2020" t="s">
        <v>1168</v>
      </c>
      <c r="B299" s="2020" t="s">
        <v>1169</v>
      </c>
      <c r="C299" s="2020" t="s">
        <v>1440</v>
      </c>
      <c r="D299" s="2020" t="s">
        <v>1476</v>
      </c>
    </row>
    <row r="300" spans="1:4" x14ac:dyDescent="0.15">
      <c r="A300" s="2020" t="s">
        <v>1168</v>
      </c>
      <c r="B300" s="2020" t="s">
        <v>1169</v>
      </c>
      <c r="C300" s="2020" t="s">
        <v>1440</v>
      </c>
      <c r="D300" s="2020" t="s">
        <v>1477</v>
      </c>
    </row>
    <row r="301" spans="1:4" x14ac:dyDescent="0.15">
      <c r="A301" s="2020" t="s">
        <v>1168</v>
      </c>
      <c r="B301" s="2020" t="s">
        <v>1169</v>
      </c>
      <c r="C301" s="2020" t="s">
        <v>1440</v>
      </c>
      <c r="D301" s="2020" t="s">
        <v>1478</v>
      </c>
    </row>
    <row r="302" spans="1:4" x14ac:dyDescent="0.15">
      <c r="A302" s="2020" t="s">
        <v>1168</v>
      </c>
      <c r="B302" s="2020" t="s">
        <v>1169</v>
      </c>
      <c r="C302" s="2020" t="s">
        <v>1440</v>
      </c>
      <c r="D302" s="2020" t="s">
        <v>1479</v>
      </c>
    </row>
    <row r="303" spans="1:4" x14ac:dyDescent="0.15">
      <c r="A303" s="2020" t="s">
        <v>1168</v>
      </c>
      <c r="B303" s="2020" t="s">
        <v>1169</v>
      </c>
      <c r="C303" s="2020" t="s">
        <v>1480</v>
      </c>
      <c r="D303" s="2020" t="s">
        <v>1481</v>
      </c>
    </row>
    <row r="304" spans="1:4" x14ac:dyDescent="0.15">
      <c r="A304" s="2020" t="s">
        <v>1168</v>
      </c>
      <c r="B304" s="2020" t="s">
        <v>1169</v>
      </c>
      <c r="C304" s="2020" t="s">
        <v>1480</v>
      </c>
      <c r="D304" s="2020" t="s">
        <v>1482</v>
      </c>
    </row>
    <row r="305" spans="1:4" x14ac:dyDescent="0.15">
      <c r="A305" s="2020" t="s">
        <v>1168</v>
      </c>
      <c r="B305" s="2020" t="s">
        <v>1169</v>
      </c>
      <c r="C305" s="2020" t="s">
        <v>1480</v>
      </c>
      <c r="D305" s="2020" t="s">
        <v>1483</v>
      </c>
    </row>
    <row r="306" spans="1:4" x14ac:dyDescent="0.15">
      <c r="A306" s="2020" t="s">
        <v>1168</v>
      </c>
      <c r="B306" s="2020" t="s">
        <v>1169</v>
      </c>
      <c r="C306" s="2020" t="s">
        <v>1480</v>
      </c>
      <c r="D306" s="2020" t="s">
        <v>1484</v>
      </c>
    </row>
    <row r="307" spans="1:4" x14ac:dyDescent="0.15">
      <c r="A307" s="2020" t="s">
        <v>1168</v>
      </c>
      <c r="B307" s="2020" t="s">
        <v>1169</v>
      </c>
      <c r="C307" s="2020" t="s">
        <v>1480</v>
      </c>
      <c r="D307" s="2020" t="s">
        <v>1485</v>
      </c>
    </row>
    <row r="308" spans="1:4" x14ac:dyDescent="0.15">
      <c r="A308" s="2020" t="s">
        <v>1168</v>
      </c>
      <c r="B308" s="2020" t="s">
        <v>1169</v>
      </c>
      <c r="C308" s="2020" t="s">
        <v>1480</v>
      </c>
      <c r="D308" s="2020" t="s">
        <v>1486</v>
      </c>
    </row>
    <row r="309" spans="1:4" x14ac:dyDescent="0.15">
      <c r="A309" s="2020" t="s">
        <v>1168</v>
      </c>
      <c r="B309" s="2020" t="s">
        <v>1169</v>
      </c>
      <c r="C309" s="2020" t="s">
        <v>1480</v>
      </c>
      <c r="D309" s="2020" t="s">
        <v>1487</v>
      </c>
    </row>
    <row r="310" spans="1:4" x14ac:dyDescent="0.15">
      <c r="A310" s="2020" t="s">
        <v>1168</v>
      </c>
      <c r="B310" s="2020" t="s">
        <v>1169</v>
      </c>
      <c r="C310" s="2020" t="s">
        <v>1480</v>
      </c>
      <c r="D310" s="2020" t="s">
        <v>1488</v>
      </c>
    </row>
    <row r="311" spans="1:4" x14ac:dyDescent="0.15">
      <c r="A311" s="2020" t="s">
        <v>1168</v>
      </c>
      <c r="B311" s="2020" t="s">
        <v>1169</v>
      </c>
      <c r="C311" s="2020" t="s">
        <v>1480</v>
      </c>
      <c r="D311" s="2020" t="s">
        <v>1489</v>
      </c>
    </row>
    <row r="312" spans="1:4" x14ac:dyDescent="0.15">
      <c r="A312" s="2020" t="s">
        <v>1168</v>
      </c>
      <c r="B312" s="2020" t="s">
        <v>1169</v>
      </c>
      <c r="C312" s="2020" t="s">
        <v>1480</v>
      </c>
      <c r="D312" s="2020" t="s">
        <v>1490</v>
      </c>
    </row>
    <row r="313" spans="1:4" x14ac:dyDescent="0.15">
      <c r="A313" s="2020" t="s">
        <v>1168</v>
      </c>
      <c r="B313" s="2020" t="s">
        <v>1169</v>
      </c>
      <c r="C313" s="2020" t="s">
        <v>1480</v>
      </c>
      <c r="D313" s="2020" t="s">
        <v>1491</v>
      </c>
    </row>
    <row r="314" spans="1:4" x14ac:dyDescent="0.15">
      <c r="A314" s="2020" t="s">
        <v>1168</v>
      </c>
      <c r="B314" s="2020" t="s">
        <v>1169</v>
      </c>
      <c r="C314" s="2020" t="s">
        <v>1480</v>
      </c>
      <c r="D314" s="2020" t="s">
        <v>1492</v>
      </c>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view="pageBreakPreview" zoomScaleNormal="100" zoomScaleSheetLayoutView="100" workbookViewId="0">
      <selection activeCell="P2" sqref="P2"/>
    </sheetView>
  </sheetViews>
  <sheetFormatPr defaultColWidth="3.5703125" defaultRowHeight="20.100000000000001" customHeight="1" x14ac:dyDescent="0.15"/>
  <cols>
    <col min="1" max="1" width="2.28515625" style="462" customWidth="1"/>
    <col min="2" max="2" width="4.140625" style="462" customWidth="1"/>
    <col min="3" max="3" width="11.5703125" style="462" customWidth="1"/>
    <col min="4" max="4" width="5.85546875" style="462" customWidth="1"/>
    <col min="5" max="5" width="6.5703125" style="462" customWidth="1"/>
    <col min="6" max="6" width="14.7109375" style="462" customWidth="1"/>
    <col min="7" max="8" width="23.85546875" style="462" customWidth="1"/>
    <col min="9" max="9" width="7.7109375" style="462" customWidth="1"/>
    <col min="10" max="10" width="9.7109375" style="462" customWidth="1"/>
    <col min="11" max="11" width="13.42578125" style="462" customWidth="1"/>
    <col min="12" max="12" width="7.140625" style="462" customWidth="1"/>
    <col min="13" max="13" width="2" style="462" customWidth="1"/>
    <col min="14" max="16384" width="3.5703125" style="462"/>
  </cols>
  <sheetData>
    <row r="1" spans="2:13" ht="20.100000000000001" customHeight="1" x14ac:dyDescent="0.15">
      <c r="B1" s="461" t="s">
        <v>628</v>
      </c>
      <c r="L1" s="463" t="s">
        <v>629</v>
      </c>
    </row>
    <row r="2" spans="2:13" ht="18" customHeight="1" x14ac:dyDescent="0.15">
      <c r="B2" s="461" t="s">
        <v>630</v>
      </c>
      <c r="C2" s="461"/>
      <c r="D2" s="461"/>
      <c r="E2" s="461"/>
      <c r="J2" s="1542" t="s">
        <v>631</v>
      </c>
      <c r="K2" s="1542"/>
      <c r="L2" s="1542"/>
    </row>
    <row r="3" spans="2:13" ht="18" customHeight="1" x14ac:dyDescent="0.15">
      <c r="B3" s="461"/>
      <c r="C3" s="461"/>
      <c r="D3" s="461"/>
      <c r="E3" s="461"/>
      <c r="H3" s="464" t="s">
        <v>632</v>
      </c>
      <c r="I3" s="1543"/>
      <c r="J3" s="1543"/>
      <c r="K3" s="1543"/>
      <c r="L3" s="1543"/>
    </row>
    <row r="4" spans="2:13" ht="22.5" customHeight="1" x14ac:dyDescent="0.15">
      <c r="B4" s="1544" t="s">
        <v>633</v>
      </c>
      <c r="C4" s="1544"/>
      <c r="D4" s="1544"/>
      <c r="E4" s="1544"/>
      <c r="F4" s="1544"/>
      <c r="G4" s="1544"/>
      <c r="H4" s="1544"/>
      <c r="I4" s="1544"/>
      <c r="J4" s="1544"/>
      <c r="K4" s="1544"/>
      <c r="L4" s="1544"/>
      <c r="M4" s="465"/>
    </row>
    <row r="5" spans="2:13" ht="17.25" customHeight="1" x14ac:dyDescent="0.15">
      <c r="B5" s="466" t="s">
        <v>634</v>
      </c>
      <c r="C5" s="467"/>
      <c r="D5" s="467"/>
      <c r="E5" s="467"/>
      <c r="F5" s="467"/>
      <c r="G5" s="467"/>
      <c r="H5" s="467"/>
      <c r="I5" s="467"/>
      <c r="J5" s="467"/>
      <c r="K5" s="467"/>
      <c r="L5" s="468"/>
      <c r="M5" s="465"/>
    </row>
    <row r="6" spans="2:13" ht="17.25" customHeight="1" x14ac:dyDescent="0.15">
      <c r="B6" s="1545" t="s">
        <v>635</v>
      </c>
      <c r="C6" s="1546"/>
      <c r="D6" s="1546"/>
      <c r="E6" s="1546"/>
      <c r="F6" s="1546"/>
      <c r="G6" s="1546"/>
      <c r="H6" s="1546"/>
      <c r="I6" s="1546"/>
      <c r="J6" s="1546"/>
      <c r="K6" s="1546"/>
      <c r="L6" s="1547"/>
    </row>
    <row r="7" spans="2:13" ht="17.25" customHeight="1" x14ac:dyDescent="0.15">
      <c r="B7" s="1545" t="s">
        <v>636</v>
      </c>
      <c r="C7" s="1546"/>
      <c r="D7" s="1546"/>
      <c r="E7" s="1546"/>
      <c r="F7" s="1546"/>
      <c r="G7" s="1546"/>
      <c r="H7" s="1546"/>
      <c r="I7" s="1546"/>
      <c r="J7" s="1546"/>
      <c r="K7" s="1546"/>
      <c r="L7" s="1547"/>
    </row>
    <row r="8" spans="2:13" ht="17.25" customHeight="1" x14ac:dyDescent="0.15">
      <c r="B8" s="1548" t="s">
        <v>637</v>
      </c>
      <c r="C8" s="1549"/>
      <c r="D8" s="1549"/>
      <c r="E8" s="1549"/>
      <c r="F8" s="1549"/>
      <c r="G8" s="1549"/>
      <c r="H8" s="1549"/>
      <c r="I8" s="1549"/>
      <c r="J8" s="1549"/>
      <c r="K8" s="1549"/>
      <c r="L8" s="1550"/>
    </row>
    <row r="9" spans="2:13" ht="24" customHeight="1" x14ac:dyDescent="0.15">
      <c r="B9" s="465" t="s">
        <v>638</v>
      </c>
      <c r="C9" s="465"/>
      <c r="D9" s="465"/>
      <c r="E9" s="465"/>
      <c r="F9" s="465"/>
      <c r="G9" s="465"/>
      <c r="H9" s="465"/>
      <c r="I9" s="465"/>
      <c r="J9" s="465"/>
      <c r="K9" s="465"/>
      <c r="L9" s="465"/>
      <c r="M9" s="465"/>
    </row>
    <row r="10" spans="2:13" ht="41.25" customHeight="1" x14ac:dyDescent="0.15">
      <c r="B10" s="469" t="s">
        <v>639</v>
      </c>
      <c r="C10" s="469" t="s">
        <v>640</v>
      </c>
      <c r="D10" s="469" t="s">
        <v>641</v>
      </c>
      <c r="E10" s="469" t="s">
        <v>642</v>
      </c>
      <c r="F10" s="469" t="s">
        <v>643</v>
      </c>
      <c r="G10" s="469" t="s">
        <v>644</v>
      </c>
      <c r="H10" s="469" t="s">
        <v>645</v>
      </c>
      <c r="I10" s="469" t="s">
        <v>646</v>
      </c>
      <c r="J10" s="470" t="s">
        <v>647</v>
      </c>
      <c r="K10" s="469" t="s">
        <v>648</v>
      </c>
      <c r="L10" s="471" t="s">
        <v>202</v>
      </c>
    </row>
    <row r="11" spans="2:13" ht="61.5" customHeight="1" x14ac:dyDescent="0.15">
      <c r="B11" s="472">
        <v>1</v>
      </c>
      <c r="C11" s="473"/>
      <c r="D11" s="474"/>
      <c r="E11" s="475"/>
      <c r="F11" s="476"/>
      <c r="G11" s="476"/>
      <c r="H11" s="476"/>
      <c r="I11" s="477"/>
      <c r="J11" s="475"/>
      <c r="K11" s="478"/>
      <c r="L11" s="479"/>
    </row>
    <row r="12" spans="2:13" ht="61.5" customHeight="1" x14ac:dyDescent="0.15">
      <c r="B12" s="472">
        <v>2</v>
      </c>
      <c r="C12" s="473"/>
      <c r="D12" s="474"/>
      <c r="E12" s="474"/>
      <c r="F12" s="476"/>
      <c r="G12" s="476"/>
      <c r="H12" s="476"/>
      <c r="I12" s="477"/>
      <c r="J12" s="475"/>
      <c r="K12" s="478"/>
      <c r="L12" s="479"/>
    </row>
    <row r="13" spans="2:13" ht="61.5" customHeight="1" x14ac:dyDescent="0.15">
      <c r="B13" s="472">
        <v>3</v>
      </c>
      <c r="C13" s="473"/>
      <c r="D13" s="474"/>
      <c r="E13" s="474"/>
      <c r="F13" s="476"/>
      <c r="G13" s="476"/>
      <c r="H13" s="476"/>
      <c r="I13" s="477"/>
      <c r="J13" s="475"/>
      <c r="K13" s="478"/>
      <c r="L13" s="479"/>
    </row>
    <row r="14" spans="2:13" ht="61.5" customHeight="1" x14ac:dyDescent="0.15">
      <c r="B14" s="472">
        <v>4</v>
      </c>
      <c r="C14" s="473"/>
      <c r="D14" s="474"/>
      <c r="E14" s="475"/>
      <c r="F14" s="476"/>
      <c r="G14" s="476"/>
      <c r="H14" s="476"/>
      <c r="I14" s="477"/>
      <c r="J14" s="475"/>
      <c r="K14" s="478"/>
      <c r="L14" s="479"/>
    </row>
    <row r="15" spans="2:13" ht="61.5" customHeight="1" x14ac:dyDescent="0.15">
      <c r="B15" s="480">
        <v>5</v>
      </c>
      <c r="C15" s="475"/>
      <c r="D15" s="481"/>
      <c r="E15" s="481"/>
      <c r="F15" s="481"/>
      <c r="G15" s="481"/>
      <c r="H15" s="481"/>
      <c r="I15" s="481"/>
      <c r="J15" s="481"/>
      <c r="K15" s="481"/>
      <c r="L15" s="479"/>
    </row>
    <row r="16" spans="2:13" ht="20.100000000000001" customHeight="1" x14ac:dyDescent="0.15">
      <c r="B16" s="482" t="s">
        <v>649</v>
      </c>
    </row>
    <row r="17" spans="2:13" ht="20.100000000000001" customHeight="1" x14ac:dyDescent="0.15">
      <c r="B17" s="482" t="s">
        <v>650</v>
      </c>
    </row>
    <row r="18" spans="2:13" ht="28.5" customHeight="1" x14ac:dyDescent="0.15">
      <c r="B18" s="465" t="s">
        <v>651</v>
      </c>
      <c r="C18" s="465"/>
      <c r="D18" s="465"/>
      <c r="E18" s="465"/>
      <c r="F18" s="465"/>
      <c r="G18" s="465"/>
      <c r="H18" s="465"/>
      <c r="I18" s="465"/>
      <c r="J18" s="465"/>
      <c r="K18" s="465"/>
      <c r="L18" s="465"/>
      <c r="M18" s="465"/>
    </row>
    <row r="19" spans="2:13" ht="20.100000000000001" customHeight="1" x14ac:dyDescent="0.15">
      <c r="B19" s="483" t="s">
        <v>652</v>
      </c>
      <c r="D19" s="465"/>
      <c r="E19" s="465"/>
      <c r="F19" s="465"/>
      <c r="G19" s="465"/>
      <c r="H19" s="465"/>
      <c r="I19" s="465"/>
      <c r="J19" s="465"/>
      <c r="K19" s="465"/>
      <c r="L19" s="465"/>
      <c r="M19" s="465"/>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7"/>
      <c r="C21" s="488"/>
      <c r="D21" s="488"/>
      <c r="E21" s="488"/>
      <c r="F21" s="488"/>
      <c r="G21" s="488"/>
      <c r="H21" s="488"/>
      <c r="I21" s="488"/>
      <c r="J21" s="488"/>
      <c r="K21" s="488"/>
      <c r="L21" s="489"/>
    </row>
    <row r="22" spans="2:13" ht="20.100000000000001" customHeight="1" x14ac:dyDescent="0.15">
      <c r="B22" s="487"/>
      <c r="C22" s="488"/>
      <c r="D22" s="488"/>
      <c r="E22" s="488"/>
      <c r="F22" s="488"/>
      <c r="G22" s="488"/>
      <c r="H22" s="488"/>
      <c r="I22" s="488"/>
      <c r="J22" s="488"/>
      <c r="K22" s="488"/>
      <c r="L22" s="489"/>
    </row>
    <row r="23" spans="2:13" ht="20.100000000000001" customHeight="1" x14ac:dyDescent="0.15">
      <c r="B23" s="487"/>
      <c r="C23" s="488"/>
      <c r="D23" s="488"/>
      <c r="E23" s="488"/>
      <c r="F23" s="488"/>
      <c r="G23" s="488"/>
      <c r="H23" s="488"/>
      <c r="I23" s="488"/>
      <c r="J23" s="488"/>
      <c r="K23" s="488"/>
      <c r="L23" s="489"/>
    </row>
    <row r="24" spans="2:13" ht="20.100000000000001" customHeight="1" x14ac:dyDescent="0.15">
      <c r="B24" s="487"/>
      <c r="C24" s="488"/>
      <c r="D24" s="488"/>
      <c r="E24" s="488"/>
      <c r="F24" s="488"/>
      <c r="G24" s="488"/>
      <c r="H24" s="488"/>
      <c r="I24" s="488"/>
      <c r="J24" s="488"/>
      <c r="K24" s="488"/>
      <c r="L24" s="489"/>
    </row>
    <row r="25" spans="2:13" ht="20.100000000000001" customHeight="1" x14ac:dyDescent="0.15">
      <c r="B25" s="487"/>
      <c r="C25" s="488"/>
      <c r="D25" s="488"/>
      <c r="E25" s="488"/>
      <c r="F25" s="488"/>
      <c r="G25" s="488"/>
      <c r="H25" s="488"/>
      <c r="I25" s="488"/>
      <c r="J25" s="488"/>
      <c r="K25" s="488"/>
      <c r="L25" s="489"/>
    </row>
    <row r="26" spans="2:13" ht="20.100000000000001" customHeight="1" x14ac:dyDescent="0.15">
      <c r="B26" s="487"/>
      <c r="C26" s="488"/>
      <c r="D26" s="488"/>
      <c r="E26" s="488"/>
      <c r="F26" s="488"/>
      <c r="G26" s="488"/>
      <c r="H26" s="488"/>
      <c r="I26" s="488"/>
      <c r="J26" s="488"/>
      <c r="K26" s="488"/>
      <c r="L26" s="489"/>
    </row>
    <row r="27" spans="2:13" ht="20.100000000000001" customHeight="1" x14ac:dyDescent="0.15">
      <c r="B27" s="487"/>
      <c r="C27" s="488"/>
      <c r="D27" s="488"/>
      <c r="E27" s="488"/>
      <c r="F27" s="488"/>
      <c r="G27" s="488"/>
      <c r="H27" s="488"/>
      <c r="I27" s="488"/>
      <c r="J27" s="488"/>
      <c r="K27" s="488"/>
      <c r="L27" s="489"/>
    </row>
    <row r="28" spans="2:13" ht="20.100000000000001" customHeight="1" x14ac:dyDescent="0.15">
      <c r="B28" s="487"/>
      <c r="C28" s="488"/>
      <c r="D28" s="488"/>
      <c r="E28" s="488"/>
      <c r="F28" s="488"/>
      <c r="G28" s="488"/>
      <c r="H28" s="488"/>
      <c r="I28" s="488"/>
      <c r="J28" s="488"/>
      <c r="K28" s="488"/>
      <c r="L28" s="489"/>
    </row>
    <row r="29" spans="2:13" ht="20.100000000000001" customHeight="1" x14ac:dyDescent="0.15">
      <c r="B29" s="487"/>
      <c r="C29" s="488"/>
      <c r="D29" s="488"/>
      <c r="E29" s="488"/>
      <c r="F29" s="488"/>
      <c r="G29" s="488"/>
      <c r="H29" s="488"/>
      <c r="I29" s="488"/>
      <c r="J29" s="488"/>
      <c r="K29" s="488"/>
      <c r="L29" s="489"/>
    </row>
    <row r="30" spans="2:13" ht="20.100000000000001" customHeight="1" x14ac:dyDescent="0.15">
      <c r="B30" s="487"/>
      <c r="C30" s="488"/>
      <c r="D30" s="488"/>
      <c r="E30" s="488"/>
      <c r="F30" s="488"/>
      <c r="G30" s="488"/>
      <c r="H30" s="488"/>
      <c r="I30" s="488"/>
      <c r="J30" s="488"/>
      <c r="K30" s="488"/>
      <c r="L30" s="489"/>
    </row>
    <row r="31" spans="2:13" ht="20.100000000000001" customHeight="1" x14ac:dyDescent="0.15">
      <c r="B31" s="487"/>
      <c r="C31" s="488"/>
      <c r="D31" s="488"/>
      <c r="E31" s="488"/>
      <c r="F31" s="488"/>
      <c r="G31" s="488"/>
      <c r="H31" s="488"/>
      <c r="I31" s="488"/>
      <c r="J31" s="488"/>
      <c r="K31" s="488"/>
      <c r="L31" s="489"/>
    </row>
    <row r="32" spans="2:13" ht="20.100000000000001" customHeight="1" x14ac:dyDescent="0.15">
      <c r="B32" s="487"/>
      <c r="C32" s="488"/>
      <c r="D32" s="488"/>
      <c r="E32" s="488"/>
      <c r="F32" s="488"/>
      <c r="G32" s="488"/>
      <c r="H32" s="488"/>
      <c r="I32" s="488"/>
      <c r="J32" s="488"/>
      <c r="K32" s="488"/>
      <c r="L32" s="489"/>
    </row>
    <row r="33" spans="2:12" ht="20.100000000000001" customHeight="1" x14ac:dyDescent="0.15">
      <c r="B33" s="487"/>
      <c r="C33" s="488"/>
      <c r="D33" s="488"/>
      <c r="E33" s="488"/>
      <c r="F33" s="488"/>
      <c r="G33" s="488"/>
      <c r="H33" s="488"/>
      <c r="I33" s="488"/>
      <c r="J33" s="488"/>
      <c r="K33" s="488"/>
      <c r="L33" s="489"/>
    </row>
    <row r="34" spans="2:12" ht="20.100000000000001" customHeight="1" x14ac:dyDescent="0.15">
      <c r="B34" s="487"/>
      <c r="C34" s="488"/>
      <c r="D34" s="488"/>
      <c r="E34" s="488"/>
      <c r="F34" s="488"/>
      <c r="G34" s="488"/>
      <c r="H34" s="488"/>
      <c r="I34" s="488"/>
      <c r="J34" s="488"/>
      <c r="K34" s="488"/>
      <c r="L34" s="489"/>
    </row>
    <row r="35" spans="2:12" ht="20.100000000000001" customHeight="1" x14ac:dyDescent="0.15">
      <c r="B35" s="487"/>
      <c r="C35" s="488"/>
      <c r="D35" s="488"/>
      <c r="E35" s="488"/>
      <c r="F35" s="488"/>
      <c r="G35" s="488"/>
      <c r="H35" s="488"/>
      <c r="I35" s="488"/>
      <c r="J35" s="488"/>
      <c r="K35" s="488"/>
      <c r="L35" s="489"/>
    </row>
    <row r="36" spans="2:12" ht="20.100000000000001" customHeight="1" x14ac:dyDescent="0.15">
      <c r="B36" s="487"/>
      <c r="C36" s="488"/>
      <c r="D36" s="488"/>
      <c r="E36" s="488"/>
      <c r="F36" s="488"/>
      <c r="G36" s="488"/>
      <c r="H36" s="488"/>
      <c r="I36" s="488"/>
      <c r="J36" s="488"/>
      <c r="K36" s="488"/>
      <c r="L36" s="489"/>
    </row>
    <row r="37" spans="2:12" ht="20.100000000000001" customHeight="1" x14ac:dyDescent="0.15">
      <c r="B37" s="487"/>
      <c r="C37" s="488"/>
      <c r="D37" s="488"/>
      <c r="E37" s="488"/>
      <c r="F37" s="488"/>
      <c r="G37" s="488"/>
      <c r="H37" s="488"/>
      <c r="I37" s="488"/>
      <c r="J37" s="488"/>
      <c r="K37" s="488"/>
      <c r="L37" s="489"/>
    </row>
    <row r="38" spans="2:12" ht="20.100000000000001" customHeight="1" x14ac:dyDescent="0.15">
      <c r="B38" s="487"/>
      <c r="C38" s="488"/>
      <c r="D38" s="488"/>
      <c r="E38" s="488"/>
      <c r="F38" s="488"/>
      <c r="G38" s="488"/>
      <c r="H38" s="488"/>
      <c r="I38" s="488"/>
      <c r="J38" s="488"/>
      <c r="K38" s="488"/>
      <c r="L38" s="489"/>
    </row>
    <row r="39" spans="2:12" ht="20.100000000000001" customHeight="1" x14ac:dyDescent="0.15">
      <c r="B39" s="487"/>
      <c r="C39" s="488"/>
      <c r="D39" s="488"/>
      <c r="E39" s="488"/>
      <c r="F39" s="488"/>
      <c r="G39" s="488"/>
      <c r="H39" s="488"/>
      <c r="I39" s="488"/>
      <c r="J39" s="488"/>
      <c r="K39" s="488"/>
      <c r="L39" s="489"/>
    </row>
    <row r="40" spans="2:12" ht="20.100000000000001" customHeight="1" x14ac:dyDescent="0.15">
      <c r="B40" s="490"/>
      <c r="C40" s="491"/>
      <c r="D40" s="491"/>
      <c r="E40" s="491"/>
      <c r="F40" s="491"/>
      <c r="G40" s="491"/>
      <c r="H40" s="491"/>
      <c r="I40" s="491"/>
      <c r="J40" s="491"/>
      <c r="K40" s="491"/>
      <c r="L40" s="492"/>
    </row>
  </sheetData>
  <mergeCells count="6">
    <mergeCell ref="B8:L8"/>
    <mergeCell ref="J2:L2"/>
    <mergeCell ref="I3:L3"/>
    <mergeCell ref="B4:L4"/>
    <mergeCell ref="B6:L6"/>
    <mergeCell ref="B7:L7"/>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Normal="100" zoomScaleSheetLayoutView="100" workbookViewId="0">
      <selection activeCell="B2" sqref="B2"/>
    </sheetView>
  </sheetViews>
  <sheetFormatPr defaultColWidth="9" defaultRowHeight="13.5" x14ac:dyDescent="0.15"/>
  <cols>
    <col min="1" max="1" width="42.42578125" style="493" customWidth="1"/>
    <col min="2" max="2" width="49.7109375" style="493" customWidth="1"/>
    <col min="3" max="16384" width="9" style="493"/>
  </cols>
  <sheetData>
    <row r="1" spans="1:2" ht="21" customHeight="1" x14ac:dyDescent="0.15">
      <c r="A1" s="1555" t="s">
        <v>653</v>
      </c>
      <c r="B1" s="1555"/>
    </row>
    <row r="2" spans="1:2" ht="21" customHeight="1" x14ac:dyDescent="0.15">
      <c r="A2" s="494" t="s">
        <v>630</v>
      </c>
      <c r="B2" s="495" t="s">
        <v>629</v>
      </c>
    </row>
    <row r="3" spans="1:2" ht="23.25" customHeight="1" x14ac:dyDescent="0.15">
      <c r="A3" s="1556" t="s">
        <v>654</v>
      </c>
      <c r="B3" s="1556"/>
    </row>
    <row r="4" spans="1:2" ht="15" customHeight="1" x14ac:dyDescent="0.15">
      <c r="A4" s="1557"/>
      <c r="B4" s="1557"/>
    </row>
    <row r="5" spans="1:2" ht="83.25" customHeight="1" x14ac:dyDescent="0.15">
      <c r="A5" s="1558" t="s">
        <v>655</v>
      </c>
      <c r="B5" s="1558"/>
    </row>
    <row r="6" spans="1:2" ht="24.75" customHeight="1" x14ac:dyDescent="0.15">
      <c r="A6" s="1551" t="s">
        <v>656</v>
      </c>
      <c r="B6" s="1551"/>
    </row>
    <row r="7" spans="1:2" ht="21" customHeight="1" x14ac:dyDescent="0.15">
      <c r="A7" s="1553" t="s">
        <v>657</v>
      </c>
      <c r="B7" s="1553"/>
    </row>
    <row r="8" spans="1:2" ht="39.75" customHeight="1" x14ac:dyDescent="0.15">
      <c r="A8" s="1554" t="s">
        <v>658</v>
      </c>
      <c r="B8" s="1554"/>
    </row>
    <row r="9" spans="1:2" ht="39.75" customHeight="1" x14ac:dyDescent="0.15">
      <c r="A9" s="1554" t="s">
        <v>659</v>
      </c>
      <c r="B9" s="1554"/>
    </row>
    <row r="10" spans="1:2" ht="10.5" customHeight="1" x14ac:dyDescent="0.15">
      <c r="A10" s="1551"/>
      <c r="B10" s="1551"/>
    </row>
    <row r="11" spans="1:2" ht="22.5" customHeight="1" x14ac:dyDescent="0.15">
      <c r="A11" s="1553" t="s">
        <v>660</v>
      </c>
      <c r="B11" s="1553"/>
    </row>
    <row r="12" spans="1:2" ht="55.5" customHeight="1" x14ac:dyDescent="0.15">
      <c r="A12" s="1554" t="s">
        <v>661</v>
      </c>
      <c r="B12" s="1554"/>
    </row>
    <row r="13" spans="1:2" ht="72.75" customHeight="1" x14ac:dyDescent="0.15">
      <c r="A13" s="1552" t="s">
        <v>662</v>
      </c>
      <c r="B13" s="1552"/>
    </row>
    <row r="14" spans="1:2" ht="72.75" customHeight="1" x14ac:dyDescent="0.15">
      <c r="A14" s="1552" t="s">
        <v>663</v>
      </c>
      <c r="B14" s="1552"/>
    </row>
    <row r="15" spans="1:2" ht="9.75" customHeight="1" x14ac:dyDescent="0.15">
      <c r="A15" s="1551"/>
      <c r="B15" s="1551"/>
    </row>
    <row r="16" spans="1:2" ht="15" customHeight="1" x14ac:dyDescent="0.15">
      <c r="A16" s="1553" t="s">
        <v>664</v>
      </c>
      <c r="B16" s="1553"/>
    </row>
    <row r="17" spans="1:2" ht="40.5" customHeight="1" x14ac:dyDescent="0.15">
      <c r="A17" s="1552" t="s">
        <v>665</v>
      </c>
      <c r="B17" s="1552"/>
    </row>
    <row r="18" spans="1:2" ht="12.75" customHeight="1" x14ac:dyDescent="0.15">
      <c r="A18" s="1551"/>
      <c r="B18" s="1551"/>
    </row>
    <row r="19" spans="1:2" ht="40.5" customHeight="1" x14ac:dyDescent="0.15">
      <c r="A19" s="1552" t="s">
        <v>666</v>
      </c>
      <c r="B19" s="1552"/>
    </row>
    <row r="20" spans="1:2" ht="12" customHeight="1" x14ac:dyDescent="0.15">
      <c r="A20" s="1551"/>
      <c r="B20" s="1551"/>
    </row>
    <row r="21" spans="1:2" ht="27" customHeight="1" x14ac:dyDescent="0.15">
      <c r="A21" s="496" t="s">
        <v>667</v>
      </c>
    </row>
    <row r="22" spans="1:2" ht="22.5" customHeight="1" x14ac:dyDescent="0.15">
      <c r="B22" s="497" t="s">
        <v>668</v>
      </c>
    </row>
    <row r="23" spans="1:2" ht="22.5" customHeight="1" x14ac:dyDescent="0.15">
      <c r="B23" s="498" t="s">
        <v>669</v>
      </c>
    </row>
    <row r="24" spans="1:2" ht="22.5" customHeight="1" x14ac:dyDescent="0.15">
      <c r="B24" s="498" t="s">
        <v>670</v>
      </c>
    </row>
    <row r="25" spans="1:2" ht="13.5" customHeight="1" x14ac:dyDescent="0.15">
      <c r="B25" s="499"/>
    </row>
    <row r="26" spans="1:2" ht="22.5" customHeight="1" x14ac:dyDescent="0.15">
      <c r="B26" s="497" t="s">
        <v>671</v>
      </c>
    </row>
    <row r="27" spans="1:2" ht="22.5" customHeight="1" x14ac:dyDescent="0.15">
      <c r="B27" s="498" t="s">
        <v>669</v>
      </c>
    </row>
    <row r="28" spans="1:2" ht="22.5" customHeight="1" x14ac:dyDescent="0.15">
      <c r="B28" s="498" t="s">
        <v>672</v>
      </c>
    </row>
  </sheetData>
  <mergeCells count="19">
    <mergeCell ref="A13:B13"/>
    <mergeCell ref="A1:B1"/>
    <mergeCell ref="A3:B3"/>
    <mergeCell ref="A4:B4"/>
    <mergeCell ref="A5:B5"/>
    <mergeCell ref="A6:B6"/>
    <mergeCell ref="A7:B7"/>
    <mergeCell ref="A8:B8"/>
    <mergeCell ref="A9:B9"/>
    <mergeCell ref="A10:B10"/>
    <mergeCell ref="A11:B11"/>
    <mergeCell ref="A12:B12"/>
    <mergeCell ref="A20:B20"/>
    <mergeCell ref="A14:B14"/>
    <mergeCell ref="A15:B15"/>
    <mergeCell ref="A16:B16"/>
    <mergeCell ref="A17:B17"/>
    <mergeCell ref="A18:B18"/>
    <mergeCell ref="A19:B19"/>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opLeftCell="A4" zoomScale="96" zoomScaleNormal="96" zoomScaleSheetLayoutView="120" workbookViewId="0">
      <selection activeCell="H15" sqref="H15"/>
    </sheetView>
  </sheetViews>
  <sheetFormatPr defaultColWidth="9" defaultRowHeight="18.75" x14ac:dyDescent="0.15"/>
  <cols>
    <col min="1" max="1" width="2.7109375" style="502" customWidth="1"/>
    <col min="2" max="2" width="7.28515625" style="502" customWidth="1"/>
    <col min="3" max="3" width="7.7109375" style="502" customWidth="1"/>
    <col min="4" max="4" width="8" style="502" customWidth="1"/>
    <col min="5" max="5" width="6.42578125" style="502" customWidth="1"/>
    <col min="6" max="7" width="7" style="502" customWidth="1"/>
    <col min="8" max="13" width="4.85546875" style="502" customWidth="1"/>
    <col min="14" max="14" width="9.140625" style="502" customWidth="1"/>
    <col min="15" max="15" width="12.42578125" style="502" customWidth="1"/>
    <col min="16" max="16" width="21" style="502" customWidth="1"/>
    <col min="17" max="17" width="26" style="502" customWidth="1"/>
    <col min="18" max="25" width="7.5703125" style="502" customWidth="1"/>
    <col min="26" max="16384" width="9" style="502"/>
  </cols>
  <sheetData>
    <row r="1" spans="1:24" ht="19.5" x14ac:dyDescent="0.15">
      <c r="A1" s="500" t="s">
        <v>673</v>
      </c>
      <c r="B1" s="501"/>
      <c r="Q1" s="503" t="s">
        <v>629</v>
      </c>
    </row>
    <row r="2" spans="1:24" ht="24" customHeight="1" x14ac:dyDescent="0.45">
      <c r="A2" s="504" t="s">
        <v>630</v>
      </c>
      <c r="C2" s="505"/>
      <c r="D2" s="505"/>
      <c r="E2" s="505"/>
      <c r="F2" s="505"/>
      <c r="G2" s="505"/>
      <c r="H2" s="505"/>
      <c r="I2" s="505"/>
      <c r="J2" s="505"/>
      <c r="K2" s="505"/>
      <c r="L2" s="505"/>
      <c r="M2" s="505"/>
      <c r="N2" s="505"/>
      <c r="Q2" s="506" t="s">
        <v>632</v>
      </c>
      <c r="R2" s="505"/>
      <c r="S2" s="505"/>
      <c r="T2" s="505"/>
      <c r="U2" s="505"/>
      <c r="V2" s="505"/>
      <c r="W2" s="505"/>
    </row>
    <row r="3" spans="1:24" ht="27" customHeight="1" x14ac:dyDescent="0.15">
      <c r="C3" s="507"/>
      <c r="D3" s="507"/>
      <c r="E3" s="507"/>
      <c r="F3" s="508"/>
      <c r="G3" s="507" t="s">
        <v>674</v>
      </c>
      <c r="H3" s="509" t="s">
        <v>675</v>
      </c>
      <c r="I3" s="507"/>
      <c r="J3" s="507"/>
      <c r="K3" s="507"/>
      <c r="L3" s="507"/>
      <c r="N3" s="507"/>
      <c r="O3" s="507"/>
      <c r="Q3" s="510"/>
    </row>
    <row r="4" spans="1:24" ht="27" customHeight="1" x14ac:dyDescent="0.15">
      <c r="B4" s="511" t="s">
        <v>676</v>
      </c>
      <c r="C4" s="512"/>
      <c r="D4" s="512"/>
      <c r="E4" s="512"/>
      <c r="F4" s="512"/>
      <c r="G4" s="512"/>
      <c r="H4" s="512"/>
      <c r="I4" s="512"/>
      <c r="J4" s="512"/>
      <c r="K4" s="512"/>
      <c r="L4" s="512"/>
      <c r="M4" s="512"/>
      <c r="N4" s="511"/>
      <c r="O4" s="512"/>
      <c r="P4" s="512"/>
      <c r="Q4" s="512"/>
    </row>
    <row r="5" spans="1:24" s="513" customFormat="1" ht="50.25" customHeight="1" x14ac:dyDescent="0.15">
      <c r="B5" s="1569" t="s">
        <v>677</v>
      </c>
      <c r="C5" s="1570"/>
      <c r="D5" s="1570"/>
      <c r="E5" s="1570"/>
      <c r="F5" s="1570"/>
      <c r="G5" s="1570"/>
      <c r="H5" s="1570"/>
      <c r="I5" s="1570"/>
      <c r="J5" s="1570"/>
      <c r="K5" s="1570"/>
      <c r="L5" s="1570"/>
      <c r="M5" s="1570"/>
      <c r="N5" s="1570"/>
      <c r="O5" s="1570"/>
      <c r="P5" s="1570"/>
      <c r="Q5" s="1570"/>
    </row>
    <row r="6" spans="1:24" ht="19.5" customHeight="1" x14ac:dyDescent="0.15">
      <c r="B6" s="1567" t="s">
        <v>678</v>
      </c>
      <c r="C6" s="1567"/>
      <c r="D6" s="1567"/>
      <c r="E6" s="1568" t="s">
        <v>679</v>
      </c>
      <c r="F6" s="1568"/>
      <c r="G6" s="1568"/>
      <c r="H6" s="1571" t="s">
        <v>680</v>
      </c>
      <c r="I6" s="1572"/>
      <c r="J6" s="1572"/>
      <c r="K6" s="1572"/>
      <c r="L6" s="1572"/>
      <c r="M6" s="1572"/>
      <c r="N6" s="1568" t="s">
        <v>210</v>
      </c>
      <c r="O6" s="1568"/>
      <c r="P6" s="1568"/>
      <c r="Q6" s="1567" t="s">
        <v>681</v>
      </c>
      <c r="R6" s="1565"/>
      <c r="S6" s="1566"/>
      <c r="T6" s="1566"/>
      <c r="U6" s="1566"/>
      <c r="V6" s="1566"/>
      <c r="W6" s="1566"/>
      <c r="X6" s="1566"/>
    </row>
    <row r="7" spans="1:24" ht="18" customHeight="1" x14ac:dyDescent="0.15">
      <c r="B7" s="1567" t="s">
        <v>682</v>
      </c>
      <c r="C7" s="1568" t="s">
        <v>683</v>
      </c>
      <c r="D7" s="1568"/>
      <c r="E7" s="1568" t="s">
        <v>248</v>
      </c>
      <c r="F7" s="1567" t="s">
        <v>684</v>
      </c>
      <c r="G7" s="1567" t="s">
        <v>685</v>
      </c>
      <c r="H7" s="1573"/>
      <c r="I7" s="1574"/>
      <c r="J7" s="1574"/>
      <c r="K7" s="1574"/>
      <c r="L7" s="1574"/>
      <c r="M7" s="1574"/>
      <c r="N7" s="1568" t="s">
        <v>307</v>
      </c>
      <c r="O7" s="1567" t="s">
        <v>536</v>
      </c>
      <c r="P7" s="1568" t="s">
        <v>110</v>
      </c>
      <c r="Q7" s="1568"/>
      <c r="R7" s="1565"/>
      <c r="S7" s="1566"/>
      <c r="T7" s="1566"/>
      <c r="U7" s="1566"/>
      <c r="V7" s="1566"/>
      <c r="W7" s="1566"/>
      <c r="X7" s="1566"/>
    </row>
    <row r="8" spans="1:24" ht="21" customHeight="1" x14ac:dyDescent="0.15">
      <c r="B8" s="1567"/>
      <c r="C8" s="514" t="s">
        <v>686</v>
      </c>
      <c r="D8" s="514" t="s">
        <v>683</v>
      </c>
      <c r="E8" s="1568"/>
      <c r="F8" s="1567"/>
      <c r="G8" s="1568"/>
      <c r="H8" s="1575"/>
      <c r="I8" s="1576"/>
      <c r="J8" s="1576"/>
      <c r="K8" s="1576"/>
      <c r="L8" s="1576"/>
      <c r="M8" s="1576"/>
      <c r="N8" s="1568"/>
      <c r="O8" s="1567"/>
      <c r="P8" s="1568"/>
      <c r="Q8" s="1568"/>
      <c r="R8" s="1565"/>
      <c r="S8" s="1566"/>
      <c r="T8" s="1566"/>
      <c r="U8" s="1566"/>
      <c r="V8" s="1566"/>
      <c r="W8" s="1566"/>
      <c r="X8" s="1566"/>
    </row>
    <row r="9" spans="1:24" x14ac:dyDescent="0.15">
      <c r="A9" s="515"/>
      <c r="B9" s="516"/>
      <c r="C9" s="517"/>
      <c r="D9" s="518"/>
      <c r="E9" s="519"/>
      <c r="F9" s="519"/>
      <c r="G9" s="520">
        <f>SUM(E9+F9)</f>
        <v>0</v>
      </c>
      <c r="H9" s="521"/>
      <c r="I9" s="521"/>
      <c r="J9" s="521"/>
      <c r="K9" s="521"/>
      <c r="L9" s="521"/>
      <c r="M9" s="521"/>
      <c r="N9" s="522" t="str">
        <f>IF(H9="","",(IFERROR(VLOOKUP($H9,[3]【選択肢】!$K$3:$O$74,2,)," ")&amp;IF(I9="","",","&amp;IFERROR(VLOOKUP($I9,[3]【選択肢】!$K$3:$O$74,2,)," ")&amp;IF(J9="","",","&amp;IFERROR(VLOOKUP($J9,[3]【選択肢】!$K$3:$O$74,2,)," ")&amp;IF(K9="","",","&amp;IFERROR(VLOOKUP($K9,[3]【選択肢】!$K$3:$O$74,2,)," ")&amp;IF(L9="","",","&amp;IFERROR(VLOOKUP($L9,[3]【選択肢】!$K$3:$O$74,2,)," ")&amp;IF(M9="","",","&amp;IFERROR(VLOOKUP($M9,[3]【選択肢】!$K$3:$O$74,2,)," "))))))))</f>
        <v/>
      </c>
      <c r="O9" s="522" t="str">
        <f>IF(H9="","",(IFERROR(VLOOKUP($H9,[3]【選択肢】!$K$3:$O$74,4,)," ")&amp;IF(I9="","",","&amp;IFERROR(VLOOKUP($I9,[3]【選択肢】!$K$3:$O$74,4,)," ")&amp;IF(J9="","",","&amp;IFERROR(VLOOKUP($J9,[3]【選択肢】!$K$3:$O$74,4,)," ")&amp;IF(K9="","",","&amp;IFERROR(VLOOKUP($K9,[3]【選択肢】!$K$3:$O$74,4,)," ")&amp;IF(L9="","",","&amp;IFERROR(VLOOKUP($L9,[3]【選択肢】!$K$3:$O$74,4,)," ")&amp;IF(M9="","",","&amp;IFERROR(VLOOKUP($M9,[3]【選択肢】!$K$3:$O$74,4,)," "))))))))</f>
        <v/>
      </c>
      <c r="P9" s="522" t="str">
        <f>IF(H9="","",(IFERROR(VLOOKUP($H9,[3]【選択肢】!$K$3:$O$74,5,)," ")&amp;IF(I9="","",","&amp;IFERROR(VLOOKUP($I9,[3]【選択肢】!$K$3:$O$74,5,)," ")&amp;IF(J9="","",","&amp;IFERROR(VLOOKUP($J9,[3]【選択肢】!$K$3:$O$74,5,)," ")&amp;IF(K9="","",","&amp;IFERROR(VLOOKUP($K9,[3]【選択肢】!$K$3:$O$74,5,)," ")&amp;IF(L9="","",","&amp;IFERROR(VLOOKUP($L9,[3]【選択肢】!$K$3:$O$74,5,)," ")&amp;IF(M9="","",","&amp;IFERROR(VLOOKUP($M9,[3]【選択肢】!$K$3:$O$74,5,)," "))))))))</f>
        <v/>
      </c>
      <c r="Q9" s="523"/>
      <c r="R9" s="524"/>
      <c r="S9" s="525"/>
      <c r="T9" s="525"/>
      <c r="U9" s="525"/>
      <c r="V9" s="525"/>
      <c r="W9" s="525"/>
      <c r="X9" s="525"/>
    </row>
    <row r="10" spans="1:24" x14ac:dyDescent="0.15">
      <c r="B10" s="526"/>
      <c r="C10" s="527"/>
      <c r="D10" s="528"/>
      <c r="E10" s="529"/>
      <c r="F10" s="529"/>
      <c r="G10" s="530">
        <f>SUM(E10+F10)</f>
        <v>0</v>
      </c>
      <c r="H10" s="531"/>
      <c r="I10" s="531"/>
      <c r="J10" s="531"/>
      <c r="K10" s="531"/>
      <c r="L10" s="531"/>
      <c r="M10" s="531"/>
      <c r="N10" s="522" t="str">
        <f>IF(H10="","",(IFERROR(VLOOKUP($H10,[3]【選択肢】!$K$3:$O$74,2,)," ")&amp;IF(I10="","",","&amp;IFERROR(VLOOKUP($I10,[3]【選択肢】!$K$3:$O$74,2,)," ")&amp;IF(J10="","",","&amp;IFERROR(VLOOKUP($J10,[3]【選択肢】!$K$3:$O$74,2,)," ")&amp;IF(K10="","",","&amp;IFERROR(VLOOKUP($K10,[3]【選択肢】!$K$3:$O$74,2,)," ")&amp;IF(L10="","",","&amp;IFERROR(VLOOKUP($L10,[3]【選択肢】!$K$3:$O$74,2,)," ")&amp;IF(M10="","",","&amp;IFERROR(VLOOKUP($M10,[3]【選択肢】!$K$3:$O$74,2,)," "))))))))</f>
        <v/>
      </c>
      <c r="O10" s="522" t="str">
        <f>IF(H10="","",(IFERROR(VLOOKUP($H10,[3]【選択肢】!$K$3:$O$74,4,)," ")&amp;IF(I10="","",","&amp;IFERROR(VLOOKUP($I10,[3]【選択肢】!$K$3:$O$74,4,)," ")&amp;IF(J10="","",","&amp;IFERROR(VLOOKUP($J10,[3]【選択肢】!$K$3:$O$74,4,)," ")&amp;IF(K10="","",","&amp;IFERROR(VLOOKUP($K10,[3]【選択肢】!$K$3:$O$74,4,)," ")&amp;IF(L10="","",","&amp;IFERROR(VLOOKUP($L10,[3]【選択肢】!$K$3:$O$74,4,)," ")&amp;IF(M10="","",","&amp;IFERROR(VLOOKUP($M10,[3]【選択肢】!$K$3:$O$74,4,)," "))))))))</f>
        <v/>
      </c>
      <c r="P10" s="522" t="str">
        <f>IF(H10="","",(IFERROR(VLOOKUP($H10,[3]【選択肢】!$K$3:$O$74,5,)," ")&amp;IF(I10="","",","&amp;IFERROR(VLOOKUP($I10,[3]【選択肢】!$K$3:$O$74,5,)," ")&amp;IF(J10="","",","&amp;IFERROR(VLOOKUP($J10,[3]【選択肢】!$K$3:$O$74,5,)," ")&amp;IF(K10="","",","&amp;IFERROR(VLOOKUP($K10,[3]【選択肢】!$K$3:$O$74,5,)," ")&amp;IF(L10="","",","&amp;IFERROR(VLOOKUP($L10,[3]【選択肢】!$K$3:$O$74,5,)," ")&amp;IF(M10="","",","&amp;IFERROR(VLOOKUP($M10,[3]【選択肢】!$K$3:$O$74,5,)," "))))))))</f>
        <v/>
      </c>
      <c r="Q10" s="532"/>
      <c r="R10" s="524"/>
      <c r="S10" s="525"/>
      <c r="T10" s="525"/>
      <c r="U10" s="525"/>
      <c r="V10" s="525"/>
      <c r="W10" s="525"/>
      <c r="X10" s="525"/>
    </row>
    <row r="11" spans="1:24" x14ac:dyDescent="0.15">
      <c r="B11" s="526"/>
      <c r="C11" s="527"/>
      <c r="D11" s="528"/>
      <c r="E11" s="529"/>
      <c r="F11" s="529"/>
      <c r="G11" s="530">
        <f>SUM(E11+F11)</f>
        <v>0</v>
      </c>
      <c r="H11" s="531"/>
      <c r="I11" s="531"/>
      <c r="J11" s="531"/>
      <c r="K11" s="531"/>
      <c r="L11" s="531"/>
      <c r="M11" s="531"/>
      <c r="N11" s="522" t="str">
        <f>IF(H11="","",(IFERROR(VLOOKUP($H11,[3]【選択肢】!$K$3:$O$74,2,)," ")&amp;IF(I11="","",","&amp;IFERROR(VLOOKUP($I11,[3]【選択肢】!$K$3:$O$74,2,)," ")&amp;IF(J11="","",","&amp;IFERROR(VLOOKUP($J11,[3]【選択肢】!$K$3:$O$74,2,)," ")&amp;IF(K11="","",","&amp;IFERROR(VLOOKUP($K11,[3]【選択肢】!$K$3:$O$74,2,)," ")&amp;IF(L11="","",","&amp;IFERROR(VLOOKUP($L11,[3]【選択肢】!$K$3:$O$74,2,)," ")&amp;IF(M11="","",","&amp;IFERROR(VLOOKUP($M11,[3]【選択肢】!$K$3:$O$74,2,)," "))))))))</f>
        <v/>
      </c>
      <c r="O11" s="522" t="str">
        <f>IF(H11="","",(IFERROR(VLOOKUP($H11,[3]【選択肢】!$K$3:$O$74,4,)," ")&amp;IF(I11="","",","&amp;IFERROR(VLOOKUP($I11,[3]【選択肢】!$K$3:$O$74,4,)," ")&amp;IF(J11="","",","&amp;IFERROR(VLOOKUP($J11,[3]【選択肢】!$K$3:$O$74,4,)," ")&amp;IF(K11="","",","&amp;IFERROR(VLOOKUP($K11,[3]【選択肢】!$K$3:$O$74,4,)," ")&amp;IF(L11="","",","&amp;IFERROR(VLOOKUP($L11,[3]【選択肢】!$K$3:$O$74,4,)," ")&amp;IF(M11="","",","&amp;IFERROR(VLOOKUP($M11,[3]【選択肢】!$K$3:$O$74,4,)," "))))))))</f>
        <v/>
      </c>
      <c r="P11" s="522" t="str">
        <f>IF(H11="","",(IFERROR(VLOOKUP($H11,[3]【選択肢】!$K$3:$O$74,5,)," ")&amp;IF(I11="","",","&amp;IFERROR(VLOOKUP($I11,[3]【選択肢】!$K$3:$O$74,5,)," ")&amp;IF(J11="","",","&amp;IFERROR(VLOOKUP($J11,[3]【選択肢】!$K$3:$O$74,5,)," ")&amp;IF(K11="","",","&amp;IFERROR(VLOOKUP($K11,[3]【選択肢】!$K$3:$O$74,5,)," ")&amp;IF(L11="","",","&amp;IFERROR(VLOOKUP($L11,[3]【選択肢】!$K$3:$O$74,5,)," ")&amp;IF(M11="","",","&amp;IFERROR(VLOOKUP($M11,[3]【選択肢】!$K$3:$O$74,5,)," "))))))))</f>
        <v/>
      </c>
      <c r="Q11" s="532"/>
      <c r="R11" s="524"/>
      <c r="S11" s="525"/>
      <c r="T11" s="525"/>
      <c r="U11" s="525"/>
      <c r="V11" s="525"/>
      <c r="W11" s="525"/>
      <c r="X11" s="525"/>
    </row>
    <row r="12" spans="1:24" x14ac:dyDescent="0.15">
      <c r="B12" s="526"/>
      <c r="C12" s="533"/>
      <c r="D12" s="528"/>
      <c r="E12" s="529"/>
      <c r="F12" s="534"/>
      <c r="G12" s="530">
        <f>SUM(E12+F12)</f>
        <v>0</v>
      </c>
      <c r="H12" s="535"/>
      <c r="I12" s="535"/>
      <c r="J12" s="535"/>
      <c r="K12" s="535"/>
      <c r="L12" s="535"/>
      <c r="M12" s="535"/>
      <c r="N12" s="522" t="str">
        <f>IF(H12="","",(IFERROR(VLOOKUP($H12,[3]【選択肢】!$K$3:$O$74,2,)," ")&amp;IF(I12="","",","&amp;IFERROR(VLOOKUP($I12,[3]【選択肢】!$K$3:$O$74,2,)," ")&amp;IF(J12="","",","&amp;IFERROR(VLOOKUP($J12,[3]【選択肢】!$K$3:$O$74,2,)," ")&amp;IF(K12="","",","&amp;IFERROR(VLOOKUP($K12,[3]【選択肢】!$K$3:$O$74,2,)," ")&amp;IF(L12="","",","&amp;IFERROR(VLOOKUP($L12,[3]【選択肢】!$K$3:$O$74,2,)," ")&amp;IF(M12="","",","&amp;IFERROR(VLOOKUP($M12,[3]【選択肢】!$K$3:$O$74,2,)," "))))))))</f>
        <v/>
      </c>
      <c r="O12" s="522" t="str">
        <f>IF(H12="","",(IFERROR(VLOOKUP($H12,[3]【選択肢】!$K$3:$O$74,4,)," ")&amp;IF(I12="","",","&amp;IFERROR(VLOOKUP($I12,[3]【選択肢】!$K$3:$O$74,4,)," ")&amp;IF(J12="","",","&amp;IFERROR(VLOOKUP($J12,[3]【選択肢】!$K$3:$O$74,4,)," ")&amp;IF(K12="","",","&amp;IFERROR(VLOOKUP($K12,[3]【選択肢】!$K$3:$O$74,4,)," ")&amp;IF(L12="","",","&amp;IFERROR(VLOOKUP($L12,[3]【選択肢】!$K$3:$O$74,4,)," ")&amp;IF(M12="","",","&amp;IFERROR(VLOOKUP($M12,[3]【選択肢】!$K$3:$O$74,4,)," "))))))))</f>
        <v/>
      </c>
      <c r="P12" s="522" t="str">
        <f>IF(H12="","",(IFERROR(VLOOKUP($H12,[3]【選択肢】!$K$3:$O$74,5,)," ")&amp;IF(I12="","",","&amp;IFERROR(VLOOKUP($I12,[3]【選択肢】!$K$3:$O$74,5,)," ")&amp;IF(J12="","",","&amp;IFERROR(VLOOKUP($J12,[3]【選択肢】!$K$3:$O$74,5,)," ")&amp;IF(K12="","",","&amp;IFERROR(VLOOKUP($K12,[3]【選択肢】!$K$3:$O$74,5,)," ")&amp;IF(L12="","",","&amp;IFERROR(VLOOKUP($L12,[3]【選択肢】!$K$3:$O$74,5,)," ")&amp;IF(M12="","",","&amp;IFERROR(VLOOKUP($M12,[3]【選択肢】!$K$3:$O$74,5,)," "))))))))</f>
        <v/>
      </c>
      <c r="Q12" s="536"/>
      <c r="R12" s="524"/>
      <c r="S12" s="525"/>
      <c r="T12" s="525"/>
      <c r="U12" s="525"/>
      <c r="V12" s="525"/>
      <c r="W12" s="525"/>
      <c r="X12" s="525"/>
    </row>
    <row r="13" spans="1:24" x14ac:dyDescent="0.15">
      <c r="B13" s="526"/>
      <c r="C13" s="527"/>
      <c r="D13" s="528"/>
      <c r="E13" s="529"/>
      <c r="F13" s="529"/>
      <c r="G13" s="530">
        <f t="shared" ref="G13:G21" si="0">SUM(E13+F13)</f>
        <v>0</v>
      </c>
      <c r="H13" s="531"/>
      <c r="I13" s="531"/>
      <c r="J13" s="531"/>
      <c r="K13" s="531"/>
      <c r="L13" s="531"/>
      <c r="M13" s="531"/>
      <c r="N13" s="522" t="str">
        <f>IF(H13="","",(IFERROR(VLOOKUP($H13,[3]【選択肢】!$K$3:$O$74,2,)," ")&amp;IF(I13="","",","&amp;IFERROR(VLOOKUP($I13,[3]【選択肢】!$K$3:$O$74,2,)," ")&amp;IF(J13="","",","&amp;IFERROR(VLOOKUP($J13,[3]【選択肢】!$K$3:$O$74,2,)," ")&amp;IF(K13="","",","&amp;IFERROR(VLOOKUP($K13,[3]【選択肢】!$K$3:$O$74,2,)," ")&amp;IF(L13="","",","&amp;IFERROR(VLOOKUP($L13,[3]【選択肢】!$K$3:$O$74,2,)," ")&amp;IF(M13="","",","&amp;IFERROR(VLOOKUP($M13,[3]【選択肢】!$K$3:$O$74,2,)," "))))))))</f>
        <v/>
      </c>
      <c r="O13" s="522" t="str">
        <f>IF(H13="","",(IFERROR(VLOOKUP($H13,[3]【選択肢】!$K$3:$O$74,4,)," ")&amp;IF(I13="","",","&amp;IFERROR(VLOOKUP($I13,[3]【選択肢】!$K$3:$O$74,4,)," ")&amp;IF(J13="","",","&amp;IFERROR(VLOOKUP($J13,[3]【選択肢】!$K$3:$O$74,4,)," ")&amp;IF(K13="","",","&amp;IFERROR(VLOOKUP($K13,[3]【選択肢】!$K$3:$O$74,4,)," ")&amp;IF(L13="","",","&amp;IFERROR(VLOOKUP($L13,[3]【選択肢】!$K$3:$O$74,4,)," ")&amp;IF(M13="","",","&amp;IFERROR(VLOOKUP($M13,[3]【選択肢】!$K$3:$O$74,4,)," "))))))))</f>
        <v/>
      </c>
      <c r="P13" s="522" t="str">
        <f>IF(H13="","",(IFERROR(VLOOKUP($H13,[3]【選択肢】!$K$3:$O$74,5,)," ")&amp;IF(I13="","",","&amp;IFERROR(VLOOKUP($I13,[3]【選択肢】!$K$3:$O$74,5,)," ")&amp;IF(J13="","",","&amp;IFERROR(VLOOKUP($J13,[3]【選択肢】!$K$3:$O$74,5,)," ")&amp;IF(K13="","",","&amp;IFERROR(VLOOKUP($K13,[3]【選択肢】!$K$3:$O$74,5,)," ")&amp;IF(L13="","",","&amp;IFERROR(VLOOKUP($L13,[3]【選択肢】!$K$3:$O$74,5,)," ")&amp;IF(M13="","",","&amp;IFERROR(VLOOKUP($M13,[3]【選択肢】!$K$3:$O$74,5,)," "))))))))</f>
        <v/>
      </c>
      <c r="Q13" s="532"/>
      <c r="R13" s="524"/>
      <c r="S13" s="525"/>
      <c r="T13" s="525"/>
      <c r="U13" s="525"/>
      <c r="V13" s="525"/>
      <c r="W13" s="525"/>
      <c r="X13" s="525"/>
    </row>
    <row r="14" spans="1:24" x14ac:dyDescent="0.15">
      <c r="B14" s="526"/>
      <c r="C14" s="527"/>
      <c r="D14" s="528"/>
      <c r="E14" s="529"/>
      <c r="F14" s="529"/>
      <c r="G14" s="530">
        <f t="shared" si="0"/>
        <v>0</v>
      </c>
      <c r="H14" s="531"/>
      <c r="I14" s="531"/>
      <c r="J14" s="531"/>
      <c r="K14" s="531"/>
      <c r="L14" s="531"/>
      <c r="M14" s="531"/>
      <c r="N14" s="522" t="str">
        <f>IF(H14="","",(IFERROR(VLOOKUP($H14,[3]【選択肢】!$K$3:$O$74,2,)," ")&amp;IF(I14="","",","&amp;IFERROR(VLOOKUP($I14,[3]【選択肢】!$K$3:$O$74,2,)," ")&amp;IF(J14="","",","&amp;IFERROR(VLOOKUP($J14,[3]【選択肢】!$K$3:$O$74,2,)," ")&amp;IF(K14="","",","&amp;IFERROR(VLOOKUP($K14,[3]【選択肢】!$K$3:$O$74,2,)," ")&amp;IF(L14="","",","&amp;IFERROR(VLOOKUP($L14,[3]【選択肢】!$K$3:$O$74,2,)," ")&amp;IF(M14="","",","&amp;IFERROR(VLOOKUP($M14,[3]【選択肢】!$K$3:$O$74,2,)," "))))))))</f>
        <v/>
      </c>
      <c r="O14" s="522" t="str">
        <f>IF(H14="","",(IFERROR(VLOOKUP($H14,[3]【選択肢】!$K$3:$O$74,4,)," ")&amp;IF(I14="","",","&amp;IFERROR(VLOOKUP($I14,[3]【選択肢】!$K$3:$O$74,4,)," ")&amp;IF(J14="","",","&amp;IFERROR(VLOOKUP($J14,[3]【選択肢】!$K$3:$O$74,4,)," ")&amp;IF(K14="","",","&amp;IFERROR(VLOOKUP($K14,[3]【選択肢】!$K$3:$O$74,4,)," ")&amp;IF(L14="","",","&amp;IFERROR(VLOOKUP($L14,[3]【選択肢】!$K$3:$O$74,4,)," ")&amp;IF(M14="","",","&amp;IFERROR(VLOOKUP($M14,[3]【選択肢】!$K$3:$O$74,4,)," "))))))))</f>
        <v/>
      </c>
      <c r="P14" s="522" t="str">
        <f>IF(H14="","",(IFERROR(VLOOKUP($H14,[3]【選択肢】!$K$3:$O$74,5,)," ")&amp;IF(I14="","",","&amp;IFERROR(VLOOKUP($I14,[3]【選択肢】!$K$3:$O$74,5,)," ")&amp;IF(J14="","",","&amp;IFERROR(VLOOKUP($J14,[3]【選択肢】!$K$3:$O$74,5,)," ")&amp;IF(K14="","",","&amp;IFERROR(VLOOKUP($K14,[3]【選択肢】!$K$3:$O$74,5,)," ")&amp;IF(L14="","",","&amp;IFERROR(VLOOKUP($L14,[3]【選択肢】!$K$3:$O$74,5,)," ")&amp;IF(M14="","",","&amp;IFERROR(VLOOKUP($M14,[3]【選択肢】!$K$3:$O$74,5,)," "))))))))</f>
        <v/>
      </c>
      <c r="Q14" s="532"/>
      <c r="R14" s="524"/>
      <c r="S14" s="525"/>
      <c r="T14" s="525"/>
      <c r="U14" s="525"/>
      <c r="V14" s="525"/>
      <c r="W14" s="525"/>
      <c r="X14" s="525"/>
    </row>
    <row r="15" spans="1:24" x14ac:dyDescent="0.15">
      <c r="B15" s="526"/>
      <c r="C15" s="527"/>
      <c r="D15" s="528"/>
      <c r="E15" s="529"/>
      <c r="F15" s="529"/>
      <c r="G15" s="530">
        <f t="shared" si="0"/>
        <v>0</v>
      </c>
      <c r="H15" s="531"/>
      <c r="I15" s="531"/>
      <c r="J15" s="531"/>
      <c r="K15" s="531"/>
      <c r="L15" s="531"/>
      <c r="M15" s="531"/>
      <c r="N15" s="522" t="str">
        <f>IF(H15="","",(IFERROR(VLOOKUP($H15,[3]【選択肢】!$K$3:$O$74,2,)," ")&amp;IF(I15="","",","&amp;IFERROR(VLOOKUP($I15,[3]【選択肢】!$K$3:$O$74,2,)," ")&amp;IF(J15="","",","&amp;IFERROR(VLOOKUP($J15,[3]【選択肢】!$K$3:$O$74,2,)," ")&amp;IF(K15="","",","&amp;IFERROR(VLOOKUP($K15,[3]【選択肢】!$K$3:$O$74,2,)," ")&amp;IF(L15="","",","&amp;IFERROR(VLOOKUP($L15,[3]【選択肢】!$K$3:$O$74,2,)," ")&amp;IF(M15="","",","&amp;IFERROR(VLOOKUP($M15,[3]【選択肢】!$K$3:$O$74,2,)," "))))))))</f>
        <v/>
      </c>
      <c r="O15" s="522" t="str">
        <f>IF(H15="","",(IFERROR(VLOOKUP($H15,[3]【選択肢】!$K$3:$O$74,4,)," ")&amp;IF(I15="","",","&amp;IFERROR(VLOOKUP($I15,[3]【選択肢】!$K$3:$O$74,4,)," ")&amp;IF(J15="","",","&amp;IFERROR(VLOOKUP($J15,[3]【選択肢】!$K$3:$O$74,4,)," ")&amp;IF(K15="","",","&amp;IFERROR(VLOOKUP($K15,[3]【選択肢】!$K$3:$O$74,4,)," ")&amp;IF(L15="","",","&amp;IFERROR(VLOOKUP($L15,[3]【選択肢】!$K$3:$O$74,4,)," ")&amp;IF(M15="","",","&amp;IFERROR(VLOOKUP($M15,[3]【選択肢】!$K$3:$O$74,4,)," "))))))))</f>
        <v/>
      </c>
      <c r="P15" s="522" t="str">
        <f>IF(H15="","",(IFERROR(VLOOKUP($H15,[3]【選択肢】!$K$3:$O$74,5,)," ")&amp;IF(I15="","",","&amp;IFERROR(VLOOKUP($I15,[3]【選択肢】!$K$3:$O$74,5,)," ")&amp;IF(J15="","",","&amp;IFERROR(VLOOKUP($J15,[3]【選択肢】!$K$3:$O$74,5,)," ")&amp;IF(K15="","",","&amp;IFERROR(VLOOKUP($K15,[3]【選択肢】!$K$3:$O$74,5,)," ")&amp;IF(L15="","",","&amp;IFERROR(VLOOKUP($L15,[3]【選択肢】!$K$3:$O$74,5,)," ")&amp;IF(M15="","",","&amp;IFERROR(VLOOKUP($M15,[3]【選択肢】!$K$3:$O$74,5,)," "))))))))</f>
        <v/>
      </c>
      <c r="Q15" s="532"/>
      <c r="R15" s="524"/>
      <c r="S15" s="525"/>
      <c r="T15" s="525"/>
      <c r="U15" s="525"/>
      <c r="V15" s="525"/>
      <c r="W15" s="525"/>
      <c r="X15" s="525"/>
    </row>
    <row r="16" spans="1:24" x14ac:dyDescent="0.15">
      <c r="B16" s="526"/>
      <c r="C16" s="527"/>
      <c r="D16" s="528"/>
      <c r="E16" s="529"/>
      <c r="F16" s="529"/>
      <c r="G16" s="530">
        <f t="shared" si="0"/>
        <v>0</v>
      </c>
      <c r="H16" s="531"/>
      <c r="I16" s="531"/>
      <c r="J16" s="531"/>
      <c r="K16" s="531"/>
      <c r="L16" s="531"/>
      <c r="M16" s="531"/>
      <c r="N16" s="522" t="str">
        <f>IF(H16="","",(IFERROR(VLOOKUP($H16,[3]【選択肢】!$K$3:$O$74,2,)," ")&amp;IF(I16="","",","&amp;IFERROR(VLOOKUP($I16,[3]【選択肢】!$K$3:$O$74,2,)," ")&amp;IF(J16="","",","&amp;IFERROR(VLOOKUP($J16,[3]【選択肢】!$K$3:$O$74,2,)," ")&amp;IF(K16="","",","&amp;IFERROR(VLOOKUP($K16,[3]【選択肢】!$K$3:$O$74,2,)," ")&amp;IF(L16="","",","&amp;IFERROR(VLOOKUP($L16,[3]【選択肢】!$K$3:$O$74,2,)," ")&amp;IF(M16="","",","&amp;IFERROR(VLOOKUP($M16,[3]【選択肢】!$K$3:$O$74,2,)," "))))))))</f>
        <v/>
      </c>
      <c r="O16" s="522" t="str">
        <f>IF(H16="","",(IFERROR(VLOOKUP($H16,[3]【選択肢】!$K$3:$O$74,4,)," ")&amp;IF(I16="","",","&amp;IFERROR(VLOOKUP($I16,[3]【選択肢】!$K$3:$O$74,4,)," ")&amp;IF(J16="","",","&amp;IFERROR(VLOOKUP($J16,[3]【選択肢】!$K$3:$O$74,4,)," ")&amp;IF(K16="","",","&amp;IFERROR(VLOOKUP($K16,[3]【選択肢】!$K$3:$O$74,4,)," ")&amp;IF(L16="","",","&amp;IFERROR(VLOOKUP($L16,[3]【選択肢】!$K$3:$O$74,4,)," ")&amp;IF(M16="","",","&amp;IFERROR(VLOOKUP($M16,[3]【選択肢】!$K$3:$O$74,4,)," "))))))))</f>
        <v/>
      </c>
      <c r="P16" s="522" t="str">
        <f>IF(H16="","",(IFERROR(VLOOKUP($H16,[3]【選択肢】!$K$3:$O$74,5,)," ")&amp;IF(I16="","",","&amp;IFERROR(VLOOKUP($I16,[3]【選択肢】!$K$3:$O$74,5,)," ")&amp;IF(J16="","",","&amp;IFERROR(VLOOKUP($J16,[3]【選択肢】!$K$3:$O$74,5,)," ")&amp;IF(K16="","",","&amp;IFERROR(VLOOKUP($K16,[3]【選択肢】!$K$3:$O$74,5,)," ")&amp;IF(L16="","",","&amp;IFERROR(VLOOKUP($L16,[3]【選択肢】!$K$3:$O$74,5,)," ")&amp;IF(M16="","",","&amp;IFERROR(VLOOKUP($M16,[3]【選択肢】!$K$3:$O$74,5,)," "))))))))</f>
        <v/>
      </c>
      <c r="Q16" s="532"/>
      <c r="R16" s="524"/>
      <c r="S16" s="525"/>
      <c r="T16" s="525"/>
      <c r="U16" s="525"/>
      <c r="V16" s="525"/>
      <c r="W16" s="525"/>
      <c r="X16" s="525"/>
    </row>
    <row r="17" spans="2:24" x14ac:dyDescent="0.15">
      <c r="B17" s="526"/>
      <c r="C17" s="527"/>
      <c r="D17" s="528"/>
      <c r="E17" s="529"/>
      <c r="F17" s="529"/>
      <c r="G17" s="530">
        <f>SUM(E17+F17)</f>
        <v>0</v>
      </c>
      <c r="H17" s="531"/>
      <c r="I17" s="531"/>
      <c r="J17" s="531"/>
      <c r="K17" s="531"/>
      <c r="L17" s="531"/>
      <c r="M17" s="531"/>
      <c r="N17" s="522" t="str">
        <f>IF(H17="","",(IFERROR(VLOOKUP($H17,[3]【選択肢】!$K$3:$O$74,2,)," ")&amp;IF(I17="","",","&amp;IFERROR(VLOOKUP($I17,[3]【選択肢】!$K$3:$O$74,2,)," ")&amp;IF(J17="","",","&amp;IFERROR(VLOOKUP($J17,[3]【選択肢】!$K$3:$O$74,2,)," ")&amp;IF(K17="","",","&amp;IFERROR(VLOOKUP($K17,[3]【選択肢】!$K$3:$O$74,2,)," ")&amp;IF(L17="","",","&amp;IFERROR(VLOOKUP($L17,[3]【選択肢】!$K$3:$O$74,2,)," ")&amp;IF(M17="","",","&amp;IFERROR(VLOOKUP($M17,[3]【選択肢】!$K$3:$O$74,2,)," "))))))))</f>
        <v/>
      </c>
      <c r="O17" s="522" t="str">
        <f>IF(H17="","",(IFERROR(VLOOKUP($H17,[3]【選択肢】!$K$3:$O$74,4,)," ")&amp;IF(I17="","",","&amp;IFERROR(VLOOKUP($I17,[3]【選択肢】!$K$3:$O$74,4,)," ")&amp;IF(J17="","",","&amp;IFERROR(VLOOKUP($J17,[3]【選択肢】!$K$3:$O$74,4,)," ")&amp;IF(K17="","",","&amp;IFERROR(VLOOKUP($K17,[3]【選択肢】!$K$3:$O$74,4,)," ")&amp;IF(L17="","",","&amp;IFERROR(VLOOKUP($L17,[3]【選択肢】!$K$3:$O$74,4,)," ")&amp;IF(M17="","",","&amp;IFERROR(VLOOKUP($M17,[3]【選択肢】!$K$3:$O$74,4,)," "))))))))</f>
        <v/>
      </c>
      <c r="P17" s="522" t="str">
        <f>IF(H17="","",(IFERROR(VLOOKUP($H17,[3]【選択肢】!$K$3:$O$74,5,)," ")&amp;IF(I17="","",","&amp;IFERROR(VLOOKUP($I17,[3]【選択肢】!$K$3:$O$74,5,)," ")&amp;IF(J17="","",","&amp;IFERROR(VLOOKUP($J17,[3]【選択肢】!$K$3:$O$74,5,)," ")&amp;IF(K17="","",","&amp;IFERROR(VLOOKUP($K17,[3]【選択肢】!$K$3:$O$74,5,)," ")&amp;IF(L17="","",","&amp;IFERROR(VLOOKUP($L17,[3]【選択肢】!$K$3:$O$74,5,)," ")&amp;IF(M17="","",","&amp;IFERROR(VLOOKUP($M17,[3]【選択肢】!$K$3:$O$74,5,)," "))))))))</f>
        <v/>
      </c>
      <c r="Q17" s="532"/>
      <c r="R17" s="524"/>
      <c r="S17" s="525"/>
      <c r="T17" s="525"/>
      <c r="U17" s="525"/>
      <c r="V17" s="525"/>
      <c r="W17" s="525"/>
      <c r="X17" s="525"/>
    </row>
    <row r="18" spans="2:24" x14ac:dyDescent="0.15">
      <c r="B18" s="526"/>
      <c r="C18" s="527"/>
      <c r="D18" s="528"/>
      <c r="E18" s="529"/>
      <c r="F18" s="529"/>
      <c r="G18" s="530">
        <f t="shared" si="0"/>
        <v>0</v>
      </c>
      <c r="H18" s="531"/>
      <c r="I18" s="531"/>
      <c r="J18" s="531"/>
      <c r="K18" s="531"/>
      <c r="L18" s="531"/>
      <c r="M18" s="531"/>
      <c r="N18" s="522" t="str">
        <f>IF(H18="","",(IFERROR(VLOOKUP($H18,[3]【選択肢】!$K$3:$O$74,2,)," ")&amp;IF(I18="","",","&amp;IFERROR(VLOOKUP($I18,[3]【選択肢】!$K$3:$O$74,2,)," ")&amp;IF(J18="","",","&amp;IFERROR(VLOOKUP($J18,[3]【選択肢】!$K$3:$O$74,2,)," ")&amp;IF(K18="","",","&amp;IFERROR(VLOOKUP($K18,[3]【選択肢】!$K$3:$O$74,2,)," ")&amp;IF(L18="","",","&amp;IFERROR(VLOOKUP($L18,[3]【選択肢】!$K$3:$O$74,2,)," ")&amp;IF(M18="","",","&amp;IFERROR(VLOOKUP($M18,[3]【選択肢】!$K$3:$O$74,2,)," "))))))))</f>
        <v/>
      </c>
      <c r="O18" s="522" t="str">
        <f>IF(H18="","",(IFERROR(VLOOKUP($H18,[3]【選択肢】!$K$3:$O$74,4,)," ")&amp;IF(I18="","",","&amp;IFERROR(VLOOKUP($I18,[3]【選択肢】!$K$3:$O$74,4,)," ")&amp;IF(J18="","",","&amp;IFERROR(VLOOKUP($J18,[3]【選択肢】!$K$3:$O$74,4,)," ")&amp;IF(K18="","",","&amp;IFERROR(VLOOKUP($K18,[3]【選択肢】!$K$3:$O$74,4,)," ")&amp;IF(L18="","",","&amp;IFERROR(VLOOKUP($L18,[3]【選択肢】!$K$3:$O$74,4,)," ")&amp;IF(M18="","",","&amp;IFERROR(VLOOKUP($M18,[3]【選択肢】!$K$3:$O$74,4,)," "))))))))</f>
        <v/>
      </c>
      <c r="P18" s="522" t="str">
        <f>IF(H18="","",(IFERROR(VLOOKUP($H18,[3]【選択肢】!$K$3:$O$74,5,)," ")&amp;IF(I18="","",","&amp;IFERROR(VLOOKUP($I18,[3]【選択肢】!$K$3:$O$74,5,)," ")&amp;IF(J18="","",","&amp;IFERROR(VLOOKUP($J18,[3]【選択肢】!$K$3:$O$74,5,)," ")&amp;IF(K18="","",","&amp;IFERROR(VLOOKUP($K18,[3]【選択肢】!$K$3:$O$74,5,)," ")&amp;IF(L18="","",","&amp;IFERROR(VLOOKUP($L18,[3]【選択肢】!$K$3:$O$74,5,)," ")&amp;IF(M18="","",","&amp;IFERROR(VLOOKUP($M18,[3]【選択肢】!$K$3:$O$74,5,)," "))))))))</f>
        <v/>
      </c>
      <c r="Q18" s="532"/>
      <c r="R18" s="524"/>
      <c r="S18" s="525"/>
      <c r="T18" s="525"/>
      <c r="U18" s="525"/>
      <c r="V18" s="525"/>
      <c r="W18" s="525"/>
      <c r="X18" s="525"/>
    </row>
    <row r="19" spans="2:24" x14ac:dyDescent="0.15">
      <c r="B19" s="526"/>
      <c r="C19" s="527"/>
      <c r="D19" s="528"/>
      <c r="E19" s="529"/>
      <c r="F19" s="529"/>
      <c r="G19" s="530">
        <f t="shared" si="0"/>
        <v>0</v>
      </c>
      <c r="H19" s="531"/>
      <c r="I19" s="531"/>
      <c r="J19" s="531"/>
      <c r="K19" s="531"/>
      <c r="L19" s="531"/>
      <c r="M19" s="531"/>
      <c r="N19" s="522" t="str">
        <f>IF(H19="","",(IFERROR(VLOOKUP($H19,[3]【選択肢】!$K$3:$O$74,2,)," ")&amp;IF(I19="","",","&amp;IFERROR(VLOOKUP($I19,[3]【選択肢】!$K$3:$O$74,2,)," ")&amp;IF(J19="","",","&amp;IFERROR(VLOOKUP($J19,[3]【選択肢】!$K$3:$O$74,2,)," ")&amp;IF(K19="","",","&amp;IFERROR(VLOOKUP($K19,[3]【選択肢】!$K$3:$O$74,2,)," ")&amp;IF(L19="","",","&amp;IFERROR(VLOOKUP($L19,[3]【選択肢】!$K$3:$O$74,2,)," ")&amp;IF(M19="","",","&amp;IFERROR(VLOOKUP($M19,[3]【選択肢】!$K$3:$O$74,2,)," "))))))))</f>
        <v/>
      </c>
      <c r="O19" s="522" t="str">
        <f>IF(H19="","",(IFERROR(VLOOKUP($H19,[3]【選択肢】!$K$3:$O$74,4,)," ")&amp;IF(I19="","",","&amp;IFERROR(VLOOKUP($I19,[3]【選択肢】!$K$3:$O$74,4,)," ")&amp;IF(J19="","",","&amp;IFERROR(VLOOKUP($J19,[3]【選択肢】!$K$3:$O$74,4,)," ")&amp;IF(K19="","",","&amp;IFERROR(VLOOKUP($K19,[3]【選択肢】!$K$3:$O$74,4,)," ")&amp;IF(L19="","",","&amp;IFERROR(VLOOKUP($L19,[3]【選択肢】!$K$3:$O$74,4,)," ")&amp;IF(M19="","",","&amp;IFERROR(VLOOKUP($M19,[3]【選択肢】!$K$3:$O$74,4,)," "))))))))</f>
        <v/>
      </c>
      <c r="P19" s="522" t="str">
        <f>IF(H19="","",(IFERROR(VLOOKUP($H19,[3]【選択肢】!$K$3:$O$74,5,)," ")&amp;IF(I19="","",","&amp;IFERROR(VLOOKUP($I19,[3]【選択肢】!$K$3:$O$74,5,)," ")&amp;IF(J19="","",","&amp;IFERROR(VLOOKUP($J19,[3]【選択肢】!$K$3:$O$74,5,)," ")&amp;IF(K19="","",","&amp;IFERROR(VLOOKUP($K19,[3]【選択肢】!$K$3:$O$74,5,)," ")&amp;IF(L19="","",","&amp;IFERROR(VLOOKUP($L19,[3]【選択肢】!$K$3:$O$74,5,)," ")&amp;IF(M19="","",","&amp;IFERROR(VLOOKUP($M19,[3]【選択肢】!$K$3:$O$74,5,)," "))))))))</f>
        <v/>
      </c>
      <c r="Q19" s="532"/>
      <c r="R19" s="524"/>
      <c r="S19" s="525"/>
      <c r="T19" s="525"/>
      <c r="U19" s="525"/>
      <c r="V19" s="525"/>
      <c r="W19" s="525"/>
      <c r="X19" s="525"/>
    </row>
    <row r="20" spans="2:24" x14ac:dyDescent="0.15">
      <c r="B20" s="526"/>
      <c r="C20" s="527"/>
      <c r="D20" s="528"/>
      <c r="E20" s="529"/>
      <c r="F20" s="529"/>
      <c r="G20" s="530">
        <f t="shared" si="0"/>
        <v>0</v>
      </c>
      <c r="H20" s="531"/>
      <c r="I20" s="531"/>
      <c r="J20" s="531"/>
      <c r="K20" s="531"/>
      <c r="L20" s="531"/>
      <c r="M20" s="531"/>
      <c r="N20" s="522" t="str">
        <f>IF(H20="","",(IFERROR(VLOOKUP($H20,[3]【選択肢】!$K$3:$O$74,2,)," ")&amp;IF(I20="","",","&amp;IFERROR(VLOOKUP($I20,[3]【選択肢】!$K$3:$O$74,2,)," ")&amp;IF(J20="","",","&amp;IFERROR(VLOOKUP($J20,[3]【選択肢】!$K$3:$O$74,2,)," ")&amp;IF(K20="","",","&amp;IFERROR(VLOOKUP($K20,[3]【選択肢】!$K$3:$O$74,2,)," ")&amp;IF(L20="","",","&amp;IFERROR(VLOOKUP($L20,[3]【選択肢】!$K$3:$O$74,2,)," ")&amp;IF(M20="","",","&amp;IFERROR(VLOOKUP($M20,[3]【選択肢】!$K$3:$O$74,2,)," "))))))))</f>
        <v/>
      </c>
      <c r="O20" s="522" t="str">
        <f>IF(H20="","",(IFERROR(VLOOKUP($H20,[3]【選択肢】!$K$3:$O$74,4,)," ")&amp;IF(I20="","",","&amp;IFERROR(VLOOKUP($I20,[3]【選択肢】!$K$3:$O$74,4,)," ")&amp;IF(J20="","",","&amp;IFERROR(VLOOKUP($J20,[3]【選択肢】!$K$3:$O$74,4,)," ")&amp;IF(K20="","",","&amp;IFERROR(VLOOKUP($K20,[3]【選択肢】!$K$3:$O$74,4,)," ")&amp;IF(L20="","",","&amp;IFERROR(VLOOKUP($L20,[3]【選択肢】!$K$3:$O$74,4,)," ")&amp;IF(M20="","",","&amp;IFERROR(VLOOKUP($M20,[3]【選択肢】!$K$3:$O$74,4,)," "))))))))</f>
        <v/>
      </c>
      <c r="P20" s="522" t="str">
        <f>IF(H20="","",(IFERROR(VLOOKUP($H20,[3]【選択肢】!$K$3:$O$74,5,)," ")&amp;IF(I20="","",","&amp;IFERROR(VLOOKUP($I20,[3]【選択肢】!$K$3:$O$74,5,)," ")&amp;IF(J20="","",","&amp;IFERROR(VLOOKUP($J20,[3]【選択肢】!$K$3:$O$74,5,)," ")&amp;IF(K20="","",","&amp;IFERROR(VLOOKUP($K20,[3]【選択肢】!$K$3:$O$74,5,)," ")&amp;IF(L20="","",","&amp;IFERROR(VLOOKUP($L20,[3]【選択肢】!$K$3:$O$74,5,)," ")&amp;IF(M20="","",","&amp;IFERROR(VLOOKUP($M20,[3]【選択肢】!$K$3:$O$74,5,)," "))))))))</f>
        <v/>
      </c>
      <c r="Q20" s="532"/>
      <c r="R20" s="524"/>
      <c r="S20" s="525"/>
      <c r="T20" s="525"/>
      <c r="U20" s="525"/>
      <c r="V20" s="525"/>
      <c r="W20" s="525"/>
      <c r="X20" s="525"/>
    </row>
    <row r="21" spans="2:24" x14ac:dyDescent="0.15">
      <c r="B21" s="526"/>
      <c r="C21" s="527"/>
      <c r="D21" s="528"/>
      <c r="E21" s="529"/>
      <c r="F21" s="529"/>
      <c r="G21" s="530">
        <f t="shared" si="0"/>
        <v>0</v>
      </c>
      <c r="H21" s="531"/>
      <c r="I21" s="531"/>
      <c r="J21" s="531"/>
      <c r="K21" s="531"/>
      <c r="L21" s="531"/>
      <c r="M21" s="531"/>
      <c r="N21" s="522" t="str">
        <f>IF(H21="","",(IFERROR(VLOOKUP($H21,[3]【選択肢】!$K$3:$O$74,2,)," ")&amp;IF(I21="","",","&amp;IFERROR(VLOOKUP($I21,[3]【選択肢】!$K$3:$O$74,2,)," ")&amp;IF(J21="","",","&amp;IFERROR(VLOOKUP($J21,[3]【選択肢】!$K$3:$O$74,2,)," ")&amp;IF(K21="","",","&amp;IFERROR(VLOOKUP($K21,[3]【選択肢】!$K$3:$O$74,2,)," ")&amp;IF(L21="","",","&amp;IFERROR(VLOOKUP($L21,[3]【選択肢】!$K$3:$O$74,2,)," ")&amp;IF(M21="","",","&amp;IFERROR(VLOOKUP($M21,[3]【選択肢】!$K$3:$O$74,2,)," "))))))))</f>
        <v/>
      </c>
      <c r="O21" s="522" t="str">
        <f>IF(H21="","",(IFERROR(VLOOKUP($H21,[3]【選択肢】!$K$3:$O$74,4,)," ")&amp;IF(I21="","",","&amp;IFERROR(VLOOKUP($I21,[3]【選択肢】!$K$3:$O$74,4,)," ")&amp;IF(J21="","",","&amp;IFERROR(VLOOKUP($J21,[3]【選択肢】!$K$3:$O$74,4,)," ")&amp;IF(K21="","",","&amp;IFERROR(VLOOKUP($K21,[3]【選択肢】!$K$3:$O$74,4,)," ")&amp;IF(L21="","",","&amp;IFERROR(VLOOKUP($L21,[3]【選択肢】!$K$3:$O$74,4,)," ")&amp;IF(M21="","",","&amp;IFERROR(VLOOKUP($M21,[3]【選択肢】!$K$3:$O$74,4,)," "))))))))</f>
        <v/>
      </c>
      <c r="P21" s="522" t="str">
        <f>IF(H21="","",(IFERROR(VLOOKUP($H21,[3]【選択肢】!$K$3:$O$74,5,)," ")&amp;IF(I21="","",","&amp;IFERROR(VLOOKUP($I21,[3]【選択肢】!$K$3:$O$74,5,)," ")&amp;IF(J21="","",","&amp;IFERROR(VLOOKUP($J21,[3]【選択肢】!$K$3:$O$74,5,)," ")&amp;IF(K21="","",","&amp;IFERROR(VLOOKUP($K21,[3]【選択肢】!$K$3:$O$74,5,)," ")&amp;IF(L21="","",","&amp;IFERROR(VLOOKUP($L21,[3]【選択肢】!$K$3:$O$74,5,)," ")&amp;IF(M21="","",","&amp;IFERROR(VLOOKUP($M21,[3]【選択肢】!$K$3:$O$74,5,)," "))))))))</f>
        <v/>
      </c>
      <c r="Q21" s="532"/>
      <c r="R21" s="524"/>
      <c r="S21" s="525"/>
      <c r="T21" s="525"/>
      <c r="U21" s="525"/>
      <c r="V21" s="525"/>
      <c r="W21" s="525"/>
      <c r="X21" s="525"/>
    </row>
    <row r="22" spans="2:24" x14ac:dyDescent="0.15">
      <c r="B22" s="526"/>
      <c r="C22" s="527"/>
      <c r="D22" s="528"/>
      <c r="E22" s="529"/>
      <c r="F22" s="529"/>
      <c r="G22" s="530">
        <f>SUM(E22+F22)</f>
        <v>0</v>
      </c>
      <c r="H22" s="531"/>
      <c r="I22" s="531"/>
      <c r="J22" s="531"/>
      <c r="K22" s="531"/>
      <c r="L22" s="531"/>
      <c r="M22" s="531"/>
      <c r="N22" s="522" t="str">
        <f>IF(H22="","",(IFERROR(VLOOKUP($H22,[3]【選択肢】!$K$3:$O$74,2,)," ")&amp;IF(I22="","",","&amp;IFERROR(VLOOKUP($I22,[3]【選択肢】!$K$3:$O$74,2,)," ")&amp;IF(J22="","",","&amp;IFERROR(VLOOKUP($J22,[3]【選択肢】!$K$3:$O$74,2,)," ")&amp;IF(K22="","",","&amp;IFERROR(VLOOKUP($K22,[3]【選択肢】!$K$3:$O$74,2,)," ")&amp;IF(L22="","",","&amp;IFERROR(VLOOKUP($L22,[3]【選択肢】!$K$3:$O$74,2,)," ")&amp;IF(M22="","",","&amp;IFERROR(VLOOKUP($M22,[3]【選択肢】!$K$3:$O$74,2,)," "))))))))</f>
        <v/>
      </c>
      <c r="O22" s="522" t="str">
        <f>IF(H22="","",(IFERROR(VLOOKUP($H22,[3]【選択肢】!$K$3:$O$74,4,)," ")&amp;IF(I22="","",","&amp;IFERROR(VLOOKUP($I22,[3]【選択肢】!$K$3:$O$74,4,)," ")&amp;IF(J22="","",","&amp;IFERROR(VLOOKUP($J22,[3]【選択肢】!$K$3:$O$74,4,)," ")&amp;IF(K22="","",","&amp;IFERROR(VLOOKUP($K22,[3]【選択肢】!$K$3:$O$74,4,)," ")&amp;IF(L22="","",","&amp;IFERROR(VLOOKUP($L22,[3]【選択肢】!$K$3:$O$74,4,)," ")&amp;IF(M22="","",","&amp;IFERROR(VLOOKUP($M22,[3]【選択肢】!$K$3:$O$74,4,)," "))))))))</f>
        <v/>
      </c>
      <c r="P22" s="522" t="str">
        <f>IF(H22="","",(IFERROR(VLOOKUP($H22,[3]【選択肢】!$K$3:$O$74,5,)," ")&amp;IF(I22="","",","&amp;IFERROR(VLOOKUP($I22,[3]【選択肢】!$K$3:$O$74,5,)," ")&amp;IF(J22="","",","&amp;IFERROR(VLOOKUP($J22,[3]【選択肢】!$K$3:$O$74,5,)," ")&amp;IF(K22="","",","&amp;IFERROR(VLOOKUP($K22,[3]【選択肢】!$K$3:$O$74,5,)," ")&amp;IF(L22="","",","&amp;IFERROR(VLOOKUP($L22,[3]【選択肢】!$K$3:$O$74,5,)," ")&amp;IF(M22="","",","&amp;IFERROR(VLOOKUP($M22,[3]【選択肢】!$K$3:$O$74,5,)," "))))))))</f>
        <v/>
      </c>
      <c r="Q22" s="532"/>
      <c r="R22" s="524"/>
      <c r="S22" s="525"/>
      <c r="T22" s="525"/>
      <c r="U22" s="525"/>
      <c r="V22" s="525"/>
      <c r="W22" s="525"/>
      <c r="X22" s="525"/>
    </row>
    <row r="23" spans="2:24" x14ac:dyDescent="0.15">
      <c r="B23" s="537"/>
      <c r="C23" s="533"/>
      <c r="D23" s="528"/>
      <c r="E23" s="529"/>
      <c r="F23" s="534"/>
      <c r="G23" s="530">
        <f>SUM(E23+F23)</f>
        <v>0</v>
      </c>
      <c r="H23" s="535"/>
      <c r="I23" s="535"/>
      <c r="J23" s="535"/>
      <c r="K23" s="535"/>
      <c r="L23" s="535"/>
      <c r="M23" s="535"/>
      <c r="N23" s="522" t="str">
        <f>IF(H23="","",(IFERROR(VLOOKUP($H23,[3]【選択肢】!$K$3:$O$74,2,)," ")&amp;IF(I23="","",","&amp;IFERROR(VLOOKUP($I23,[3]【選択肢】!$K$3:$O$74,2,)," ")&amp;IF(J23="","",","&amp;IFERROR(VLOOKUP($J23,[3]【選択肢】!$K$3:$O$74,2,)," ")&amp;IF(K23="","",","&amp;IFERROR(VLOOKUP($K23,[3]【選択肢】!$K$3:$O$74,2,)," ")&amp;IF(L23="","",","&amp;IFERROR(VLOOKUP($L23,[3]【選択肢】!$K$3:$O$74,2,)," ")&amp;IF(M23="","",","&amp;IFERROR(VLOOKUP($M23,[3]【選択肢】!$K$3:$O$74,2,)," "))))))))</f>
        <v/>
      </c>
      <c r="O23" s="522" t="str">
        <f>IF(H23="","",(IFERROR(VLOOKUP($H23,[3]【選択肢】!$K$3:$O$74,4,)," ")&amp;IF(I23="","",","&amp;IFERROR(VLOOKUP($I23,[3]【選択肢】!$K$3:$O$74,4,)," ")&amp;IF(J23="","",","&amp;IFERROR(VLOOKUP($J23,[3]【選択肢】!$K$3:$O$74,4,)," ")&amp;IF(K23="","",","&amp;IFERROR(VLOOKUP($K23,[3]【選択肢】!$K$3:$O$74,4,)," ")&amp;IF(L23="","",","&amp;IFERROR(VLOOKUP($L23,[3]【選択肢】!$K$3:$O$74,4,)," ")&amp;IF(M23="","",","&amp;IFERROR(VLOOKUP($M23,[3]【選択肢】!$K$3:$O$74,4,)," "))))))))</f>
        <v/>
      </c>
      <c r="P23" s="522" t="str">
        <f>IF(H23="","",(IFERROR(VLOOKUP($H23,[3]【選択肢】!$K$3:$O$74,5,)," ")&amp;IF(I23="","",","&amp;IFERROR(VLOOKUP($I23,[3]【選択肢】!$K$3:$O$74,5,)," ")&amp;IF(J23="","",","&amp;IFERROR(VLOOKUP($J23,[3]【選択肢】!$K$3:$O$74,5,)," ")&amp;IF(K23="","",","&amp;IFERROR(VLOOKUP($K23,[3]【選択肢】!$K$3:$O$74,5,)," ")&amp;IF(L23="","",","&amp;IFERROR(VLOOKUP($L23,[3]【選択肢】!$K$3:$O$74,5,)," ")&amp;IF(M23="","",","&amp;IFERROR(VLOOKUP($M23,[3]【選択肢】!$K$3:$O$74,5,)," "))))))))</f>
        <v/>
      </c>
      <c r="Q23" s="536"/>
      <c r="R23" s="524"/>
      <c r="S23" s="525"/>
      <c r="T23" s="525"/>
      <c r="U23" s="525"/>
      <c r="V23" s="525"/>
      <c r="W23" s="525"/>
      <c r="X23" s="525"/>
    </row>
    <row r="24" spans="2:24" ht="26.25" customHeight="1" x14ac:dyDescent="0.15">
      <c r="B24" s="538"/>
      <c r="C24" s="539"/>
      <c r="D24" s="540"/>
      <c r="E24" s="541"/>
      <c r="F24" s="542" t="s">
        <v>197</v>
      </c>
      <c r="G24" s="543"/>
      <c r="H24" s="544"/>
      <c r="I24" s="544"/>
      <c r="J24" s="544"/>
      <c r="K24" s="544"/>
      <c r="L24" s="544"/>
      <c r="M24" s="544"/>
      <c r="N24" s="545"/>
      <c r="O24" s="545"/>
      <c r="P24" s="545"/>
      <c r="Q24" s="546"/>
      <c r="R24" s="524"/>
      <c r="S24" s="525"/>
      <c r="T24" s="525"/>
      <c r="U24" s="525"/>
      <c r="V24" s="525"/>
      <c r="W24" s="525"/>
      <c r="X24" s="525"/>
    </row>
    <row r="25" spans="2:24" ht="18" customHeight="1" x14ac:dyDescent="0.15">
      <c r="B25" s="547"/>
      <c r="C25" s="548"/>
      <c r="D25" s="549"/>
      <c r="E25" s="550"/>
      <c r="F25" s="550"/>
      <c r="G25" s="551"/>
      <c r="H25" s="552"/>
      <c r="I25" s="552"/>
      <c r="J25" s="552"/>
      <c r="K25" s="552"/>
      <c r="L25" s="552"/>
      <c r="M25" s="552"/>
      <c r="N25" s="553"/>
      <c r="O25" s="554"/>
      <c r="P25" s="555"/>
      <c r="Q25" s="556"/>
      <c r="X25" s="557"/>
    </row>
    <row r="26" spans="2:24" ht="34.5" customHeight="1" x14ac:dyDescent="0.15">
      <c r="B26" s="547"/>
      <c r="C26" s="548"/>
      <c r="D26" s="549"/>
      <c r="E26" s="558" t="s">
        <v>248</v>
      </c>
      <c r="F26" s="559" t="s">
        <v>252</v>
      </c>
      <c r="G26" s="560" t="s">
        <v>75</v>
      </c>
      <c r="H26" s="552"/>
      <c r="I26" s="552"/>
      <c r="J26" s="552"/>
      <c r="K26" s="552"/>
      <c r="L26" s="552"/>
      <c r="M26" s="552"/>
      <c r="N26" s="553"/>
      <c r="O26" s="554"/>
      <c r="P26" s="555"/>
      <c r="Q26" s="556"/>
      <c r="X26" s="557"/>
    </row>
    <row r="27" spans="2:24" ht="33" customHeight="1" x14ac:dyDescent="0.15">
      <c r="B27" s="1564" t="s">
        <v>687</v>
      </c>
      <c r="C27" s="1564"/>
      <c r="D27" s="1564"/>
      <c r="E27" s="561">
        <f>MAX(E9:E24)</f>
        <v>0</v>
      </c>
      <c r="F27" s="561">
        <f>MAX(F9:F24)</f>
        <v>0</v>
      </c>
      <c r="G27" s="562">
        <f>SUM(E27+F27)</f>
        <v>0</v>
      </c>
      <c r="H27" s="552"/>
      <c r="I27" s="552"/>
      <c r="J27" s="552"/>
      <c r="K27" s="552"/>
      <c r="L27" s="552"/>
      <c r="M27" s="552"/>
      <c r="N27" s="553"/>
      <c r="O27" s="554"/>
      <c r="P27" s="555"/>
      <c r="Q27" s="556"/>
      <c r="X27" s="557"/>
    </row>
    <row r="28" spans="2:24" ht="33" customHeight="1" x14ac:dyDescent="0.15">
      <c r="B28" s="547"/>
      <c r="C28" s="548"/>
      <c r="D28" s="549"/>
      <c r="E28" s="550"/>
      <c r="F28" s="550"/>
      <c r="G28" s="551"/>
      <c r="H28" s="552"/>
      <c r="I28" s="552"/>
      <c r="J28" s="552"/>
      <c r="K28" s="552"/>
      <c r="L28" s="552"/>
      <c r="M28" s="552"/>
      <c r="N28" s="553"/>
      <c r="O28" s="554"/>
      <c r="P28" s="555"/>
      <c r="Q28" s="556"/>
      <c r="X28" s="557"/>
    </row>
    <row r="29" spans="2:24" ht="18" customHeight="1" x14ac:dyDescent="0.15">
      <c r="B29" s="1559"/>
      <c r="C29" s="1560"/>
      <c r="D29" s="1561"/>
      <c r="E29" s="563"/>
      <c r="F29" s="563"/>
      <c r="G29" s="563"/>
      <c r="H29" s="563"/>
      <c r="I29" s="563"/>
      <c r="J29" s="563"/>
      <c r="K29" s="563"/>
      <c r="L29" s="563"/>
      <c r="M29" s="563"/>
      <c r="N29" s="564"/>
      <c r="O29" s="556"/>
      <c r="P29" s="1562"/>
      <c r="Q29" s="1563"/>
      <c r="X29" s="557"/>
    </row>
    <row r="30" spans="2:24" ht="18" customHeight="1" x14ac:dyDescent="0.15">
      <c r="B30" s="1559"/>
      <c r="C30" s="1560"/>
      <c r="D30" s="1561"/>
      <c r="E30" s="563"/>
      <c r="F30" s="563"/>
      <c r="G30" s="563"/>
      <c r="H30" s="563"/>
      <c r="I30" s="563"/>
      <c r="J30" s="563"/>
      <c r="K30" s="563"/>
      <c r="L30" s="563"/>
      <c r="M30" s="563"/>
      <c r="N30" s="564"/>
      <c r="O30" s="565"/>
      <c r="P30" s="1562"/>
      <c r="Q30" s="1563"/>
    </row>
    <row r="31" spans="2:24" ht="18" customHeight="1" x14ac:dyDescent="0.15">
      <c r="B31" s="1559"/>
      <c r="C31" s="1560"/>
      <c r="D31" s="1561"/>
      <c r="E31" s="563"/>
      <c r="F31" s="563"/>
      <c r="G31" s="563"/>
      <c r="H31" s="563"/>
      <c r="I31" s="563"/>
      <c r="J31" s="563"/>
      <c r="K31" s="563"/>
      <c r="L31" s="563"/>
      <c r="M31" s="563"/>
      <c r="N31" s="564"/>
      <c r="O31" s="556"/>
      <c r="P31" s="1562"/>
      <c r="Q31" s="1563"/>
    </row>
    <row r="32" spans="2:24" ht="18" customHeight="1" x14ac:dyDescent="0.15">
      <c r="B32" s="1559"/>
      <c r="C32" s="1560"/>
      <c r="D32" s="1561"/>
      <c r="E32" s="563"/>
      <c r="F32" s="563"/>
      <c r="G32" s="563"/>
      <c r="H32" s="563"/>
      <c r="I32" s="563"/>
      <c r="J32" s="563"/>
      <c r="K32" s="563"/>
      <c r="L32" s="563"/>
      <c r="M32" s="563"/>
      <c r="N32" s="564"/>
      <c r="O32" s="556"/>
      <c r="P32" s="1562"/>
      <c r="Q32" s="1563"/>
    </row>
    <row r="33" spans="2:17" ht="18" customHeight="1" x14ac:dyDescent="0.15">
      <c r="B33" s="1559"/>
      <c r="C33" s="1560"/>
      <c r="D33" s="1561"/>
      <c r="E33" s="563"/>
      <c r="F33" s="563"/>
      <c r="G33" s="563"/>
      <c r="H33" s="563"/>
      <c r="I33" s="563"/>
      <c r="J33" s="563"/>
      <c r="K33" s="563"/>
      <c r="L33" s="563"/>
      <c r="M33" s="563"/>
      <c r="N33" s="564"/>
      <c r="O33" s="565"/>
      <c r="P33" s="1562"/>
      <c r="Q33" s="1563"/>
    </row>
    <row r="34" spans="2:17" ht="18" customHeight="1" x14ac:dyDescent="0.15">
      <c r="B34" s="1559"/>
      <c r="C34" s="1560"/>
      <c r="D34" s="1561"/>
      <c r="E34" s="563"/>
      <c r="F34" s="563"/>
      <c r="G34" s="563"/>
      <c r="H34" s="563"/>
      <c r="I34" s="563"/>
      <c r="J34" s="563"/>
      <c r="K34" s="563"/>
      <c r="L34" s="563"/>
      <c r="M34" s="563"/>
      <c r="N34" s="564"/>
      <c r="O34" s="556"/>
      <c r="P34" s="1562"/>
      <c r="Q34" s="1563"/>
    </row>
    <row r="35" spans="2:17" ht="18" customHeight="1" x14ac:dyDescent="0.15">
      <c r="B35" s="1559"/>
      <c r="C35" s="1560"/>
      <c r="D35" s="1561"/>
      <c r="E35" s="563"/>
      <c r="F35" s="563"/>
      <c r="G35" s="563"/>
      <c r="H35" s="563"/>
      <c r="I35" s="563"/>
      <c r="J35" s="563"/>
      <c r="K35" s="563"/>
      <c r="L35" s="563"/>
      <c r="M35" s="563"/>
      <c r="N35" s="564"/>
      <c r="O35" s="556"/>
      <c r="P35" s="1562"/>
      <c r="Q35" s="1563"/>
    </row>
    <row r="36" spans="2:17" ht="18" customHeight="1" x14ac:dyDescent="0.15">
      <c r="B36" s="1559"/>
      <c r="C36" s="1560"/>
      <c r="D36" s="1561"/>
      <c r="E36" s="563"/>
      <c r="F36" s="563"/>
      <c r="G36" s="563"/>
      <c r="H36" s="563"/>
      <c r="I36" s="563"/>
      <c r="J36" s="563"/>
      <c r="K36" s="563"/>
      <c r="L36" s="563"/>
      <c r="M36" s="563"/>
      <c r="N36" s="563"/>
      <c r="O36" s="565"/>
      <c r="P36" s="1562"/>
      <c r="Q36" s="1563"/>
    </row>
    <row r="37" spans="2:17" ht="18" customHeight="1" x14ac:dyDescent="0.15">
      <c r="B37" s="1559"/>
      <c r="C37" s="1560"/>
      <c r="D37" s="1561"/>
      <c r="E37" s="563"/>
      <c r="F37" s="563"/>
      <c r="G37" s="563"/>
      <c r="H37" s="563"/>
      <c r="I37" s="563"/>
      <c r="J37" s="563"/>
      <c r="K37" s="563"/>
      <c r="L37" s="563"/>
      <c r="M37" s="563"/>
      <c r="N37" s="564"/>
      <c r="O37" s="556"/>
      <c r="P37" s="1562"/>
      <c r="Q37" s="1563"/>
    </row>
    <row r="38" spans="2:17" ht="18" customHeight="1" x14ac:dyDescent="0.15">
      <c r="B38" s="1559"/>
      <c r="C38" s="1560"/>
      <c r="D38" s="1561"/>
      <c r="E38" s="563"/>
      <c r="F38" s="563"/>
      <c r="G38" s="563"/>
      <c r="H38" s="563"/>
      <c r="I38" s="563"/>
      <c r="J38" s="563"/>
      <c r="K38" s="563"/>
      <c r="L38" s="563"/>
      <c r="M38" s="563"/>
      <c r="N38" s="564"/>
      <c r="O38" s="556"/>
      <c r="P38" s="1562"/>
      <c r="Q38" s="1563"/>
    </row>
    <row r="39" spans="2:17" ht="18" customHeight="1" x14ac:dyDescent="0.15">
      <c r="B39" s="1559"/>
      <c r="C39" s="1560"/>
      <c r="D39" s="1561"/>
      <c r="E39" s="563"/>
      <c r="F39" s="563"/>
      <c r="G39" s="563"/>
      <c r="H39" s="563"/>
      <c r="I39" s="563"/>
      <c r="J39" s="563"/>
      <c r="K39" s="563"/>
      <c r="L39" s="563"/>
      <c r="M39" s="563"/>
      <c r="N39" s="564"/>
      <c r="O39" s="565"/>
      <c r="P39" s="1562"/>
      <c r="Q39" s="1563"/>
    </row>
    <row r="40" spans="2:17" ht="18" customHeight="1" x14ac:dyDescent="0.15">
      <c r="B40" s="1559"/>
      <c r="C40" s="1560"/>
      <c r="D40" s="1561"/>
      <c r="E40" s="563"/>
      <c r="F40" s="563"/>
      <c r="G40" s="563"/>
      <c r="H40" s="563"/>
      <c r="I40" s="563"/>
      <c r="J40" s="563"/>
      <c r="K40" s="563"/>
      <c r="L40" s="563"/>
      <c r="M40" s="563"/>
      <c r="N40" s="564"/>
      <c r="O40" s="556"/>
      <c r="P40" s="1562"/>
      <c r="Q40" s="1563"/>
    </row>
    <row r="41" spans="2:17" ht="18" customHeight="1" x14ac:dyDescent="0.15">
      <c r="B41" s="1559"/>
      <c r="C41" s="1560"/>
      <c r="D41" s="1561"/>
      <c r="E41" s="563"/>
      <c r="F41" s="563"/>
      <c r="G41" s="563"/>
      <c r="H41" s="563"/>
      <c r="I41" s="563"/>
      <c r="J41" s="563"/>
      <c r="K41" s="563"/>
      <c r="L41" s="563"/>
      <c r="M41" s="563"/>
      <c r="N41" s="564"/>
      <c r="O41" s="556"/>
      <c r="P41" s="1562"/>
      <c r="Q41" s="1563"/>
    </row>
    <row r="42" spans="2:17" ht="18" customHeight="1" x14ac:dyDescent="0.15">
      <c r="B42" s="1559"/>
      <c r="C42" s="1560"/>
      <c r="D42" s="1561"/>
      <c r="E42" s="563"/>
      <c r="F42" s="563"/>
      <c r="G42" s="563"/>
      <c r="H42" s="563"/>
      <c r="I42" s="563"/>
      <c r="J42" s="563"/>
      <c r="K42" s="563"/>
      <c r="L42" s="563"/>
      <c r="M42" s="563"/>
      <c r="N42" s="564"/>
      <c r="O42" s="565"/>
      <c r="P42" s="1562"/>
      <c r="Q42" s="1563"/>
    </row>
    <row r="43" spans="2:17" ht="18" customHeight="1" x14ac:dyDescent="0.15">
      <c r="B43" s="1559"/>
      <c r="C43" s="1560"/>
      <c r="D43" s="1561"/>
      <c r="E43" s="563"/>
      <c r="F43" s="563"/>
      <c r="G43" s="563"/>
      <c r="H43" s="563"/>
      <c r="I43" s="563"/>
      <c r="J43" s="563"/>
      <c r="K43" s="563"/>
      <c r="L43" s="563"/>
      <c r="M43" s="563"/>
      <c r="N43" s="564"/>
      <c r="O43" s="556"/>
      <c r="P43" s="1562"/>
      <c r="Q43" s="1563"/>
    </row>
    <row r="44" spans="2:17" ht="18" customHeight="1" x14ac:dyDescent="0.15">
      <c r="B44" s="1559"/>
      <c r="C44" s="1560"/>
      <c r="D44" s="1561"/>
      <c r="E44" s="563"/>
      <c r="F44" s="563"/>
      <c r="G44" s="563"/>
      <c r="H44" s="563"/>
      <c r="I44" s="563"/>
      <c r="J44" s="563"/>
      <c r="K44" s="563"/>
      <c r="L44" s="563"/>
      <c r="M44" s="563"/>
      <c r="N44" s="564"/>
      <c r="O44" s="556"/>
      <c r="P44" s="1562"/>
      <c r="Q44" s="1563"/>
    </row>
    <row r="45" spans="2:17" ht="18" customHeight="1" x14ac:dyDescent="0.15">
      <c r="B45" s="1559"/>
      <c r="C45" s="1560"/>
      <c r="D45" s="1561"/>
      <c r="E45" s="563"/>
      <c r="F45" s="563"/>
      <c r="G45" s="563"/>
      <c r="H45" s="563"/>
      <c r="I45" s="563"/>
      <c r="J45" s="563"/>
      <c r="K45" s="563"/>
      <c r="L45" s="563"/>
      <c r="M45" s="563"/>
      <c r="N45" s="564"/>
      <c r="O45" s="565"/>
      <c r="P45" s="1562"/>
      <c r="Q45" s="1563"/>
    </row>
    <row r="46" spans="2:17" ht="18" customHeight="1" x14ac:dyDescent="0.15">
      <c r="B46" s="1559"/>
      <c r="C46" s="1560"/>
      <c r="D46" s="1561"/>
      <c r="E46" s="563"/>
      <c r="F46" s="563"/>
      <c r="G46" s="563"/>
      <c r="H46" s="563"/>
      <c r="I46" s="563"/>
      <c r="J46" s="563"/>
      <c r="K46" s="563"/>
      <c r="L46" s="563"/>
      <c r="M46" s="563"/>
      <c r="N46" s="564"/>
      <c r="O46" s="556"/>
      <c r="P46" s="1562"/>
      <c r="Q46" s="1563"/>
    </row>
    <row r="47" spans="2:17" ht="18" customHeight="1" x14ac:dyDescent="0.15">
      <c r="B47" s="1559"/>
      <c r="C47" s="1560"/>
      <c r="D47" s="1561"/>
      <c r="E47" s="563"/>
      <c r="F47" s="563"/>
      <c r="G47" s="563"/>
      <c r="H47" s="563"/>
      <c r="I47" s="563"/>
      <c r="J47" s="563"/>
      <c r="K47" s="563"/>
      <c r="L47" s="563"/>
      <c r="M47" s="563"/>
      <c r="N47" s="564"/>
      <c r="O47" s="556"/>
      <c r="P47" s="1562"/>
      <c r="Q47" s="1563"/>
    </row>
    <row r="48" spans="2:17" ht="18" customHeight="1" x14ac:dyDescent="0.15">
      <c r="B48" s="1559"/>
      <c r="C48" s="1560"/>
      <c r="D48" s="1561"/>
      <c r="E48" s="563"/>
      <c r="F48" s="563"/>
      <c r="G48" s="563"/>
      <c r="H48" s="563"/>
      <c r="I48" s="563"/>
      <c r="J48" s="563"/>
      <c r="K48" s="563"/>
      <c r="L48" s="563"/>
      <c r="M48" s="563"/>
      <c r="N48" s="564"/>
      <c r="O48" s="565"/>
      <c r="P48" s="1562"/>
      <c r="Q48" s="1563"/>
    </row>
    <row r="49" spans="2:17" ht="18" customHeight="1" x14ac:dyDescent="0.15">
      <c r="B49" s="1559"/>
      <c r="C49" s="1560"/>
      <c r="D49" s="1561"/>
      <c r="E49" s="563"/>
      <c r="F49" s="563"/>
      <c r="G49" s="563"/>
      <c r="H49" s="563"/>
      <c r="I49" s="563"/>
      <c r="J49" s="563"/>
      <c r="K49" s="563"/>
      <c r="L49" s="563"/>
      <c r="M49" s="563"/>
      <c r="N49" s="564"/>
      <c r="O49" s="556"/>
      <c r="P49" s="1562"/>
      <c r="Q49" s="1563"/>
    </row>
    <row r="50" spans="2:17" ht="18" customHeight="1" x14ac:dyDescent="0.15">
      <c r="B50" s="1559"/>
      <c r="C50" s="1560"/>
      <c r="D50" s="1561"/>
      <c r="E50" s="563"/>
      <c r="F50" s="563"/>
      <c r="G50" s="563"/>
      <c r="H50" s="563"/>
      <c r="I50" s="563"/>
      <c r="J50" s="563"/>
      <c r="K50" s="563"/>
      <c r="L50" s="563"/>
      <c r="M50" s="563"/>
      <c r="N50" s="564"/>
      <c r="O50" s="556"/>
      <c r="P50" s="1562"/>
      <c r="Q50" s="1563"/>
    </row>
    <row r="51" spans="2:17" ht="18" customHeight="1" x14ac:dyDescent="0.15">
      <c r="B51" s="1559"/>
      <c r="C51" s="1560"/>
      <c r="D51" s="1561"/>
      <c r="E51" s="563"/>
      <c r="F51" s="563"/>
      <c r="G51" s="563"/>
      <c r="H51" s="563"/>
      <c r="I51" s="563"/>
      <c r="J51" s="563"/>
      <c r="K51" s="563"/>
      <c r="L51" s="563"/>
      <c r="M51" s="563"/>
      <c r="N51" s="564"/>
      <c r="O51" s="565"/>
      <c r="P51" s="1562"/>
      <c r="Q51" s="1563"/>
    </row>
    <row r="52" spans="2:17" ht="18" customHeight="1" x14ac:dyDescent="0.15">
      <c r="B52" s="1559"/>
      <c r="C52" s="1560"/>
      <c r="D52" s="1561"/>
      <c r="E52" s="563"/>
      <c r="F52" s="563"/>
      <c r="G52" s="563"/>
      <c r="H52" s="563"/>
      <c r="I52" s="563"/>
      <c r="J52" s="563"/>
      <c r="K52" s="563"/>
      <c r="L52" s="563"/>
      <c r="M52" s="563"/>
      <c r="N52" s="564"/>
      <c r="O52" s="556"/>
      <c r="P52" s="1562"/>
      <c r="Q52" s="1563"/>
    </row>
    <row r="53" spans="2:17" ht="18" customHeight="1" x14ac:dyDescent="0.15">
      <c r="B53" s="1559"/>
      <c r="C53" s="1560"/>
      <c r="D53" s="1561"/>
      <c r="E53" s="563"/>
      <c r="F53" s="563"/>
      <c r="G53" s="563"/>
      <c r="H53" s="563"/>
      <c r="I53" s="563"/>
      <c r="J53" s="563"/>
      <c r="K53" s="563"/>
      <c r="L53" s="563"/>
      <c r="M53" s="563"/>
      <c r="N53" s="564"/>
      <c r="O53" s="556"/>
      <c r="P53" s="1562"/>
      <c r="Q53" s="1563"/>
    </row>
    <row r="54" spans="2:17" ht="18" customHeight="1" x14ac:dyDescent="0.15">
      <c r="B54" s="1559"/>
      <c r="C54" s="1560"/>
      <c r="D54" s="1561"/>
      <c r="E54" s="563"/>
      <c r="F54" s="563"/>
      <c r="G54" s="563"/>
      <c r="H54" s="563"/>
      <c r="I54" s="563"/>
      <c r="J54" s="563"/>
      <c r="K54" s="563"/>
      <c r="L54" s="563"/>
      <c r="M54" s="563"/>
      <c r="N54" s="564"/>
      <c r="O54" s="565"/>
      <c r="P54" s="1562"/>
      <c r="Q54" s="1563"/>
    </row>
    <row r="55" spans="2:17" ht="18" customHeight="1" x14ac:dyDescent="0.15">
      <c r="B55" s="1559"/>
      <c r="C55" s="1560"/>
      <c r="D55" s="1561"/>
      <c r="E55" s="563"/>
      <c r="F55" s="563"/>
      <c r="G55" s="563"/>
      <c r="H55" s="563"/>
      <c r="I55" s="563"/>
      <c r="J55" s="563"/>
      <c r="K55" s="563"/>
      <c r="L55" s="563"/>
      <c r="M55" s="563"/>
      <c r="N55" s="564"/>
      <c r="O55" s="556"/>
      <c r="P55" s="1562"/>
      <c r="Q55" s="1563"/>
    </row>
    <row r="56" spans="2:17" ht="18" customHeight="1" x14ac:dyDescent="0.15">
      <c r="B56" s="1559"/>
      <c r="C56" s="1560"/>
      <c r="D56" s="1561"/>
      <c r="E56" s="563"/>
      <c r="F56" s="563"/>
      <c r="G56" s="563"/>
      <c r="H56" s="563"/>
      <c r="I56" s="563"/>
      <c r="J56" s="563"/>
      <c r="K56" s="563"/>
      <c r="L56" s="563"/>
      <c r="M56" s="563"/>
      <c r="N56" s="564"/>
      <c r="O56" s="556"/>
      <c r="P56" s="1562"/>
      <c r="Q56" s="1563"/>
    </row>
    <row r="57" spans="2:17" ht="18" customHeight="1" x14ac:dyDescent="0.15">
      <c r="B57" s="1559"/>
      <c r="C57" s="1560"/>
      <c r="D57" s="1561"/>
      <c r="E57" s="563"/>
      <c r="F57" s="563"/>
      <c r="G57" s="563"/>
      <c r="H57" s="563"/>
      <c r="I57" s="563"/>
      <c r="J57" s="563"/>
      <c r="K57" s="563"/>
      <c r="L57" s="563"/>
      <c r="M57" s="563"/>
      <c r="N57" s="564"/>
      <c r="O57" s="565"/>
      <c r="P57" s="1562"/>
      <c r="Q57" s="1563"/>
    </row>
    <row r="58" spans="2:17" ht="18" customHeight="1" x14ac:dyDescent="0.15">
      <c r="B58" s="1559"/>
      <c r="C58" s="1560"/>
      <c r="D58" s="1561"/>
      <c r="E58" s="563"/>
      <c r="F58" s="563"/>
      <c r="G58" s="563"/>
      <c r="H58" s="563"/>
      <c r="I58" s="563"/>
      <c r="J58" s="563"/>
      <c r="K58" s="563"/>
      <c r="L58" s="563"/>
      <c r="M58" s="563"/>
      <c r="N58" s="564"/>
      <c r="O58" s="556"/>
      <c r="P58" s="1562"/>
      <c r="Q58" s="1563"/>
    </row>
    <row r="59" spans="2:17" ht="18" customHeight="1" x14ac:dyDescent="0.15">
      <c r="B59" s="1559"/>
      <c r="C59" s="1560"/>
      <c r="D59" s="1561"/>
      <c r="E59" s="563"/>
      <c r="F59" s="563"/>
      <c r="G59" s="563"/>
      <c r="H59" s="563"/>
      <c r="I59" s="563"/>
      <c r="J59" s="563"/>
      <c r="K59" s="563"/>
      <c r="L59" s="563"/>
      <c r="M59" s="563"/>
      <c r="N59" s="564"/>
      <c r="O59" s="556"/>
      <c r="P59" s="1562"/>
      <c r="Q59" s="1563"/>
    </row>
    <row r="60" spans="2:17" ht="18" customHeight="1" x14ac:dyDescent="0.15">
      <c r="B60" s="1559"/>
      <c r="C60" s="1560"/>
      <c r="D60" s="1561"/>
      <c r="E60" s="563"/>
      <c r="F60" s="563"/>
      <c r="G60" s="563"/>
      <c r="H60" s="563"/>
      <c r="I60" s="563"/>
      <c r="J60" s="563"/>
      <c r="K60" s="563"/>
      <c r="L60" s="563"/>
      <c r="M60" s="563"/>
      <c r="N60" s="564"/>
      <c r="O60" s="565"/>
      <c r="P60" s="1562"/>
      <c r="Q60" s="1563"/>
    </row>
    <row r="61" spans="2:17" ht="18" customHeight="1" x14ac:dyDescent="0.15">
      <c r="B61" s="1559"/>
      <c r="C61" s="1560"/>
      <c r="D61" s="1561"/>
      <c r="E61" s="563"/>
      <c r="F61" s="563"/>
      <c r="G61" s="563"/>
      <c r="H61" s="563"/>
      <c r="I61" s="563"/>
      <c r="J61" s="563"/>
      <c r="K61" s="563"/>
      <c r="L61" s="563"/>
      <c r="M61" s="563"/>
      <c r="N61" s="564"/>
      <c r="O61" s="556"/>
      <c r="P61" s="1562"/>
      <c r="Q61" s="1563"/>
    </row>
    <row r="62" spans="2:17" ht="18" customHeight="1" x14ac:dyDescent="0.15">
      <c r="B62" s="1559"/>
      <c r="C62" s="1560"/>
      <c r="D62" s="1561"/>
      <c r="E62" s="563"/>
      <c r="F62" s="563"/>
      <c r="G62" s="563"/>
      <c r="H62" s="563"/>
      <c r="I62" s="563"/>
      <c r="J62" s="563"/>
      <c r="K62" s="563"/>
      <c r="L62" s="563"/>
      <c r="M62" s="563"/>
      <c r="N62" s="564"/>
      <c r="O62" s="556"/>
      <c r="P62" s="1562"/>
      <c r="Q62" s="1563"/>
    </row>
    <row r="63" spans="2:17" ht="18" customHeight="1" x14ac:dyDescent="0.15">
      <c r="B63" s="1559"/>
      <c r="C63" s="1560"/>
      <c r="D63" s="1561"/>
      <c r="E63" s="563"/>
      <c r="F63" s="563"/>
      <c r="G63" s="563"/>
      <c r="H63" s="563"/>
      <c r="I63" s="563"/>
      <c r="J63" s="563"/>
      <c r="K63" s="563"/>
      <c r="L63" s="563"/>
      <c r="M63" s="563"/>
      <c r="N63" s="564"/>
      <c r="O63" s="565"/>
      <c r="P63" s="1562"/>
      <c r="Q63" s="1563"/>
    </row>
    <row r="64" spans="2:17" ht="18" customHeight="1" x14ac:dyDescent="0.15">
      <c r="B64" s="1559"/>
      <c r="C64" s="1560"/>
      <c r="D64" s="1561"/>
      <c r="E64" s="563"/>
      <c r="F64" s="563"/>
      <c r="G64" s="563"/>
      <c r="H64" s="563"/>
      <c r="I64" s="563"/>
      <c r="J64" s="563"/>
      <c r="K64" s="563"/>
      <c r="L64" s="563"/>
      <c r="M64" s="563"/>
      <c r="N64" s="564"/>
      <c r="O64" s="556"/>
      <c r="P64" s="1562"/>
      <c r="Q64" s="1563"/>
    </row>
    <row r="65" spans="2:17" ht="18" customHeight="1" x14ac:dyDescent="0.15">
      <c r="B65" s="1559"/>
      <c r="C65" s="1560"/>
      <c r="D65" s="1561"/>
      <c r="E65" s="563"/>
      <c r="F65" s="563"/>
      <c r="G65" s="563"/>
      <c r="H65" s="563"/>
      <c r="I65" s="563"/>
      <c r="J65" s="563"/>
      <c r="K65" s="563"/>
      <c r="L65" s="563"/>
      <c r="M65" s="563"/>
      <c r="N65" s="564"/>
      <c r="O65" s="556"/>
      <c r="P65" s="1562"/>
      <c r="Q65" s="1563"/>
    </row>
    <row r="66" spans="2:17" ht="18" customHeight="1" x14ac:dyDescent="0.15">
      <c r="B66" s="1559"/>
      <c r="C66" s="1560"/>
      <c r="D66" s="1561"/>
      <c r="E66" s="563"/>
      <c r="F66" s="563"/>
      <c r="G66" s="563"/>
      <c r="H66" s="563"/>
      <c r="I66" s="563"/>
      <c r="J66" s="563"/>
      <c r="K66" s="563"/>
      <c r="L66" s="563"/>
      <c r="M66" s="563"/>
      <c r="N66" s="564"/>
      <c r="O66" s="565"/>
      <c r="P66" s="1562"/>
      <c r="Q66" s="1563"/>
    </row>
    <row r="67" spans="2:17" ht="18" customHeight="1" x14ac:dyDescent="0.15">
      <c r="B67" s="1559"/>
      <c r="C67" s="1560"/>
      <c r="D67" s="1561"/>
      <c r="E67" s="563"/>
      <c r="F67" s="563"/>
      <c r="G67" s="563"/>
      <c r="H67" s="563"/>
      <c r="I67" s="563"/>
      <c r="J67" s="563"/>
      <c r="K67" s="563"/>
      <c r="L67" s="563"/>
      <c r="M67" s="563"/>
      <c r="N67" s="564"/>
      <c r="O67" s="556"/>
      <c r="P67" s="1562"/>
      <c r="Q67" s="1563"/>
    </row>
  </sheetData>
  <sheetProtection insertRows="0" deleteRows="0" autoFilter="0"/>
  <mergeCells count="81">
    <mergeCell ref="B5:Q5"/>
    <mergeCell ref="B6:D6"/>
    <mergeCell ref="E6:G6"/>
    <mergeCell ref="H6:M8"/>
    <mergeCell ref="N6:P6"/>
    <mergeCell ref="Q6:Q8"/>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35:B37"/>
    <mergeCell ref="C35:C37"/>
    <mergeCell ref="D35:D37"/>
    <mergeCell ref="P35:P37"/>
    <mergeCell ref="Q35:Q37"/>
    <mergeCell ref="B32:B34"/>
    <mergeCell ref="C32:C34"/>
    <mergeCell ref="D32:D34"/>
    <mergeCell ref="P32:P34"/>
    <mergeCell ref="Q32:Q34"/>
    <mergeCell ref="B41:B43"/>
    <mergeCell ref="C41:C43"/>
    <mergeCell ref="D41:D43"/>
    <mergeCell ref="P41:P43"/>
    <mergeCell ref="Q41:Q43"/>
    <mergeCell ref="B38:B40"/>
    <mergeCell ref="C38:C40"/>
    <mergeCell ref="D38:D40"/>
    <mergeCell ref="P38:P40"/>
    <mergeCell ref="Q38:Q40"/>
    <mergeCell ref="B47:B49"/>
    <mergeCell ref="C47:C49"/>
    <mergeCell ref="D47:D49"/>
    <mergeCell ref="P47:P49"/>
    <mergeCell ref="Q47:Q49"/>
    <mergeCell ref="B44:B46"/>
    <mergeCell ref="C44:C46"/>
    <mergeCell ref="D44:D46"/>
    <mergeCell ref="P44:P46"/>
    <mergeCell ref="Q44:Q46"/>
    <mergeCell ref="B53:B55"/>
    <mergeCell ref="C53:C55"/>
    <mergeCell ref="D53:D55"/>
    <mergeCell ref="P53:P55"/>
    <mergeCell ref="Q53:Q55"/>
    <mergeCell ref="B50:B52"/>
    <mergeCell ref="C50:C52"/>
    <mergeCell ref="D50:D52"/>
    <mergeCell ref="P50:P52"/>
    <mergeCell ref="Q50:Q52"/>
    <mergeCell ref="B59:B61"/>
    <mergeCell ref="C59:C61"/>
    <mergeCell ref="D59:D61"/>
    <mergeCell ref="P59:P61"/>
    <mergeCell ref="Q59:Q61"/>
    <mergeCell ref="B56:B58"/>
    <mergeCell ref="C56:C58"/>
    <mergeCell ref="D56:D58"/>
    <mergeCell ref="P56:P58"/>
    <mergeCell ref="Q56:Q58"/>
    <mergeCell ref="B65:B67"/>
    <mergeCell ref="C65:C67"/>
    <mergeCell ref="D65:D67"/>
    <mergeCell ref="P65:P67"/>
    <mergeCell ref="Q65:Q67"/>
    <mergeCell ref="B62:B64"/>
    <mergeCell ref="C62:C64"/>
    <mergeCell ref="D62:D64"/>
    <mergeCell ref="P62:P64"/>
    <mergeCell ref="Q62:Q64"/>
  </mergeCells>
  <phoneticPr fontId="4"/>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zoomScaleNormal="100" zoomScaleSheetLayoutView="70" workbookViewId="0">
      <selection activeCell="K3" sqref="K3:M3"/>
    </sheetView>
  </sheetViews>
  <sheetFormatPr defaultColWidth="9" defaultRowHeight="16.5" x14ac:dyDescent="0.4"/>
  <cols>
    <col min="1" max="1" width="1.28515625" style="622" customWidth="1"/>
    <col min="2" max="2" width="6.42578125" style="622" customWidth="1"/>
    <col min="3" max="3" width="11.42578125" style="621" customWidth="1"/>
    <col min="4" max="4" width="16.5703125" style="622" customWidth="1"/>
    <col min="5" max="5" width="15.85546875" style="622" customWidth="1"/>
    <col min="6" max="6" width="7.28515625" style="622" customWidth="1"/>
    <col min="7" max="8" width="12.7109375" style="622" customWidth="1"/>
    <col min="9" max="9" width="14.85546875" style="622" customWidth="1"/>
    <col min="10" max="10" width="6.7109375" style="622" customWidth="1"/>
    <col min="11" max="11" width="9.85546875" style="622" customWidth="1"/>
    <col min="12" max="12" width="11.140625" style="622" customWidth="1"/>
    <col min="13" max="13" width="8.28515625" style="622" customWidth="1"/>
    <col min="14" max="14" width="1.28515625" style="622" customWidth="1"/>
    <col min="15" max="15" width="9" style="622"/>
    <col min="16" max="19" width="16.28515625" style="622" customWidth="1"/>
    <col min="20" max="16384" width="9" style="622"/>
  </cols>
  <sheetData>
    <row r="1" spans="2:13" ht="19.5" x14ac:dyDescent="0.45">
      <c r="B1" s="620" t="s">
        <v>932</v>
      </c>
    </row>
    <row r="2" spans="2:13" s="628" customFormat="1" ht="23.25" customHeight="1" x14ac:dyDescent="0.45">
      <c r="B2" s="623" t="s">
        <v>630</v>
      </c>
      <c r="C2" s="624"/>
      <c r="D2" s="625"/>
      <c r="E2" s="625"/>
      <c r="F2" s="625"/>
      <c r="G2" s="625"/>
      <c r="H2" s="625"/>
      <c r="I2" s="626"/>
      <c r="J2" s="627"/>
      <c r="K2" s="626"/>
      <c r="M2" s="629" t="s">
        <v>629</v>
      </c>
    </row>
    <row r="3" spans="2:13" s="628" customFormat="1" ht="18.75" customHeight="1" x14ac:dyDescent="0.15">
      <c r="B3" s="630"/>
      <c r="D3" s="631"/>
      <c r="E3" s="632" t="s">
        <v>933</v>
      </c>
      <c r="F3" s="633" t="s">
        <v>934</v>
      </c>
      <c r="G3" s="633"/>
      <c r="H3" s="633"/>
      <c r="J3" s="627" t="s">
        <v>935</v>
      </c>
      <c r="K3" s="1613"/>
      <c r="L3" s="1613"/>
      <c r="M3" s="1613"/>
    </row>
    <row r="4" spans="2:13" s="628" customFormat="1" ht="15" customHeight="1" x14ac:dyDescent="0.15">
      <c r="B4" s="1614" t="s">
        <v>936</v>
      </c>
      <c r="C4" s="1614"/>
      <c r="D4" s="1614"/>
      <c r="E4" s="1614"/>
      <c r="F4" s="1614"/>
      <c r="G4" s="1614"/>
      <c r="H4" s="1614"/>
      <c r="I4" s="1614"/>
      <c r="J4" s="1614"/>
      <c r="K4" s="1614"/>
      <c r="L4" s="1614"/>
      <c r="M4" s="1614"/>
    </row>
    <row r="5" spans="2:13" s="628" customFormat="1" ht="27" customHeight="1" x14ac:dyDescent="0.15">
      <c r="B5" s="1615" t="s">
        <v>937</v>
      </c>
      <c r="C5" s="1615"/>
      <c r="D5" s="1615"/>
      <c r="E5" s="1615"/>
      <c r="F5" s="1615"/>
      <c r="G5" s="1615"/>
      <c r="H5" s="1615"/>
      <c r="I5" s="1615"/>
      <c r="J5" s="1615"/>
      <c r="K5" s="1615"/>
      <c r="L5" s="1615"/>
      <c r="M5" s="1615"/>
    </row>
    <row r="6" spans="2:13" s="628" customFormat="1" ht="32.450000000000003" customHeight="1" x14ac:dyDescent="0.15">
      <c r="B6" s="1615" t="s">
        <v>938</v>
      </c>
      <c r="C6" s="1615"/>
      <c r="D6" s="1615"/>
      <c r="E6" s="1615"/>
      <c r="F6" s="1615"/>
      <c r="G6" s="1615"/>
      <c r="H6" s="1615"/>
      <c r="I6" s="1615"/>
      <c r="J6" s="1615"/>
      <c r="K6" s="1615"/>
      <c r="L6" s="1615"/>
      <c r="M6" s="1615"/>
    </row>
    <row r="7" spans="2:13" s="628" customFormat="1" ht="28.5" customHeight="1" x14ac:dyDescent="0.15">
      <c r="B7" s="1615" t="s">
        <v>939</v>
      </c>
      <c r="C7" s="1615"/>
      <c r="D7" s="1615"/>
      <c r="E7" s="1615"/>
      <c r="F7" s="1615"/>
      <c r="G7" s="1615"/>
      <c r="H7" s="1615"/>
      <c r="I7" s="1615"/>
      <c r="J7" s="1615"/>
      <c r="K7" s="1615"/>
      <c r="L7" s="1615"/>
      <c r="M7" s="1615"/>
    </row>
    <row r="8" spans="2:13" ht="36" customHeight="1" x14ac:dyDescent="0.4">
      <c r="B8" s="634" t="s">
        <v>940</v>
      </c>
      <c r="C8" s="635" t="s">
        <v>941</v>
      </c>
      <c r="D8" s="1616" t="s">
        <v>942</v>
      </c>
      <c r="E8" s="1617"/>
      <c r="F8" s="636" t="s">
        <v>267</v>
      </c>
      <c r="G8" s="637" t="s">
        <v>943</v>
      </c>
      <c r="H8" s="635" t="s">
        <v>944</v>
      </c>
      <c r="I8" s="638" t="s">
        <v>945</v>
      </c>
      <c r="J8" s="639" t="s">
        <v>946</v>
      </c>
      <c r="K8" s="640" t="s">
        <v>947</v>
      </c>
      <c r="L8" s="641" t="s">
        <v>948</v>
      </c>
      <c r="M8" s="642" t="s">
        <v>949</v>
      </c>
    </row>
    <row r="9" spans="2:13" ht="19.5" customHeight="1" x14ac:dyDescent="0.4">
      <c r="B9" s="643"/>
      <c r="C9" s="644"/>
      <c r="D9" s="1611"/>
      <c r="E9" s="1612"/>
      <c r="F9" s="645"/>
      <c r="G9" s="646"/>
      <c r="H9" s="647"/>
      <c r="I9" s="648">
        <f>G9-H9</f>
        <v>0</v>
      </c>
      <c r="J9" s="649"/>
      <c r="K9" s="650"/>
      <c r="L9" s="651"/>
      <c r="M9" s="652"/>
    </row>
    <row r="10" spans="2:13" ht="19.5" customHeight="1" x14ac:dyDescent="0.4">
      <c r="B10" s="643"/>
      <c r="C10" s="644"/>
      <c r="D10" s="1600"/>
      <c r="E10" s="1601"/>
      <c r="F10" s="653"/>
      <c r="G10" s="654"/>
      <c r="H10" s="655"/>
      <c r="I10" s="648">
        <f t="shared" ref="I10:I27" ca="1" si="0">IF((OFFSET(I10,-1,0)+G10-H10)&gt;=0,OFFSET(I10,-1,0)+G10-H10,"")</f>
        <v>0</v>
      </c>
      <c r="J10" s="656"/>
      <c r="K10" s="657"/>
      <c r="L10" s="658"/>
      <c r="M10" s="652"/>
    </row>
    <row r="11" spans="2:13" ht="19.5" customHeight="1" x14ac:dyDescent="0.4">
      <c r="B11" s="659"/>
      <c r="C11" s="644"/>
      <c r="D11" s="1600"/>
      <c r="E11" s="1601"/>
      <c r="F11" s="660"/>
      <c r="G11" s="654"/>
      <c r="H11" s="655"/>
      <c r="I11" s="661">
        <f ca="1">IF((OFFSET(I11,-1,0)+G11-H11)&gt;=0,OFFSET(I11,-1,0)+G11-H11,"")</f>
        <v>0</v>
      </c>
      <c r="J11" s="656"/>
      <c r="K11" s="657"/>
      <c r="L11" s="658"/>
      <c r="M11" s="652"/>
    </row>
    <row r="12" spans="2:13" ht="19.5" customHeight="1" x14ac:dyDescent="0.4">
      <c r="B12" s="659"/>
      <c r="C12" s="644"/>
      <c r="D12" s="1600"/>
      <c r="E12" s="1601"/>
      <c r="F12" s="653"/>
      <c r="G12" s="654"/>
      <c r="H12" s="655"/>
      <c r="I12" s="648">
        <f ca="1">IF((OFFSET(I12,-1,0)+G12-H12)&gt;=0,OFFSET(I12,-1,0)+G12-H12,"")</f>
        <v>0</v>
      </c>
      <c r="J12" s="656"/>
      <c r="K12" s="657"/>
      <c r="L12" s="658"/>
      <c r="M12" s="652"/>
    </row>
    <row r="13" spans="2:13" ht="19.5" customHeight="1" x14ac:dyDescent="0.4">
      <c r="B13" s="659"/>
      <c r="C13" s="644"/>
      <c r="D13" s="1600"/>
      <c r="E13" s="1601"/>
      <c r="F13" s="653"/>
      <c r="G13" s="646"/>
      <c r="H13" s="647"/>
      <c r="I13" s="648">
        <f t="shared" ca="1" si="0"/>
        <v>0</v>
      </c>
      <c r="J13" s="656"/>
      <c r="K13" s="657"/>
      <c r="L13" s="658"/>
      <c r="M13" s="652"/>
    </row>
    <row r="14" spans="2:13" ht="19.5" customHeight="1" x14ac:dyDescent="0.4">
      <c r="B14" s="659"/>
      <c r="C14" s="644"/>
      <c r="D14" s="1600"/>
      <c r="E14" s="1601"/>
      <c r="F14" s="653"/>
      <c r="G14" s="654"/>
      <c r="H14" s="655"/>
      <c r="I14" s="648">
        <f t="shared" ca="1" si="0"/>
        <v>0</v>
      </c>
      <c r="J14" s="656"/>
      <c r="K14" s="657"/>
      <c r="L14" s="658"/>
      <c r="M14" s="652"/>
    </row>
    <row r="15" spans="2:13" ht="19.5" customHeight="1" x14ac:dyDescent="0.4">
      <c r="B15" s="662"/>
      <c r="C15" s="663"/>
      <c r="D15" s="1607"/>
      <c r="E15" s="1608"/>
      <c r="F15" s="664"/>
      <c r="G15" s="665"/>
      <c r="H15" s="666"/>
      <c r="I15" s="667">
        <f ca="1">IF((OFFSET(I15,-1,0)+G15-H15)&gt;=0,OFFSET(I15,-1,0)+G15-H15,"")</f>
        <v>0</v>
      </c>
      <c r="J15" s="668"/>
      <c r="K15" s="669"/>
      <c r="L15" s="670"/>
      <c r="M15" s="652"/>
    </row>
    <row r="16" spans="2:13" ht="19.5" customHeight="1" x14ac:dyDescent="0.4">
      <c r="B16" s="659"/>
      <c r="C16" s="644"/>
      <c r="D16" s="1609"/>
      <c r="E16" s="1610"/>
      <c r="F16" s="653"/>
      <c r="G16" s="654"/>
      <c r="H16" s="655"/>
      <c r="I16" s="648">
        <f t="shared" ca="1" si="0"/>
        <v>0</v>
      </c>
      <c r="J16" s="656"/>
      <c r="K16" s="657"/>
      <c r="L16" s="658"/>
      <c r="M16" s="652"/>
    </row>
    <row r="17" spans="1:21" ht="19.5" customHeight="1" x14ac:dyDescent="0.4">
      <c r="B17" s="659"/>
      <c r="C17" s="644"/>
      <c r="D17" s="1600"/>
      <c r="E17" s="1601"/>
      <c r="F17" s="653"/>
      <c r="G17" s="654"/>
      <c r="H17" s="655"/>
      <c r="I17" s="648">
        <f t="shared" ca="1" si="0"/>
        <v>0</v>
      </c>
      <c r="J17" s="656"/>
      <c r="K17" s="657"/>
      <c r="L17" s="658"/>
      <c r="M17" s="652"/>
    </row>
    <row r="18" spans="1:21" ht="19.5" customHeight="1" x14ac:dyDescent="0.4">
      <c r="B18" s="659"/>
      <c r="C18" s="644"/>
      <c r="D18" s="1600"/>
      <c r="E18" s="1601"/>
      <c r="F18" s="653"/>
      <c r="G18" s="654"/>
      <c r="H18" s="655"/>
      <c r="I18" s="648">
        <f ca="1">IF((OFFSET(I18,-1,0)+G18-H18)&gt;=0,OFFSET(I18,-1,0)+G18-H18,"")</f>
        <v>0</v>
      </c>
      <c r="J18" s="656"/>
      <c r="K18" s="657"/>
      <c r="L18" s="658"/>
      <c r="M18" s="652"/>
    </row>
    <row r="19" spans="1:21" ht="19.5" customHeight="1" x14ac:dyDescent="0.4">
      <c r="B19" s="659"/>
      <c r="C19" s="644"/>
      <c r="D19" s="1600"/>
      <c r="E19" s="1601"/>
      <c r="F19" s="653"/>
      <c r="G19" s="654"/>
      <c r="H19" s="655"/>
      <c r="I19" s="648">
        <f t="shared" ca="1" si="0"/>
        <v>0</v>
      </c>
      <c r="J19" s="656"/>
      <c r="K19" s="657"/>
      <c r="L19" s="658"/>
      <c r="M19" s="652"/>
    </row>
    <row r="20" spans="1:21" ht="19.5" customHeight="1" x14ac:dyDescent="0.4">
      <c r="B20" s="659"/>
      <c r="C20" s="644"/>
      <c r="D20" s="1600"/>
      <c r="E20" s="1601"/>
      <c r="F20" s="653"/>
      <c r="G20" s="654"/>
      <c r="H20" s="655"/>
      <c r="I20" s="648">
        <f t="shared" ca="1" si="0"/>
        <v>0</v>
      </c>
      <c r="J20" s="656"/>
      <c r="K20" s="657"/>
      <c r="L20" s="658"/>
      <c r="M20" s="652"/>
    </row>
    <row r="21" spans="1:21" ht="19.5" customHeight="1" x14ac:dyDescent="0.4">
      <c r="B21" s="659"/>
      <c r="C21" s="644"/>
      <c r="D21" s="1600"/>
      <c r="E21" s="1601"/>
      <c r="F21" s="653"/>
      <c r="G21" s="654"/>
      <c r="H21" s="655"/>
      <c r="I21" s="648">
        <f ca="1">IF((OFFSET(I21,-1,0)+G21-H21)&gt;=0,OFFSET(I21,-1,0)+G21-H21,"")</f>
        <v>0</v>
      </c>
      <c r="J21" s="656"/>
      <c r="K21" s="657"/>
      <c r="L21" s="658"/>
      <c r="M21" s="652"/>
    </row>
    <row r="22" spans="1:21" ht="19.5" customHeight="1" x14ac:dyDescent="0.4">
      <c r="B22" s="659"/>
      <c r="C22" s="644"/>
      <c r="D22" s="1600"/>
      <c r="E22" s="1601"/>
      <c r="F22" s="653"/>
      <c r="G22" s="654"/>
      <c r="H22" s="655"/>
      <c r="I22" s="648">
        <f ca="1">IF((OFFSET(I22,-1,0)+G22-H22)&gt;=0,OFFSET(I22,-1,0)+G22-H22,"")</f>
        <v>0</v>
      </c>
      <c r="J22" s="656"/>
      <c r="K22" s="657"/>
      <c r="L22" s="658"/>
      <c r="M22" s="652"/>
    </row>
    <row r="23" spans="1:21" ht="19.5" customHeight="1" x14ac:dyDescent="0.4">
      <c r="B23" s="659"/>
      <c r="C23" s="644"/>
      <c r="D23" s="1600"/>
      <c r="E23" s="1601"/>
      <c r="F23" s="653"/>
      <c r="G23" s="654"/>
      <c r="H23" s="655"/>
      <c r="I23" s="648">
        <f ca="1">IF((OFFSET(I23,-1,0)+G23-H23)&gt;=0,OFFSET(I23,-1,0)+G23-H23,"")</f>
        <v>0</v>
      </c>
      <c r="J23" s="656"/>
      <c r="K23" s="657"/>
      <c r="L23" s="658"/>
      <c r="M23" s="652"/>
    </row>
    <row r="24" spans="1:21" ht="19.5" customHeight="1" x14ac:dyDescent="0.4">
      <c r="B24" s="659"/>
      <c r="C24" s="644"/>
      <c r="D24" s="1600"/>
      <c r="E24" s="1601"/>
      <c r="F24" s="653"/>
      <c r="G24" s="654"/>
      <c r="H24" s="655"/>
      <c r="I24" s="648">
        <f ca="1">IF((OFFSET(I24,-1,0)+G24-H24)&gt;=0,OFFSET(I24,-1,0)+G24-H24,"")</f>
        <v>0</v>
      </c>
      <c r="J24" s="656"/>
      <c r="K24" s="657"/>
      <c r="L24" s="658"/>
      <c r="M24" s="652"/>
    </row>
    <row r="25" spans="1:21" ht="19.5" customHeight="1" x14ac:dyDescent="0.4">
      <c r="B25" s="659"/>
      <c r="C25" s="644"/>
      <c r="D25" s="1600"/>
      <c r="E25" s="1601"/>
      <c r="F25" s="653"/>
      <c r="G25" s="654"/>
      <c r="H25" s="655"/>
      <c r="I25" s="648">
        <f t="shared" ca="1" si="0"/>
        <v>0</v>
      </c>
      <c r="J25" s="656"/>
      <c r="K25" s="657"/>
      <c r="L25" s="658"/>
      <c r="M25" s="652"/>
    </row>
    <row r="26" spans="1:21" ht="19.5" customHeight="1" x14ac:dyDescent="0.4">
      <c r="B26" s="659"/>
      <c r="C26" s="644"/>
      <c r="D26" s="1600"/>
      <c r="E26" s="1601"/>
      <c r="F26" s="653"/>
      <c r="G26" s="654"/>
      <c r="H26" s="655"/>
      <c r="I26" s="648">
        <f t="shared" ca="1" si="0"/>
        <v>0</v>
      </c>
      <c r="J26" s="656"/>
      <c r="K26" s="657"/>
      <c r="L26" s="658"/>
      <c r="M26" s="652"/>
    </row>
    <row r="27" spans="1:21" ht="19.5" customHeight="1" x14ac:dyDescent="0.4">
      <c r="B27" s="659"/>
      <c r="C27" s="644"/>
      <c r="D27" s="1600"/>
      <c r="E27" s="1601"/>
      <c r="F27" s="653"/>
      <c r="G27" s="654"/>
      <c r="H27" s="655"/>
      <c r="I27" s="648">
        <f t="shared" ca="1" si="0"/>
        <v>0</v>
      </c>
      <c r="J27" s="656"/>
      <c r="K27" s="657"/>
      <c r="L27" s="658"/>
      <c r="M27" s="652"/>
    </row>
    <row r="28" spans="1:21" ht="16.5" customHeight="1" thickBot="1" x14ac:dyDescent="0.45">
      <c r="B28" s="671"/>
      <c r="C28" s="672"/>
      <c r="D28" s="673" t="s">
        <v>950</v>
      </c>
      <c r="E28" s="674"/>
      <c r="F28" s="675"/>
      <c r="G28" s="676"/>
      <c r="H28" s="677"/>
      <c r="I28" s="678"/>
      <c r="J28" s="679"/>
      <c r="K28" s="680"/>
      <c r="L28" s="681"/>
      <c r="M28" s="682"/>
    </row>
    <row r="29" spans="1:21" ht="19.5" customHeight="1" thickTop="1" x14ac:dyDescent="0.4">
      <c r="B29" s="1602" t="s">
        <v>951</v>
      </c>
      <c r="C29" s="1603"/>
      <c r="D29" s="1603"/>
      <c r="E29" s="1603"/>
      <c r="F29" s="1604"/>
      <c r="G29" s="683" t="str">
        <f ca="1">IF(SUM(G9:OFFSET(G29,-1,0))&gt;0,SUM(G9:OFFSET(G29,-1,0)),"")</f>
        <v/>
      </c>
      <c r="H29" s="684" t="str">
        <f ca="1">IF(SUM(H9:OFFSET(H29,-1,0))&gt;0,SUM(H9:OFFSET(H29,-1,0)),"")</f>
        <v/>
      </c>
      <c r="I29" s="685" t="str">
        <f ca="1">IFERROR(SUM(G29-H29),"")</f>
        <v/>
      </c>
      <c r="J29" s="686"/>
      <c r="K29" s="687"/>
      <c r="L29" s="688"/>
      <c r="M29" s="689"/>
    </row>
    <row r="30" spans="1:21" ht="18.75" customHeight="1" x14ac:dyDescent="0.4">
      <c r="B30" s="690" t="s">
        <v>952</v>
      </c>
      <c r="C30" s="691"/>
      <c r="D30" s="692"/>
      <c r="E30" s="692"/>
      <c r="F30" s="693"/>
      <c r="G30" s="693"/>
      <c r="H30" s="694"/>
      <c r="I30" s="695"/>
      <c r="J30" s="695"/>
      <c r="K30" s="695"/>
    </row>
    <row r="31" spans="1:21" ht="14.25" customHeight="1" x14ac:dyDescent="0.4">
      <c r="B31" s="696"/>
      <c r="C31" s="696"/>
      <c r="D31" s="696"/>
      <c r="E31" s="696"/>
      <c r="F31" s="696"/>
      <c r="G31" s="696"/>
      <c r="H31" s="696"/>
      <c r="I31" s="696"/>
      <c r="J31" s="696"/>
      <c r="K31" s="696"/>
      <c r="P31" s="697"/>
      <c r="Q31" s="697"/>
      <c r="R31" s="697"/>
      <c r="S31" s="697"/>
      <c r="T31" s="697"/>
      <c r="U31" s="697"/>
    </row>
    <row r="32" spans="1:21" s="706" customFormat="1" ht="19.5" customHeight="1" x14ac:dyDescent="0.45">
      <c r="A32" s="698"/>
      <c r="B32" s="699" t="s">
        <v>953</v>
      </c>
      <c r="C32" s="700">
        <v>1</v>
      </c>
      <c r="D32" s="1605" t="s">
        <v>954</v>
      </c>
      <c r="E32" s="1605"/>
      <c r="F32" s="622"/>
      <c r="G32" s="701" t="s">
        <v>953</v>
      </c>
      <c r="H32" s="702">
        <v>2</v>
      </c>
      <c r="I32" s="703" t="s">
        <v>955</v>
      </c>
      <c r="J32" s="622"/>
      <c r="K32" s="704" t="s">
        <v>956</v>
      </c>
      <c r="L32" s="705"/>
      <c r="N32" s="698"/>
      <c r="O32" s="707"/>
    </row>
    <row r="33" spans="1:15" s="706" customFormat="1" ht="19.5" customHeight="1" x14ac:dyDescent="0.45">
      <c r="A33" s="698"/>
      <c r="B33" s="1606" t="s">
        <v>234</v>
      </c>
      <c r="C33" s="1606"/>
      <c r="D33" s="1595" t="s">
        <v>957</v>
      </c>
      <c r="E33" s="1597"/>
      <c r="F33" s="708"/>
      <c r="G33" s="1606" t="s">
        <v>234</v>
      </c>
      <c r="H33" s="1606"/>
      <c r="I33" s="1595" t="s">
        <v>957</v>
      </c>
      <c r="J33" s="1596"/>
      <c r="K33" s="1597"/>
      <c r="L33" s="709"/>
      <c r="N33" s="698"/>
    </row>
    <row r="34" spans="1:15" s="706" customFormat="1" ht="19.5" customHeight="1" x14ac:dyDescent="0.45">
      <c r="A34" s="698"/>
      <c r="B34" s="1606"/>
      <c r="C34" s="1606"/>
      <c r="D34" s="710" t="s">
        <v>958</v>
      </c>
      <c r="E34" s="711" t="s">
        <v>959</v>
      </c>
      <c r="F34" s="708"/>
      <c r="G34" s="1606"/>
      <c r="H34" s="1606"/>
      <c r="I34" s="710" t="s">
        <v>958</v>
      </c>
      <c r="J34" s="1598" t="s">
        <v>959</v>
      </c>
      <c r="K34" s="1599"/>
      <c r="L34" s="709"/>
      <c r="N34" s="698"/>
    </row>
    <row r="35" spans="1:15" s="706" customFormat="1" ht="19.5" customHeight="1" x14ac:dyDescent="0.45">
      <c r="A35" s="698"/>
      <c r="B35" s="1590" t="s">
        <v>317</v>
      </c>
      <c r="C35" s="1590"/>
      <c r="D35" s="712">
        <f>SUMIFS($G$9:$G$28,$C$9:$C$28,B35,$F$9:$F$28,$C$32)</f>
        <v>0</v>
      </c>
      <c r="E35" s="713"/>
      <c r="F35" s="708"/>
      <c r="G35" s="1590" t="s">
        <v>317</v>
      </c>
      <c r="H35" s="1590"/>
      <c r="I35" s="712">
        <f>SUMIFS($G$9:$G$28,$C$9:$C$28,G35,$F$9:$F$28,$H$32)</f>
        <v>0</v>
      </c>
      <c r="J35" s="1593"/>
      <c r="K35" s="1594"/>
      <c r="L35" s="709"/>
      <c r="N35" s="698"/>
    </row>
    <row r="36" spans="1:15" s="706" customFormat="1" ht="19.5" customHeight="1" x14ac:dyDescent="0.45">
      <c r="A36" s="698"/>
      <c r="B36" s="1590" t="s">
        <v>329</v>
      </c>
      <c r="C36" s="1590"/>
      <c r="D36" s="714">
        <f>SUMIFS($G$9:$G$28,$C$9:$C$28,B36,$F$9:$F$28,$C$32)</f>
        <v>0</v>
      </c>
      <c r="E36" s="713"/>
      <c r="F36" s="708"/>
      <c r="G36" s="1590" t="s">
        <v>329</v>
      </c>
      <c r="H36" s="1590"/>
      <c r="I36" s="714">
        <f>SUMIFS($G$9:$G$28,$C$9:$C$28,G36,$F$9:$F$28,$H$32)</f>
        <v>0</v>
      </c>
      <c r="J36" s="1593"/>
      <c r="K36" s="1594"/>
      <c r="L36" s="709"/>
      <c r="N36" s="698"/>
    </row>
    <row r="37" spans="1:15" s="706" customFormat="1" ht="19.5" customHeight="1" x14ac:dyDescent="0.45">
      <c r="A37" s="698"/>
      <c r="B37" s="1590" t="s">
        <v>338</v>
      </c>
      <c r="C37" s="1590"/>
      <c r="D37" s="714">
        <f>SUMIFS($G$9:$G$28,$C$9:$C$28,B37,$F$9:$F$28,$C$32)</f>
        <v>0</v>
      </c>
      <c r="E37" s="713"/>
      <c r="F37" s="708"/>
      <c r="G37" s="1590" t="s">
        <v>338</v>
      </c>
      <c r="H37" s="1590"/>
      <c r="I37" s="714">
        <f>SUMIFS($G$9:$G$28,$C$9:$C$28,G37,$F$9:$F$28,$H$32)</f>
        <v>0</v>
      </c>
      <c r="J37" s="1593"/>
      <c r="K37" s="1594"/>
      <c r="L37" s="709"/>
      <c r="N37" s="698"/>
    </row>
    <row r="38" spans="1:15" s="706" customFormat="1" ht="19.5" customHeight="1" x14ac:dyDescent="0.45">
      <c r="A38" s="698"/>
      <c r="B38" s="1590" t="s">
        <v>343</v>
      </c>
      <c r="C38" s="1590"/>
      <c r="D38" s="715"/>
      <c r="E38" s="716">
        <f>SUMIFS($H$9:$H$28,$C$9:$C$28,B38,$F$9:$F$28,$C$32)</f>
        <v>0</v>
      </c>
      <c r="F38" s="708"/>
      <c r="G38" s="1590" t="s">
        <v>343</v>
      </c>
      <c r="H38" s="1590"/>
      <c r="I38" s="715"/>
      <c r="J38" s="1591">
        <f>SUMIFS($H$9:$H$28,$C$9:$C$28,G38,$F$9:$F$28,$H$32)</f>
        <v>0</v>
      </c>
      <c r="K38" s="1592">
        <f>SUMIF($C$9:$C$27,H38,$H$9:$H$27)</f>
        <v>0</v>
      </c>
      <c r="L38" s="709"/>
      <c r="N38" s="698"/>
    </row>
    <row r="39" spans="1:15" s="706" customFormat="1" ht="19.5" customHeight="1" x14ac:dyDescent="0.45">
      <c r="A39" s="698"/>
      <c r="B39" s="1590" t="s">
        <v>352</v>
      </c>
      <c r="C39" s="1590"/>
      <c r="D39" s="715"/>
      <c r="E39" s="716">
        <f>SUMIFS($H$9:$H$28,$C$9:$C$28,B39,$F$9:$F$28,$C$32)</f>
        <v>0</v>
      </c>
      <c r="F39" s="708"/>
      <c r="G39" s="1590" t="s">
        <v>352</v>
      </c>
      <c r="H39" s="1590"/>
      <c r="I39" s="715"/>
      <c r="J39" s="1591">
        <f>SUMIFS($H$9:$H$28,$C$9:$C$28,G39,$F$9:$F$28,$H$32)</f>
        <v>0</v>
      </c>
      <c r="K39" s="1592">
        <f>SUMIF($C$9:$C$27,H39,$H$9:$H$27)</f>
        <v>0</v>
      </c>
      <c r="L39" s="709"/>
      <c r="N39" s="698"/>
    </row>
    <row r="40" spans="1:15" s="706" customFormat="1" ht="19.5" customHeight="1" x14ac:dyDescent="0.45">
      <c r="A40" s="698"/>
      <c r="B40" s="1590" t="s">
        <v>357</v>
      </c>
      <c r="C40" s="1590"/>
      <c r="D40" s="715"/>
      <c r="E40" s="716">
        <f>SUMIFS($H$9:$H$28,$C$9:$C$28,B40,$F$9:$F$28,$C$32)</f>
        <v>0</v>
      </c>
      <c r="F40" s="708"/>
      <c r="G40" s="1590" t="s">
        <v>357</v>
      </c>
      <c r="H40" s="1590"/>
      <c r="I40" s="715"/>
      <c r="J40" s="1591">
        <f>SUMIFS($H$9:$H$28,$C$9:$C$28,G40,$F$9:$F$28,$H$32)</f>
        <v>0</v>
      </c>
      <c r="K40" s="1592">
        <f>SUMIF($C$9:$C$27,H40,$H$9:$H$27)</f>
        <v>0</v>
      </c>
      <c r="L40" s="709"/>
      <c r="N40" s="698"/>
    </row>
    <row r="41" spans="1:15" s="706" customFormat="1" ht="19.5" customHeight="1" x14ac:dyDescent="0.45">
      <c r="A41" s="698"/>
      <c r="B41" s="1590" t="s">
        <v>360</v>
      </c>
      <c r="C41" s="1590"/>
      <c r="D41" s="715"/>
      <c r="E41" s="716">
        <f>SUMIFS($H$9:$H$28,$C$9:$C$28,B41,$F$9:$F$28,$C$32)</f>
        <v>0</v>
      </c>
      <c r="F41" s="708"/>
      <c r="G41" s="1590" t="s">
        <v>360</v>
      </c>
      <c r="H41" s="1590"/>
      <c r="I41" s="715"/>
      <c r="J41" s="1591">
        <f>SUMIFS($H$9:$H$28,$C$9:$C$28,G41,$F$9:$F$28,$H$32)</f>
        <v>0</v>
      </c>
      <c r="K41" s="1592">
        <f>SUMIF($C$9:$C$27,H41,$H$9:$H$27)</f>
        <v>0</v>
      </c>
      <c r="L41" s="709"/>
      <c r="N41" s="698"/>
    </row>
    <row r="42" spans="1:15" s="706" customFormat="1" ht="19.5" customHeight="1" x14ac:dyDescent="0.45">
      <c r="A42" s="698"/>
      <c r="B42" s="1590" t="s">
        <v>366</v>
      </c>
      <c r="C42" s="1590"/>
      <c r="D42" s="717"/>
      <c r="E42" s="716">
        <f>SUMIFS($H$9:$H$28,$C$9:$C$28,B42,$F$9:$F$28,$C$32)</f>
        <v>0</v>
      </c>
      <c r="F42" s="708"/>
      <c r="G42" s="1590" t="s">
        <v>366</v>
      </c>
      <c r="H42" s="1590"/>
      <c r="I42" s="717"/>
      <c r="J42" s="1591">
        <f>SUMIFS($H$9:$H$28,$C$9:$C$28,G42,$F$9:$F$28,$H$32)</f>
        <v>0</v>
      </c>
      <c r="K42" s="1592">
        <f>SUMIF($C$9:$C$27,H42,$H$9:$H$27)</f>
        <v>0</v>
      </c>
      <c r="L42" s="709"/>
      <c r="N42" s="698"/>
    </row>
    <row r="43" spans="1:15" s="706" customFormat="1" ht="19.5" customHeight="1" thickBot="1" x14ac:dyDescent="0.5">
      <c r="A43" s="698"/>
      <c r="B43" s="1583" t="s">
        <v>960</v>
      </c>
      <c r="C43" s="1583"/>
      <c r="D43" s="718"/>
      <c r="E43" s="719">
        <f>D44-SUM(E35:E42)</f>
        <v>0</v>
      </c>
      <c r="F43" s="708"/>
      <c r="G43" s="1584" t="s">
        <v>961</v>
      </c>
      <c r="H43" s="1584"/>
      <c r="I43" s="718"/>
      <c r="J43" s="1585">
        <f>I44-SUM(J35:K42)</f>
        <v>0</v>
      </c>
      <c r="K43" s="1586"/>
      <c r="L43" s="709"/>
      <c r="N43" s="698"/>
    </row>
    <row r="44" spans="1:15" s="706" customFormat="1" ht="19.5" customHeight="1" thickTop="1" x14ac:dyDescent="0.45">
      <c r="A44" s="698"/>
      <c r="B44" s="1587" t="s">
        <v>951</v>
      </c>
      <c r="C44" s="1587"/>
      <c r="D44" s="720">
        <f>SUM(D35:D43)</f>
        <v>0</v>
      </c>
      <c r="E44" s="721">
        <f>SUM(E35:E43)</f>
        <v>0</v>
      </c>
      <c r="F44" s="708"/>
      <c r="G44" s="1587" t="s">
        <v>951</v>
      </c>
      <c r="H44" s="1587"/>
      <c r="I44" s="720">
        <f>SUM(I35:I43)</f>
        <v>0</v>
      </c>
      <c r="J44" s="1588">
        <f>SUM(J35:K43)</f>
        <v>0</v>
      </c>
      <c r="K44" s="1589"/>
      <c r="L44" s="709"/>
      <c r="N44" s="698"/>
    </row>
    <row r="45" spans="1:15" s="706" customFormat="1" ht="7.5" customHeight="1" x14ac:dyDescent="0.45">
      <c r="A45" s="698"/>
      <c r="B45" s="722"/>
      <c r="C45" s="723"/>
      <c r="D45" s="724"/>
      <c r="E45" s="725"/>
      <c r="G45" s="726"/>
      <c r="H45" s="727"/>
      <c r="I45" s="728"/>
      <c r="J45" s="728"/>
      <c r="K45" s="727"/>
      <c r="L45" s="705"/>
      <c r="N45" s="698"/>
      <c r="O45" s="709"/>
    </row>
    <row r="46" spans="1:15" s="729" customFormat="1" ht="18" customHeight="1" x14ac:dyDescent="0.45">
      <c r="B46" s="730" t="s">
        <v>962</v>
      </c>
      <c r="C46" s="731"/>
      <c r="D46" s="730"/>
      <c r="E46" s="730"/>
      <c r="F46" s="730"/>
      <c r="G46" s="730"/>
      <c r="H46" s="730"/>
      <c r="I46" s="730"/>
      <c r="J46" s="732"/>
      <c r="K46" s="732"/>
      <c r="L46" s="732"/>
    </row>
    <row r="47" spans="1:15" s="729" customFormat="1" ht="18" customHeight="1" x14ac:dyDescent="0.45">
      <c r="B47" s="733" t="s">
        <v>963</v>
      </c>
      <c r="C47" s="733" t="s">
        <v>964</v>
      </c>
      <c r="D47" s="1580" t="s">
        <v>965</v>
      </c>
      <c r="E47" s="1581"/>
      <c r="F47" s="1581"/>
      <c r="G47" s="1581"/>
      <c r="H47" s="1581"/>
      <c r="I47" s="1581"/>
      <c r="J47" s="1581"/>
      <c r="K47" s="1581"/>
      <c r="L47" s="1582"/>
    </row>
    <row r="48" spans="1:15" s="729" customFormat="1" ht="18" customHeight="1" x14ac:dyDescent="0.45">
      <c r="B48" s="733">
        <v>1</v>
      </c>
      <c r="C48" s="733" t="s">
        <v>966</v>
      </c>
      <c r="D48" s="1577" t="s">
        <v>967</v>
      </c>
      <c r="E48" s="1578"/>
      <c r="F48" s="1578"/>
      <c r="G48" s="1578"/>
      <c r="H48" s="1578"/>
      <c r="I48" s="1578"/>
      <c r="J48" s="1578"/>
      <c r="K48" s="1578"/>
      <c r="L48" s="1579"/>
    </row>
    <row r="49" spans="2:12" s="729" customFormat="1" ht="18" customHeight="1" x14ac:dyDescent="0.45">
      <c r="B49" s="733">
        <v>2</v>
      </c>
      <c r="C49" s="733" t="s">
        <v>968</v>
      </c>
      <c r="D49" s="1577" t="s">
        <v>969</v>
      </c>
      <c r="E49" s="1578"/>
      <c r="F49" s="1578"/>
      <c r="G49" s="1578"/>
      <c r="H49" s="1578"/>
      <c r="I49" s="1578"/>
      <c r="J49" s="1578"/>
      <c r="K49" s="1578"/>
      <c r="L49" s="1579"/>
    </row>
    <row r="50" spans="2:12" s="729" customFormat="1" ht="18" customHeight="1" x14ac:dyDescent="0.45">
      <c r="B50" s="733">
        <v>3</v>
      </c>
      <c r="C50" s="733" t="s">
        <v>970</v>
      </c>
      <c r="D50" s="1577" t="s">
        <v>971</v>
      </c>
      <c r="E50" s="1578"/>
      <c r="F50" s="1578"/>
      <c r="G50" s="1578"/>
      <c r="H50" s="1578"/>
      <c r="I50" s="1578"/>
      <c r="J50" s="1578"/>
      <c r="K50" s="1578"/>
      <c r="L50" s="1579"/>
    </row>
    <row r="51" spans="2:12" s="729" customFormat="1" ht="18" customHeight="1" x14ac:dyDescent="0.45">
      <c r="B51" s="733">
        <v>4</v>
      </c>
      <c r="C51" s="733" t="s">
        <v>972</v>
      </c>
      <c r="D51" s="1577" t="s">
        <v>973</v>
      </c>
      <c r="E51" s="1578"/>
      <c r="F51" s="1578"/>
      <c r="G51" s="1578"/>
      <c r="H51" s="1578"/>
      <c r="I51" s="1578"/>
      <c r="J51" s="1578"/>
      <c r="K51" s="1578"/>
      <c r="L51" s="1579"/>
    </row>
    <row r="52" spans="2:12" s="729" customFormat="1" ht="24.75" customHeight="1" x14ac:dyDescent="0.45">
      <c r="B52" s="733">
        <v>5</v>
      </c>
      <c r="C52" s="734" t="s">
        <v>974</v>
      </c>
      <c r="D52" s="1577" t="s">
        <v>975</v>
      </c>
      <c r="E52" s="1578"/>
      <c r="F52" s="1578"/>
      <c r="G52" s="1578"/>
      <c r="H52" s="1578"/>
      <c r="I52" s="1578"/>
      <c r="J52" s="1578"/>
      <c r="K52" s="1578"/>
      <c r="L52" s="1579"/>
    </row>
    <row r="53" spans="2:12" s="729" customFormat="1" ht="24.75" customHeight="1" x14ac:dyDescent="0.45">
      <c r="B53" s="733">
        <v>6</v>
      </c>
      <c r="C53" s="733" t="s">
        <v>976</v>
      </c>
      <c r="D53" s="1577" t="s">
        <v>977</v>
      </c>
      <c r="E53" s="1578"/>
      <c r="F53" s="1578"/>
      <c r="G53" s="1578"/>
      <c r="H53" s="1578"/>
      <c r="I53" s="1578"/>
      <c r="J53" s="1578"/>
      <c r="K53" s="1578"/>
      <c r="L53" s="1579"/>
    </row>
    <row r="54" spans="2:12" s="729" customFormat="1" ht="28.5" customHeight="1" x14ac:dyDescent="0.45">
      <c r="B54" s="735">
        <v>7</v>
      </c>
      <c r="C54" s="735" t="s">
        <v>978</v>
      </c>
      <c r="D54" s="1577" t="s">
        <v>979</v>
      </c>
      <c r="E54" s="1578"/>
      <c r="F54" s="1578"/>
      <c r="G54" s="1578"/>
      <c r="H54" s="1578"/>
      <c r="I54" s="1578"/>
      <c r="J54" s="1578"/>
      <c r="K54" s="1578"/>
      <c r="L54" s="1579"/>
    </row>
    <row r="55" spans="2:12" s="729" customFormat="1" ht="18.75" customHeight="1" x14ac:dyDescent="0.45">
      <c r="B55" s="735">
        <v>8</v>
      </c>
      <c r="C55" s="735" t="s">
        <v>980</v>
      </c>
      <c r="D55" s="1577" t="s">
        <v>981</v>
      </c>
      <c r="E55" s="1578"/>
      <c r="F55" s="1578"/>
      <c r="G55" s="1578"/>
      <c r="H55" s="1578"/>
      <c r="I55" s="1578"/>
      <c r="J55" s="1578"/>
      <c r="K55" s="1578"/>
      <c r="L55" s="1579"/>
    </row>
    <row r="56" spans="2:12" ht="18.75" customHeight="1" x14ac:dyDescent="0.4"/>
  </sheetData>
  <mergeCells count="71">
    <mergeCell ref="D14:E14"/>
    <mergeCell ref="K3:M3"/>
    <mergeCell ref="B4:M4"/>
    <mergeCell ref="B5:M5"/>
    <mergeCell ref="B6:M6"/>
    <mergeCell ref="B7:M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6:C36"/>
    <mergeCell ref="G36:H36"/>
    <mergeCell ref="J36:K36"/>
    <mergeCell ref="D27:E27"/>
    <mergeCell ref="B29:F29"/>
    <mergeCell ref="D32:E32"/>
    <mergeCell ref="B33:C34"/>
    <mergeCell ref="D33:E33"/>
    <mergeCell ref="G33:H34"/>
    <mergeCell ref="I33:K33"/>
    <mergeCell ref="J34:K34"/>
    <mergeCell ref="B35:C35"/>
    <mergeCell ref="G35:H35"/>
    <mergeCell ref="J35:K35"/>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D47:L47"/>
    <mergeCell ref="D48:L48"/>
    <mergeCell ref="D49:L49"/>
    <mergeCell ref="D50:L50"/>
    <mergeCell ref="D51:L51"/>
    <mergeCell ref="D52:L52"/>
  </mergeCells>
  <phoneticPr fontId="4"/>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F9:F27">
      <formula1>Ｉ.金銭出納簿の区分</formula1>
    </dataValidation>
    <dataValidation type="list" allowBlank="1" showInputMessage="1" showErrorMessage="1" sqref="C9: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zoomScaleNormal="100" zoomScaleSheetLayoutView="100" workbookViewId="0">
      <selection activeCell="O57" sqref="O57"/>
    </sheetView>
  </sheetViews>
  <sheetFormatPr defaultColWidth="9" defaultRowHeight="18.75" x14ac:dyDescent="0.15"/>
  <cols>
    <col min="1" max="1" width="2.28515625" style="30" customWidth="1"/>
    <col min="2" max="2" width="4.85546875" style="30" customWidth="1"/>
    <col min="3" max="3" width="4" style="30" customWidth="1"/>
    <col min="4" max="4" width="4.7109375" style="30" customWidth="1"/>
    <col min="5" max="5" width="4.5703125" style="30" customWidth="1"/>
    <col min="6" max="6" width="4.7109375" style="30" customWidth="1"/>
    <col min="7" max="11" width="4.140625" style="30" customWidth="1"/>
    <col min="12" max="12" width="5.5703125" style="30" customWidth="1"/>
    <col min="13" max="13" width="4.42578125" style="30" customWidth="1"/>
    <col min="14" max="14" width="5.140625" style="30" customWidth="1"/>
    <col min="15" max="15" width="5" style="30" customWidth="1"/>
    <col min="16" max="16" width="6.28515625" style="30" customWidth="1"/>
    <col min="17" max="18" width="5.42578125" style="30" customWidth="1"/>
    <col min="19" max="21" width="3.85546875" style="30" customWidth="1"/>
    <col min="22" max="22" width="1.85546875" style="30" customWidth="1"/>
    <col min="23" max="24" width="2.5703125" style="30" customWidth="1"/>
    <col min="25" max="16384" width="9" style="30"/>
  </cols>
  <sheetData>
    <row r="1" spans="1:28" x14ac:dyDescent="0.15">
      <c r="A1" s="456" t="s">
        <v>982</v>
      </c>
    </row>
    <row r="2" spans="1:28" s="437" customFormat="1" ht="27.75" customHeight="1" x14ac:dyDescent="0.15">
      <c r="A2" s="426" t="s">
        <v>563</v>
      </c>
      <c r="B2" s="443"/>
      <c r="C2" s="443"/>
      <c r="D2" s="443"/>
      <c r="Q2" s="438"/>
      <c r="R2" s="438"/>
      <c r="T2" s="736" t="s">
        <v>564</v>
      </c>
    </row>
    <row r="3" spans="1:28" s="437" customFormat="1" ht="27.75" customHeight="1" x14ac:dyDescent="0.15">
      <c r="A3" s="426"/>
      <c r="B3" s="443"/>
      <c r="C3" s="443"/>
      <c r="D3" s="443"/>
      <c r="Q3" s="1832" t="s">
        <v>544</v>
      </c>
      <c r="R3" s="1832"/>
      <c r="S3" s="1832"/>
      <c r="T3" s="1832"/>
    </row>
    <row r="4" spans="1:28" s="448" customFormat="1" ht="25.5" customHeight="1" x14ac:dyDescent="0.15">
      <c r="C4" s="911" t="s">
        <v>610</v>
      </c>
      <c r="D4" s="911"/>
      <c r="E4" s="448" t="s">
        <v>611</v>
      </c>
      <c r="F4" s="447"/>
      <c r="G4" s="447"/>
    </row>
    <row r="5" spans="1:28" s="448" customFormat="1" ht="29.25" customHeight="1" x14ac:dyDescent="0.15">
      <c r="A5" s="449"/>
      <c r="B5" s="449"/>
      <c r="C5" s="449"/>
      <c r="D5" s="449"/>
      <c r="E5" s="449"/>
      <c r="F5" s="447"/>
      <c r="G5" s="447"/>
      <c r="H5" s="447"/>
      <c r="I5" s="447"/>
      <c r="J5" s="447"/>
      <c r="K5" s="447"/>
      <c r="L5" s="447"/>
      <c r="M5" s="447"/>
      <c r="N5" s="447"/>
      <c r="O5" s="447"/>
      <c r="P5" s="447"/>
      <c r="Q5" s="447"/>
    </row>
    <row r="6" spans="1:28" s="437" customFormat="1" ht="24" customHeight="1" x14ac:dyDescent="0.15">
      <c r="A6" s="450"/>
      <c r="B6" s="450"/>
      <c r="C6" s="450"/>
      <c r="D6" s="450"/>
      <c r="P6" s="1833" t="s">
        <v>983</v>
      </c>
      <c r="Q6" s="1833"/>
      <c r="R6" s="1833"/>
      <c r="S6" s="1833"/>
      <c r="T6" s="1833"/>
    </row>
    <row r="7" spans="1:28" s="437" customFormat="1" ht="24" customHeight="1" x14ac:dyDescent="0.15">
      <c r="A7" s="450"/>
      <c r="B7" s="450"/>
      <c r="C7" s="450"/>
      <c r="D7" s="450"/>
      <c r="P7" s="1834" t="s">
        <v>984</v>
      </c>
      <c r="Q7" s="1834"/>
      <c r="R7" s="1834"/>
      <c r="S7" s="1834"/>
      <c r="T7" s="1834"/>
      <c r="U7" s="452"/>
    </row>
    <row r="8" spans="1:28" s="437" customFormat="1" ht="26.25" customHeight="1" x14ac:dyDescent="0.15">
      <c r="A8" s="450"/>
      <c r="B8" s="450"/>
      <c r="C8" s="450"/>
      <c r="D8" s="450"/>
      <c r="E8" s="453"/>
    </row>
    <row r="9" spans="1:28" s="448" customFormat="1" ht="25.5" customHeight="1" x14ac:dyDescent="0.15">
      <c r="A9" s="454"/>
      <c r="B9" s="446"/>
      <c r="C9" s="446"/>
      <c r="D9" s="446"/>
      <c r="E9" s="446"/>
      <c r="F9" s="447"/>
      <c r="G9" s="447"/>
    </row>
    <row r="10" spans="1:28" s="448" customFormat="1" ht="25.5" customHeight="1" x14ac:dyDescent="0.15">
      <c r="A10" s="454"/>
      <c r="C10" s="455" t="s">
        <v>985</v>
      </c>
      <c r="D10" s="455"/>
      <c r="E10" s="455"/>
      <c r="F10" s="447"/>
      <c r="G10" s="447"/>
    </row>
    <row r="11" spans="1:28" s="448" customFormat="1" ht="25.5" customHeight="1" x14ac:dyDescent="0.15">
      <c r="A11" s="454"/>
      <c r="B11" s="446"/>
      <c r="C11" s="446"/>
      <c r="D11" s="446"/>
      <c r="E11" s="446"/>
      <c r="F11" s="447"/>
      <c r="G11" s="447"/>
    </row>
    <row r="12" spans="1:28" s="456" customFormat="1" ht="64.5" customHeight="1" x14ac:dyDescent="0.15">
      <c r="B12" s="912" t="s">
        <v>986</v>
      </c>
      <c r="C12" s="912"/>
      <c r="D12" s="912"/>
      <c r="E12" s="912"/>
      <c r="F12" s="912"/>
      <c r="G12" s="912"/>
      <c r="H12" s="912"/>
      <c r="I12" s="912"/>
      <c r="J12" s="912"/>
      <c r="K12" s="912"/>
      <c r="L12" s="912"/>
      <c r="M12" s="912"/>
      <c r="N12" s="912"/>
      <c r="O12" s="912"/>
      <c r="P12" s="912"/>
      <c r="Q12" s="912"/>
      <c r="R12" s="912"/>
      <c r="S12" s="912"/>
    </row>
    <row r="13" spans="1:28" s="59" customFormat="1" ht="6.75" customHeight="1" x14ac:dyDescent="0.15">
      <c r="A13" s="84"/>
      <c r="B13" s="84"/>
      <c r="C13" s="84"/>
      <c r="D13" s="84"/>
      <c r="E13" s="84"/>
      <c r="F13" s="84"/>
      <c r="G13" s="84"/>
      <c r="H13" s="84"/>
      <c r="I13" s="84"/>
      <c r="J13" s="84"/>
      <c r="K13" s="128"/>
      <c r="L13" s="126"/>
      <c r="M13" s="126"/>
      <c r="N13" s="128"/>
      <c r="O13" s="128"/>
      <c r="P13" s="128"/>
      <c r="Q13" s="128"/>
      <c r="R13" s="128"/>
      <c r="S13" s="128"/>
      <c r="T13" s="128"/>
      <c r="U13" s="128"/>
      <c r="V13" s="128"/>
      <c r="W13" s="129"/>
      <c r="X13" s="129"/>
    </row>
    <row r="14" spans="1:28" ht="21" customHeight="1" x14ac:dyDescent="0.15">
      <c r="A14" s="40"/>
      <c r="B14" s="55"/>
      <c r="C14" s="55"/>
      <c r="D14" s="55"/>
      <c r="E14" s="55"/>
      <c r="F14" s="55"/>
      <c r="N14" s="154"/>
      <c r="Q14" s="154"/>
      <c r="R14" s="154"/>
      <c r="U14" s="154"/>
      <c r="V14" s="418" t="s">
        <v>987</v>
      </c>
      <c r="W14" s="29"/>
      <c r="X14" s="29"/>
      <c r="AA14" s="737"/>
      <c r="AB14" s="738"/>
    </row>
    <row r="15" spans="1:28" s="739" customFormat="1" ht="29.25" customHeight="1" x14ac:dyDescent="0.4">
      <c r="A15" s="1835" t="s">
        <v>988</v>
      </c>
      <c r="B15" s="1835"/>
      <c r="C15" s="1835"/>
      <c r="D15" s="1835"/>
      <c r="E15" s="1835"/>
      <c r="F15" s="1835"/>
      <c r="G15" s="1835"/>
      <c r="H15" s="1835"/>
      <c r="I15" s="1835"/>
      <c r="J15" s="1835"/>
      <c r="K15" s="1835"/>
      <c r="L15" s="1835"/>
      <c r="M15" s="1835"/>
      <c r="N15" s="1835"/>
      <c r="O15" s="1835"/>
      <c r="P15" s="1835"/>
      <c r="Q15" s="1835"/>
      <c r="R15" s="1835"/>
      <c r="S15" s="1835"/>
      <c r="T15" s="1835"/>
      <c r="U15" s="1835"/>
      <c r="V15" s="1835"/>
      <c r="W15" s="2"/>
      <c r="X15" s="2"/>
      <c r="Y15" s="2"/>
      <c r="Z15" s="2"/>
      <c r="AA15" s="2"/>
    </row>
    <row r="16" spans="1:28" ht="24" customHeight="1" x14ac:dyDescent="0.15">
      <c r="A16" s="16"/>
      <c r="B16" s="16"/>
      <c r="C16" s="16"/>
      <c r="D16" s="34"/>
      <c r="E16" s="34"/>
      <c r="F16" s="34"/>
      <c r="G16" s="34"/>
      <c r="H16" s="34"/>
      <c r="I16" s="34"/>
      <c r="J16" s="34"/>
      <c r="K16" s="34"/>
      <c r="L16" s="55"/>
      <c r="M16" s="1824" t="s">
        <v>983</v>
      </c>
      <c r="N16" s="1825"/>
      <c r="O16" s="1411"/>
      <c r="P16" s="1786"/>
      <c r="Q16" s="1786"/>
      <c r="R16" s="1786"/>
      <c r="S16" s="1786"/>
      <c r="T16" s="1786"/>
      <c r="U16" s="1412"/>
      <c r="V16" s="55"/>
    </row>
    <row r="17" spans="1:24" ht="9" customHeight="1" x14ac:dyDescent="0.15">
      <c r="A17" s="16"/>
      <c r="B17" s="16"/>
      <c r="C17" s="16"/>
      <c r="D17" s="34"/>
      <c r="E17" s="34"/>
      <c r="F17" s="34"/>
      <c r="G17" s="34"/>
      <c r="H17" s="34"/>
      <c r="I17" s="34"/>
      <c r="J17" s="34"/>
      <c r="K17" s="34"/>
      <c r="L17" s="55"/>
      <c r="M17" s="3"/>
      <c r="N17" s="3"/>
      <c r="O17" s="68"/>
      <c r="P17" s="68"/>
      <c r="Q17" s="68"/>
      <c r="R17" s="68"/>
      <c r="S17" s="68"/>
      <c r="T17" s="68"/>
      <c r="U17" s="68"/>
      <c r="V17" s="55"/>
    </row>
    <row r="18" spans="1:24" s="739" customFormat="1" ht="25.5" customHeight="1" x14ac:dyDescent="0.4">
      <c r="A18" s="740"/>
      <c r="B18" s="1826" t="s">
        <v>989</v>
      </c>
      <c r="C18" s="1826"/>
      <c r="D18" s="1826"/>
      <c r="E18" s="1826"/>
      <c r="F18" s="1826"/>
      <c r="G18" s="1826"/>
      <c r="H18" s="1826"/>
      <c r="I18" s="1826"/>
      <c r="J18" s="1826"/>
      <c r="K18" s="1826"/>
      <c r="L18" s="741"/>
      <c r="M18" s="742"/>
      <c r="N18" s="743"/>
      <c r="O18" s="4"/>
      <c r="P18" s="4"/>
      <c r="Q18" s="4"/>
      <c r="R18" s="2"/>
      <c r="S18" s="2"/>
      <c r="T18" s="2"/>
      <c r="U18" s="2"/>
      <c r="V18" s="2"/>
      <c r="W18" s="2"/>
      <c r="X18" s="2"/>
    </row>
    <row r="19" spans="1:24" s="739" customFormat="1" ht="26.25" customHeight="1" x14ac:dyDescent="0.45">
      <c r="B19" s="1806" t="s">
        <v>990</v>
      </c>
      <c r="C19" s="964" t="s">
        <v>991</v>
      </c>
      <c r="D19" s="1083"/>
      <c r="E19" s="1083"/>
      <c r="F19" s="1083"/>
      <c r="G19" s="1083"/>
      <c r="H19" s="1083"/>
      <c r="I19" s="1083"/>
      <c r="J19" s="1083"/>
      <c r="K19" s="965"/>
      <c r="L19" s="963" t="s">
        <v>992</v>
      </c>
      <c r="M19" s="963"/>
      <c r="N19" s="963"/>
      <c r="O19" s="963"/>
      <c r="P19" s="964" t="s">
        <v>993</v>
      </c>
      <c r="Q19" s="1083"/>
      <c r="R19" s="1083"/>
      <c r="S19" s="1083"/>
      <c r="T19" s="1083"/>
      <c r="U19" s="965"/>
      <c r="W19" s="744"/>
    </row>
    <row r="20" spans="1:24" s="739" customFormat="1" ht="35.25" customHeight="1" x14ac:dyDescent="0.4">
      <c r="B20" s="1807"/>
      <c r="C20" s="745" t="s">
        <v>994</v>
      </c>
      <c r="D20" s="1827" t="s">
        <v>995</v>
      </c>
      <c r="E20" s="1827"/>
      <c r="F20" s="1827"/>
      <c r="G20" s="1827"/>
      <c r="H20" s="1827"/>
      <c r="I20" s="1827"/>
      <c r="J20" s="1827"/>
      <c r="K20" s="1828"/>
      <c r="L20" s="1829"/>
      <c r="M20" s="1830"/>
      <c r="N20" s="1830"/>
      <c r="O20" s="1831"/>
      <c r="P20" s="1813"/>
      <c r="Q20" s="1814"/>
      <c r="R20" s="1814"/>
      <c r="S20" s="1814"/>
      <c r="T20" s="1814"/>
      <c r="U20" s="1815"/>
    </row>
    <row r="21" spans="1:24" s="739" customFormat="1" ht="35.25" customHeight="1" x14ac:dyDescent="0.4">
      <c r="B21" s="1807"/>
      <c r="C21" s="746" t="s">
        <v>996</v>
      </c>
      <c r="D21" s="1816" t="s">
        <v>997</v>
      </c>
      <c r="E21" s="1816"/>
      <c r="F21" s="1816"/>
      <c r="G21" s="1816"/>
      <c r="H21" s="1816"/>
      <c r="I21" s="1816"/>
      <c r="J21" s="1816"/>
      <c r="K21" s="1817"/>
      <c r="L21" s="1789"/>
      <c r="M21" s="1790"/>
      <c r="N21" s="1790"/>
      <c r="O21" s="1791"/>
      <c r="P21" s="1795"/>
      <c r="Q21" s="1796"/>
      <c r="R21" s="1796"/>
      <c r="S21" s="1796"/>
      <c r="T21" s="1796"/>
      <c r="U21" s="1797"/>
    </row>
    <row r="22" spans="1:24" s="739" customFormat="1" ht="26.25" customHeight="1" x14ac:dyDescent="0.4">
      <c r="B22" s="1807"/>
      <c r="C22" s="746" t="s">
        <v>998</v>
      </c>
      <c r="D22" s="1816" t="s">
        <v>999</v>
      </c>
      <c r="E22" s="1816"/>
      <c r="F22" s="1816"/>
      <c r="G22" s="1816"/>
      <c r="H22" s="1816"/>
      <c r="I22" s="1816"/>
      <c r="J22" s="1816"/>
      <c r="K22" s="1817"/>
      <c r="L22" s="1789"/>
      <c r="M22" s="1790"/>
      <c r="N22" s="1790"/>
      <c r="O22" s="1791"/>
      <c r="P22" s="1795"/>
      <c r="Q22" s="1796"/>
      <c r="R22" s="1796"/>
      <c r="S22" s="1796"/>
      <c r="T22" s="1796"/>
      <c r="U22" s="1797"/>
    </row>
    <row r="23" spans="1:24" s="739" customFormat="1" ht="26.25" customHeight="1" x14ac:dyDescent="0.4">
      <c r="B23" s="1807"/>
      <c r="C23" s="746" t="s">
        <v>1000</v>
      </c>
      <c r="D23" s="1816" t="s">
        <v>1001</v>
      </c>
      <c r="E23" s="1816"/>
      <c r="F23" s="1816"/>
      <c r="G23" s="1816"/>
      <c r="H23" s="1816"/>
      <c r="I23" s="1816"/>
      <c r="J23" s="1816"/>
      <c r="K23" s="1817"/>
      <c r="L23" s="1789"/>
      <c r="M23" s="1790"/>
      <c r="N23" s="1790"/>
      <c r="O23" s="1791"/>
      <c r="P23" s="1795"/>
      <c r="Q23" s="1796"/>
      <c r="R23" s="1796"/>
      <c r="S23" s="1796"/>
      <c r="T23" s="1796"/>
      <c r="U23" s="1797"/>
    </row>
    <row r="24" spans="1:24" s="739" customFormat="1" ht="26.25" customHeight="1" thickBot="1" x14ac:dyDescent="0.45">
      <c r="B24" s="1807"/>
      <c r="C24" s="747" t="s">
        <v>1002</v>
      </c>
      <c r="D24" s="1816" t="s">
        <v>970</v>
      </c>
      <c r="E24" s="1816"/>
      <c r="F24" s="1816"/>
      <c r="G24" s="1816"/>
      <c r="H24" s="1816"/>
      <c r="I24" s="1816"/>
      <c r="J24" s="1816"/>
      <c r="K24" s="1817"/>
      <c r="L24" s="1818"/>
      <c r="M24" s="1819"/>
      <c r="N24" s="1819"/>
      <c r="O24" s="1820"/>
      <c r="P24" s="1821"/>
      <c r="Q24" s="1822"/>
      <c r="R24" s="1822"/>
      <c r="S24" s="1822"/>
      <c r="T24" s="1822"/>
      <c r="U24" s="1823"/>
    </row>
    <row r="25" spans="1:24" s="739" customFormat="1" ht="26.25" customHeight="1" thickTop="1" x14ac:dyDescent="0.4">
      <c r="B25" s="1808"/>
      <c r="C25" s="1803" t="s">
        <v>1003</v>
      </c>
      <c r="D25" s="1804"/>
      <c r="E25" s="1804"/>
      <c r="F25" s="1804"/>
      <c r="G25" s="1804"/>
      <c r="H25" s="1804"/>
      <c r="I25" s="1804"/>
      <c r="J25" s="1804"/>
      <c r="K25" s="1805"/>
      <c r="L25" s="1779">
        <f>SUM(L20:O24)</f>
        <v>0</v>
      </c>
      <c r="M25" s="1779"/>
      <c r="N25" s="1779"/>
      <c r="O25" s="1779"/>
      <c r="P25" s="1780"/>
      <c r="Q25" s="1781"/>
      <c r="R25" s="1781"/>
      <c r="S25" s="1781"/>
      <c r="T25" s="1781"/>
      <c r="U25" s="1782"/>
    </row>
    <row r="26" spans="1:24" s="739" customFormat="1" ht="16.5" customHeight="1" x14ac:dyDescent="0.4">
      <c r="B26" s="82"/>
      <c r="C26" s="14"/>
      <c r="D26" s="14"/>
      <c r="E26" s="14"/>
      <c r="F26" s="14"/>
      <c r="G26" s="14"/>
      <c r="H26" s="14"/>
      <c r="I26" s="14"/>
      <c r="J26" s="14"/>
      <c r="K26" s="14"/>
      <c r="L26" s="748"/>
      <c r="M26" s="748"/>
      <c r="N26" s="748"/>
      <c r="O26" s="748"/>
      <c r="P26" s="14"/>
      <c r="Q26" s="14"/>
      <c r="R26" s="14"/>
      <c r="S26" s="14"/>
      <c r="T26" s="14"/>
      <c r="U26" s="14"/>
      <c r="V26" s="14"/>
      <c r="W26" s="14"/>
      <c r="X26" s="14"/>
    </row>
    <row r="27" spans="1:24" s="739" customFormat="1" ht="28.5" customHeight="1" x14ac:dyDescent="0.4">
      <c r="B27" s="1806" t="s">
        <v>1004</v>
      </c>
      <c r="C27" s="964" t="s">
        <v>991</v>
      </c>
      <c r="D27" s="1083"/>
      <c r="E27" s="1083"/>
      <c r="F27" s="1083"/>
      <c r="G27" s="1083"/>
      <c r="H27" s="1083"/>
      <c r="I27" s="1083"/>
      <c r="J27" s="1083"/>
      <c r="K27" s="965"/>
      <c r="L27" s="1809" t="s">
        <v>992</v>
      </c>
      <c r="M27" s="1809"/>
      <c r="N27" s="1809"/>
      <c r="O27" s="1809"/>
      <c r="P27" s="964" t="s">
        <v>993</v>
      </c>
      <c r="Q27" s="1083"/>
      <c r="R27" s="1083"/>
      <c r="S27" s="1083"/>
      <c r="T27" s="1083"/>
      <c r="U27" s="965"/>
    </row>
    <row r="28" spans="1:24" s="739" customFormat="1" ht="37.5" customHeight="1" x14ac:dyDescent="0.45">
      <c r="B28" s="1807"/>
      <c r="C28" s="749" t="s">
        <v>994</v>
      </c>
      <c r="D28" s="1652" t="s">
        <v>1005</v>
      </c>
      <c r="E28" s="1652"/>
      <c r="F28" s="1652"/>
      <c r="G28" s="1652"/>
      <c r="H28" s="1652"/>
      <c r="I28" s="1652"/>
      <c r="J28" s="1652"/>
      <c r="K28" s="1653"/>
      <c r="L28" s="1810">
        <f>SUM(L29:O32)</f>
        <v>0</v>
      </c>
      <c r="M28" s="1811"/>
      <c r="N28" s="1811"/>
      <c r="O28" s="1812"/>
      <c r="P28" s="1813"/>
      <c r="Q28" s="1814"/>
      <c r="R28" s="1814"/>
      <c r="S28" s="1814"/>
      <c r="T28" s="1814"/>
      <c r="U28" s="1815"/>
      <c r="W28" s="744"/>
    </row>
    <row r="29" spans="1:24" s="739" customFormat="1" ht="26.25" customHeight="1" x14ac:dyDescent="0.4">
      <c r="B29" s="1807"/>
      <c r="C29" s="750"/>
      <c r="D29" s="1787" t="s">
        <v>1006</v>
      </c>
      <c r="E29" s="1787"/>
      <c r="F29" s="1787"/>
      <c r="G29" s="1787"/>
      <c r="H29" s="1787"/>
      <c r="I29" s="1787"/>
      <c r="J29" s="1787"/>
      <c r="K29" s="1788"/>
      <c r="L29" s="1789"/>
      <c r="M29" s="1790"/>
      <c r="N29" s="1790"/>
      <c r="O29" s="1791"/>
      <c r="P29" s="1795"/>
      <c r="Q29" s="1796"/>
      <c r="R29" s="1796"/>
      <c r="S29" s="1796"/>
      <c r="T29" s="1796"/>
      <c r="U29" s="1797"/>
    </row>
    <row r="30" spans="1:24" s="739" customFormat="1" ht="26.25" customHeight="1" x14ac:dyDescent="0.4">
      <c r="B30" s="1807"/>
      <c r="C30" s="750"/>
      <c r="D30" s="1787" t="s">
        <v>974</v>
      </c>
      <c r="E30" s="1787"/>
      <c r="F30" s="1787"/>
      <c r="G30" s="1787"/>
      <c r="H30" s="1787"/>
      <c r="I30" s="1787"/>
      <c r="J30" s="1787"/>
      <c r="K30" s="1788"/>
      <c r="L30" s="1789"/>
      <c r="M30" s="1790"/>
      <c r="N30" s="1790"/>
      <c r="O30" s="1791"/>
      <c r="P30" s="1795"/>
      <c r="Q30" s="1796"/>
      <c r="R30" s="1796"/>
      <c r="S30" s="1796"/>
      <c r="T30" s="1796"/>
      <c r="U30" s="1797"/>
    </row>
    <row r="31" spans="1:24" s="739" customFormat="1" ht="26.25" customHeight="1" x14ac:dyDescent="0.4">
      <c r="B31" s="1807"/>
      <c r="C31" s="750"/>
      <c r="D31" s="1787" t="s">
        <v>976</v>
      </c>
      <c r="E31" s="1787"/>
      <c r="F31" s="1787"/>
      <c r="G31" s="1787"/>
      <c r="H31" s="1787"/>
      <c r="I31" s="1787"/>
      <c r="J31" s="1787"/>
      <c r="K31" s="1788"/>
      <c r="L31" s="1789"/>
      <c r="M31" s="1790"/>
      <c r="N31" s="1790"/>
      <c r="O31" s="1791"/>
      <c r="P31" s="1795"/>
      <c r="Q31" s="1796"/>
      <c r="R31" s="1796"/>
      <c r="S31" s="1796"/>
      <c r="T31" s="1796"/>
      <c r="U31" s="1797"/>
    </row>
    <row r="32" spans="1:24" s="739" customFormat="1" ht="26.25" customHeight="1" x14ac:dyDescent="0.4">
      <c r="B32" s="1807"/>
      <c r="C32" s="751"/>
      <c r="D32" s="1787" t="s">
        <v>1007</v>
      </c>
      <c r="E32" s="1787"/>
      <c r="F32" s="1787"/>
      <c r="G32" s="1787"/>
      <c r="H32" s="1787"/>
      <c r="I32" s="1787"/>
      <c r="J32" s="1787"/>
      <c r="K32" s="1788"/>
      <c r="L32" s="1789"/>
      <c r="M32" s="1790"/>
      <c r="N32" s="1790"/>
      <c r="O32" s="1791"/>
      <c r="P32" s="1795"/>
      <c r="Q32" s="1796"/>
      <c r="R32" s="1796"/>
      <c r="S32" s="1796"/>
      <c r="T32" s="1796"/>
      <c r="U32" s="1797"/>
    </row>
    <row r="33" spans="1:24" s="739" customFormat="1" ht="29.25" customHeight="1" x14ac:dyDescent="0.4">
      <c r="B33" s="1807"/>
      <c r="C33" s="747" t="s">
        <v>996</v>
      </c>
      <c r="D33" s="1798" t="s">
        <v>1008</v>
      </c>
      <c r="E33" s="1798"/>
      <c r="F33" s="1798"/>
      <c r="G33" s="1798"/>
      <c r="H33" s="1798"/>
      <c r="I33" s="1798"/>
      <c r="J33" s="1798"/>
      <c r="K33" s="1799"/>
      <c r="L33" s="1800">
        <f>SUM(L34:O37)</f>
        <v>0</v>
      </c>
      <c r="M33" s="1801"/>
      <c r="N33" s="1801"/>
      <c r="O33" s="1802"/>
      <c r="P33" s="1795"/>
      <c r="Q33" s="1796"/>
      <c r="R33" s="1796"/>
      <c r="S33" s="1796"/>
      <c r="T33" s="1796"/>
      <c r="U33" s="1797"/>
    </row>
    <row r="34" spans="1:24" s="739" customFormat="1" ht="26.25" customHeight="1" x14ac:dyDescent="0.4">
      <c r="B34" s="1807"/>
      <c r="C34" s="750"/>
      <c r="D34" s="1787" t="s">
        <v>1006</v>
      </c>
      <c r="E34" s="1787"/>
      <c r="F34" s="1787"/>
      <c r="G34" s="1787"/>
      <c r="H34" s="1787"/>
      <c r="I34" s="1787"/>
      <c r="J34" s="1787"/>
      <c r="K34" s="1788"/>
      <c r="L34" s="1789"/>
      <c r="M34" s="1790"/>
      <c r="N34" s="1790"/>
      <c r="O34" s="1791"/>
      <c r="P34" s="1795"/>
      <c r="Q34" s="1796"/>
      <c r="R34" s="1796"/>
      <c r="S34" s="1796"/>
      <c r="T34" s="1796"/>
      <c r="U34" s="1797"/>
    </row>
    <row r="35" spans="1:24" s="739" customFormat="1" ht="26.25" customHeight="1" x14ac:dyDescent="0.4">
      <c r="B35" s="1807"/>
      <c r="C35" s="750"/>
      <c r="D35" s="1787" t="s">
        <v>974</v>
      </c>
      <c r="E35" s="1787"/>
      <c r="F35" s="1787"/>
      <c r="G35" s="1787"/>
      <c r="H35" s="1787"/>
      <c r="I35" s="1787"/>
      <c r="J35" s="1787"/>
      <c r="K35" s="1788"/>
      <c r="L35" s="1789"/>
      <c r="M35" s="1790"/>
      <c r="N35" s="1790"/>
      <c r="O35" s="1791"/>
      <c r="P35" s="1795"/>
      <c r="Q35" s="1796"/>
      <c r="R35" s="1796"/>
      <c r="S35" s="1796"/>
      <c r="T35" s="1796"/>
      <c r="U35" s="1797"/>
    </row>
    <row r="36" spans="1:24" s="739" customFormat="1" ht="26.25" customHeight="1" x14ac:dyDescent="0.4">
      <c r="B36" s="1807"/>
      <c r="C36" s="750"/>
      <c r="D36" s="1787" t="s">
        <v>976</v>
      </c>
      <c r="E36" s="1787"/>
      <c r="F36" s="1787"/>
      <c r="G36" s="1787"/>
      <c r="H36" s="1787"/>
      <c r="I36" s="1787"/>
      <c r="J36" s="1787"/>
      <c r="K36" s="1788"/>
      <c r="L36" s="1789"/>
      <c r="M36" s="1790"/>
      <c r="N36" s="1790"/>
      <c r="O36" s="1791"/>
      <c r="P36" s="1795"/>
      <c r="Q36" s="1796"/>
      <c r="R36" s="1796"/>
      <c r="S36" s="1796"/>
      <c r="T36" s="1796"/>
      <c r="U36" s="1797"/>
    </row>
    <row r="37" spans="1:24" s="739" customFormat="1" ht="26.25" customHeight="1" x14ac:dyDescent="0.4">
      <c r="B37" s="1807"/>
      <c r="C37" s="751"/>
      <c r="D37" s="1787" t="s">
        <v>1007</v>
      </c>
      <c r="E37" s="1787"/>
      <c r="F37" s="1787"/>
      <c r="G37" s="1787"/>
      <c r="H37" s="1787"/>
      <c r="I37" s="1787"/>
      <c r="J37" s="1787"/>
      <c r="K37" s="1788"/>
      <c r="L37" s="1789"/>
      <c r="M37" s="1790"/>
      <c r="N37" s="1790"/>
      <c r="O37" s="1791"/>
      <c r="P37" s="1795"/>
      <c r="Q37" s="1796"/>
      <c r="R37" s="1796"/>
      <c r="S37" s="1796"/>
      <c r="T37" s="1796"/>
      <c r="U37" s="1797"/>
    </row>
    <row r="38" spans="1:24" s="739" customFormat="1" ht="25.5" customHeight="1" x14ac:dyDescent="0.4">
      <c r="B38" s="1807"/>
      <c r="C38" s="746" t="s">
        <v>998</v>
      </c>
      <c r="D38" s="1787" t="s">
        <v>980</v>
      </c>
      <c r="E38" s="1787"/>
      <c r="F38" s="1787"/>
      <c r="G38" s="1787"/>
      <c r="H38" s="1787"/>
      <c r="I38" s="1787"/>
      <c r="J38" s="1787"/>
      <c r="K38" s="1788"/>
      <c r="L38" s="1789"/>
      <c r="M38" s="1790"/>
      <c r="N38" s="1790"/>
      <c r="O38" s="1791"/>
      <c r="P38" s="1795"/>
      <c r="Q38" s="1796"/>
      <c r="R38" s="1796"/>
      <c r="S38" s="1796"/>
      <c r="T38" s="1796"/>
      <c r="U38" s="1797"/>
    </row>
    <row r="39" spans="1:24" s="739" customFormat="1" ht="38.25" customHeight="1" x14ac:dyDescent="0.4">
      <c r="B39" s="1807"/>
      <c r="C39" s="746" t="s">
        <v>1009</v>
      </c>
      <c r="D39" s="1787" t="s">
        <v>1010</v>
      </c>
      <c r="E39" s="1787"/>
      <c r="F39" s="1787"/>
      <c r="G39" s="1787"/>
      <c r="H39" s="1787"/>
      <c r="I39" s="1787"/>
      <c r="J39" s="1787"/>
      <c r="K39" s="1788"/>
      <c r="L39" s="1789"/>
      <c r="M39" s="1790"/>
      <c r="N39" s="1790"/>
      <c r="O39" s="1791"/>
      <c r="P39" s="1792" t="s">
        <v>1011</v>
      </c>
      <c r="Q39" s="1793"/>
      <c r="R39" s="1793"/>
      <c r="S39" s="1793"/>
      <c r="T39" s="1793"/>
      <c r="U39" s="1794"/>
      <c r="V39" s="752"/>
      <c r="W39" s="752"/>
      <c r="X39" s="752"/>
    </row>
    <row r="40" spans="1:24" s="739" customFormat="1" ht="35.25" customHeight="1" thickBot="1" x14ac:dyDescent="0.45">
      <c r="B40" s="1807"/>
      <c r="C40" s="746" t="s">
        <v>1012</v>
      </c>
      <c r="D40" s="1787" t="s">
        <v>1013</v>
      </c>
      <c r="E40" s="1787"/>
      <c r="F40" s="1787"/>
      <c r="G40" s="1787"/>
      <c r="H40" s="1787"/>
      <c r="I40" s="1787"/>
      <c r="J40" s="1787"/>
      <c r="K40" s="1788"/>
      <c r="L40" s="1789"/>
      <c r="M40" s="1790"/>
      <c r="N40" s="1790"/>
      <c r="O40" s="1791"/>
      <c r="P40" s="1792" t="s">
        <v>1011</v>
      </c>
      <c r="Q40" s="1793"/>
      <c r="R40" s="1793"/>
      <c r="S40" s="1793"/>
      <c r="T40" s="1793"/>
      <c r="U40" s="1794"/>
      <c r="V40" s="14"/>
      <c r="W40" s="14"/>
      <c r="X40" s="14"/>
    </row>
    <row r="41" spans="1:24" s="739" customFormat="1" ht="27" customHeight="1" thickTop="1" x14ac:dyDescent="0.4">
      <c r="B41" s="1808"/>
      <c r="C41" s="1776" t="s">
        <v>1003</v>
      </c>
      <c r="D41" s="1777"/>
      <c r="E41" s="1777"/>
      <c r="F41" s="1777"/>
      <c r="G41" s="1777"/>
      <c r="H41" s="1777"/>
      <c r="I41" s="1777"/>
      <c r="J41" s="1777"/>
      <c r="K41" s="1778"/>
      <c r="L41" s="1779">
        <f>SUM(L28,L33,L38:O40)</f>
        <v>0</v>
      </c>
      <c r="M41" s="1779"/>
      <c r="N41" s="1779"/>
      <c r="O41" s="1779"/>
      <c r="P41" s="1780"/>
      <c r="Q41" s="1781"/>
      <c r="R41" s="1781"/>
      <c r="S41" s="1781"/>
      <c r="T41" s="1781"/>
      <c r="U41" s="1782"/>
      <c r="V41" s="752"/>
      <c r="W41" s="752"/>
      <c r="X41" s="752"/>
    </row>
    <row r="42" spans="1:24" s="739" customFormat="1" ht="9" customHeight="1" x14ac:dyDescent="0.4">
      <c r="A42" s="58"/>
      <c r="B42" s="58"/>
      <c r="C42" s="3"/>
      <c r="D42" s="14"/>
      <c r="E42" s="14"/>
      <c r="F42" s="14"/>
      <c r="G42" s="14"/>
      <c r="H42" s="14"/>
      <c r="I42" s="14"/>
      <c r="J42" s="753"/>
      <c r="K42" s="753"/>
      <c r="L42" s="753"/>
      <c r="M42" s="753"/>
      <c r="N42" s="753"/>
      <c r="O42" s="753"/>
      <c r="P42" s="754"/>
      <c r="Q42" s="754"/>
      <c r="R42" s="754"/>
      <c r="S42" s="14"/>
      <c r="T42" s="14"/>
      <c r="U42" s="14"/>
      <c r="V42" s="14"/>
      <c r="W42" s="14"/>
      <c r="X42" s="14"/>
    </row>
    <row r="43" spans="1:24" ht="24.75" customHeight="1" x14ac:dyDescent="0.15">
      <c r="A43" s="755" t="s">
        <v>1014</v>
      </c>
      <c r="B43" s="755"/>
      <c r="C43" s="755"/>
      <c r="D43" s="755"/>
      <c r="E43" s="755"/>
      <c r="F43" s="755"/>
      <c r="G43" s="755"/>
      <c r="H43" s="755"/>
      <c r="I43" s="755"/>
      <c r="J43" s="755"/>
      <c r="K43" s="755"/>
      <c r="L43" s="755"/>
      <c r="M43" s="755"/>
      <c r="N43" s="755"/>
      <c r="O43" s="755"/>
      <c r="P43" s="755"/>
      <c r="Q43" s="755"/>
      <c r="R43" s="755"/>
      <c r="S43" s="755"/>
      <c r="T43" s="755"/>
      <c r="U43" s="755"/>
      <c r="V43" s="755"/>
    </row>
    <row r="44" spans="1:24" ht="24" customHeight="1" x14ac:dyDescent="0.15">
      <c r="A44" s="755"/>
      <c r="B44" s="20" t="s">
        <v>1015</v>
      </c>
      <c r="C44" s="755"/>
      <c r="D44" s="755"/>
      <c r="E44" s="755"/>
      <c r="F44" s="755"/>
      <c r="G44" s="755"/>
      <c r="H44" s="755"/>
      <c r="I44" s="755"/>
      <c r="J44" s="755"/>
      <c r="K44" s="755"/>
      <c r="L44" s="755"/>
      <c r="M44" s="755"/>
      <c r="N44" s="755"/>
      <c r="O44" s="755"/>
      <c r="P44" s="755"/>
      <c r="Q44" s="755"/>
      <c r="R44" s="755"/>
      <c r="S44" s="755"/>
      <c r="T44" s="755"/>
      <c r="U44" s="755"/>
      <c r="V44" s="755"/>
    </row>
    <row r="45" spans="1:24" s="758" customFormat="1" ht="24" customHeight="1" x14ac:dyDescent="0.15">
      <c r="A45" s="756"/>
      <c r="B45" s="1783" t="s">
        <v>1016</v>
      </c>
      <c r="C45" s="1784"/>
      <c r="D45" s="1784"/>
      <c r="E45" s="1785"/>
      <c r="F45" s="1411" t="s">
        <v>544</v>
      </c>
      <c r="G45" s="1786"/>
      <c r="H45" s="1786"/>
      <c r="I45" s="1786"/>
      <c r="J45" s="1786"/>
      <c r="K45" s="1412"/>
      <c r="L45" s="756"/>
      <c r="M45" s="371"/>
      <c r="N45" s="757"/>
      <c r="O45" s="757"/>
      <c r="P45" s="757"/>
      <c r="Q45" s="757"/>
      <c r="R45" s="757"/>
      <c r="S45" s="757"/>
      <c r="T45" s="757"/>
      <c r="U45" s="757"/>
    </row>
    <row r="46" spans="1:24" s="145" customFormat="1" ht="30.75" customHeight="1" x14ac:dyDescent="0.45">
      <c r="A46" s="759" t="s">
        <v>1017</v>
      </c>
      <c r="B46" s="760"/>
      <c r="C46" s="760"/>
      <c r="D46" s="761"/>
      <c r="E46" s="761"/>
      <c r="F46" s="762"/>
      <c r="G46" s="761"/>
      <c r="H46" s="761"/>
      <c r="I46" s="761"/>
      <c r="J46" s="761"/>
      <c r="K46" s="761"/>
      <c r="L46" s="761"/>
      <c r="M46" s="757"/>
      <c r="N46" s="757"/>
      <c r="O46" s="757"/>
      <c r="P46" s="757"/>
      <c r="Q46" s="757"/>
      <c r="R46" s="757"/>
      <c r="S46" s="757"/>
      <c r="T46" s="757"/>
      <c r="U46" s="757"/>
    </row>
    <row r="47" spans="1:24" s="59" customFormat="1" ht="24" customHeight="1" x14ac:dyDescent="0.15">
      <c r="A47" s="27" t="s">
        <v>1018</v>
      </c>
      <c r="B47" s="763" t="s">
        <v>1019</v>
      </c>
      <c r="C47" s="764"/>
      <c r="D47" s="764"/>
      <c r="E47" s="764"/>
      <c r="F47" s="420"/>
      <c r="G47" s="420"/>
      <c r="H47" s="420"/>
      <c r="I47" s="420"/>
      <c r="J47" s="420"/>
      <c r="K47" s="420"/>
      <c r="L47" s="3"/>
      <c r="M47" s="14"/>
      <c r="N47" s="3"/>
      <c r="O47" s="3"/>
      <c r="P47" s="3"/>
      <c r="Q47" s="3"/>
      <c r="R47" s="3"/>
      <c r="S47" s="3"/>
      <c r="T47" s="3"/>
      <c r="U47" s="3"/>
      <c r="V47" s="14"/>
    </row>
    <row r="48" spans="1:24" ht="23.25" customHeight="1" x14ac:dyDescent="0.15">
      <c r="A48" s="59"/>
      <c r="B48" s="964" t="s">
        <v>1020</v>
      </c>
      <c r="C48" s="1083"/>
      <c r="D48" s="1083"/>
      <c r="E48" s="965"/>
      <c r="F48" s="964" t="s">
        <v>1021</v>
      </c>
      <c r="G48" s="1083"/>
      <c r="H48" s="1083"/>
      <c r="I48" s="1083"/>
      <c r="J48" s="1083"/>
      <c r="K48" s="765"/>
      <c r="L48" s="14"/>
      <c r="M48" s="14"/>
      <c r="N48" s="14"/>
      <c r="O48" s="14"/>
      <c r="P48" s="14"/>
    </row>
    <row r="49" spans="1:23" ht="23.25" customHeight="1" x14ac:dyDescent="0.15">
      <c r="A49" s="59"/>
      <c r="B49" s="1433"/>
      <c r="C49" s="1178"/>
      <c r="D49" s="1178"/>
      <c r="E49" s="1179"/>
      <c r="F49" s="1433"/>
      <c r="G49" s="1178"/>
      <c r="H49" s="1178"/>
      <c r="I49" s="1178"/>
      <c r="J49" s="1178"/>
      <c r="K49" s="766"/>
      <c r="L49" s="69"/>
      <c r="M49" s="69"/>
      <c r="N49" s="69"/>
      <c r="O49" s="69"/>
      <c r="P49" s="69"/>
    </row>
    <row r="50" spans="1:23" s="767" customFormat="1" ht="29.25" customHeight="1" x14ac:dyDescent="0.45">
      <c r="A50" s="1775" t="s">
        <v>1022</v>
      </c>
      <c r="B50" s="1775"/>
      <c r="C50" s="1775"/>
      <c r="D50" s="1775"/>
      <c r="E50" s="1775"/>
      <c r="F50" s="1775"/>
      <c r="G50" s="1775"/>
      <c r="H50" s="1775"/>
      <c r="I50" s="1775"/>
      <c r="J50" s="1775"/>
      <c r="K50" s="1775"/>
      <c r="L50" s="1775"/>
      <c r="M50" s="1775"/>
      <c r="N50" s="1775"/>
      <c r="O50" s="1775"/>
      <c r="P50" s="1775"/>
      <c r="Q50" s="1775"/>
      <c r="R50" s="1775"/>
      <c r="S50" s="1775"/>
      <c r="T50" s="1775"/>
      <c r="U50" s="1775"/>
      <c r="V50" s="1775"/>
    </row>
    <row r="51" spans="1:23" s="105" customFormat="1" ht="16.5" customHeight="1" x14ac:dyDescent="0.15">
      <c r="B51" s="21" t="s">
        <v>1023</v>
      </c>
      <c r="C51" s="21"/>
      <c r="D51" s="21"/>
      <c r="E51" s="21"/>
      <c r="F51" s="21"/>
      <c r="G51" s="21"/>
      <c r="H51" s="21"/>
      <c r="I51" s="21"/>
      <c r="J51" s="21"/>
      <c r="K51" s="21"/>
      <c r="L51" s="21"/>
      <c r="M51" s="21"/>
      <c r="N51" s="21"/>
      <c r="O51" s="21"/>
      <c r="P51" s="21"/>
      <c r="Q51" s="21"/>
      <c r="R51" s="21"/>
      <c r="S51" s="21"/>
      <c r="T51" s="21"/>
      <c r="U51" s="21"/>
    </row>
    <row r="52" spans="1:23" s="105" customFormat="1" ht="30" customHeight="1" x14ac:dyDescent="0.15">
      <c r="B52" s="1030" t="s">
        <v>1024</v>
      </c>
      <c r="C52" s="1030"/>
      <c r="D52" s="1030"/>
      <c r="E52" s="1030"/>
      <c r="F52" s="1030"/>
      <c r="G52" s="1030"/>
      <c r="H52" s="1030"/>
      <c r="I52" s="1030"/>
      <c r="J52" s="1030"/>
      <c r="K52" s="1030"/>
      <c r="L52" s="1030"/>
      <c r="M52" s="1030"/>
      <c r="N52" s="1030"/>
      <c r="O52" s="1030"/>
      <c r="P52" s="1030"/>
      <c r="Q52" s="1030"/>
      <c r="R52" s="1030"/>
      <c r="S52" s="1030"/>
      <c r="T52" s="1030"/>
      <c r="U52" s="1030"/>
      <c r="V52" s="417"/>
    </row>
    <row r="53" spans="1:23" s="105" customFormat="1" ht="33.75" customHeight="1" x14ac:dyDescent="0.15">
      <c r="B53" s="1030" t="s">
        <v>1025</v>
      </c>
      <c r="C53" s="1030"/>
      <c r="D53" s="1030"/>
      <c r="E53" s="1030"/>
      <c r="F53" s="1030"/>
      <c r="G53" s="1030"/>
      <c r="H53" s="1030"/>
      <c r="I53" s="1030"/>
      <c r="J53" s="1030"/>
      <c r="K53" s="1030"/>
      <c r="L53" s="1030"/>
      <c r="M53" s="1030"/>
      <c r="N53" s="1030"/>
      <c r="O53" s="1030"/>
      <c r="P53" s="1030"/>
      <c r="Q53" s="1030"/>
      <c r="R53" s="1030"/>
      <c r="S53" s="1030"/>
      <c r="T53" s="1030"/>
      <c r="U53" s="1030"/>
      <c r="V53" s="1030"/>
    </row>
    <row r="54" spans="1:23" s="767" customFormat="1" ht="24" customHeight="1" x14ac:dyDescent="0.45">
      <c r="A54" s="768" t="s">
        <v>63</v>
      </c>
      <c r="B54" s="7"/>
      <c r="C54" s="7"/>
      <c r="D54" s="7"/>
      <c r="E54" s="7"/>
      <c r="F54" s="7"/>
      <c r="G54" s="7"/>
      <c r="H54" s="7"/>
      <c r="I54" s="7"/>
      <c r="J54" s="7"/>
      <c r="K54" s="7"/>
      <c r="L54" s="7"/>
      <c r="M54" s="7"/>
      <c r="N54" s="7"/>
      <c r="O54" s="7"/>
      <c r="P54" s="7"/>
      <c r="Q54" s="7"/>
      <c r="R54" s="7"/>
      <c r="S54" s="7"/>
    </row>
    <row r="55" spans="1:23" s="105" customFormat="1" ht="16.5" customHeight="1" x14ac:dyDescent="0.15">
      <c r="B55" s="21" t="s">
        <v>1026</v>
      </c>
      <c r="C55" s="21"/>
      <c r="D55" s="21"/>
      <c r="E55" s="21"/>
      <c r="F55" s="21"/>
      <c r="G55" s="21"/>
      <c r="H55" s="21"/>
      <c r="I55" s="21"/>
      <c r="J55" s="21"/>
      <c r="K55" s="21"/>
      <c r="L55" s="21"/>
      <c r="M55" s="21"/>
      <c r="N55" s="21"/>
      <c r="O55" s="21"/>
      <c r="P55" s="21"/>
      <c r="Q55" s="21"/>
      <c r="R55" s="21"/>
      <c r="S55" s="21"/>
      <c r="T55" s="21"/>
      <c r="U55" s="21"/>
    </row>
    <row r="56" spans="1:23" s="2" customFormat="1" ht="36.75" customHeight="1" x14ac:dyDescent="0.15">
      <c r="A56" s="14"/>
      <c r="B56" s="964" t="s">
        <v>1027</v>
      </c>
      <c r="C56" s="1083"/>
      <c r="D56" s="1083"/>
      <c r="E56" s="965"/>
      <c r="F56" s="964" t="s">
        <v>110</v>
      </c>
      <c r="G56" s="1083"/>
      <c r="H56" s="1083"/>
      <c r="I56" s="1083"/>
      <c r="J56" s="1083"/>
      <c r="K56" s="1083"/>
      <c r="L56" s="1083"/>
      <c r="M56" s="965"/>
      <c r="N56" s="416" t="s">
        <v>1028</v>
      </c>
      <c r="O56" s="416" t="s">
        <v>1029</v>
      </c>
      <c r="P56" s="1005" t="s">
        <v>202</v>
      </c>
      <c r="Q56" s="1321"/>
      <c r="R56" s="1321"/>
      <c r="S56" s="1321"/>
      <c r="T56" s="1321"/>
      <c r="U56" s="1006"/>
      <c r="W56" s="14"/>
    </row>
    <row r="57" spans="1:23" s="2" customFormat="1" ht="26.25" customHeight="1" x14ac:dyDescent="0.15">
      <c r="A57" s="14"/>
      <c r="B57" s="1150" t="s">
        <v>1030</v>
      </c>
      <c r="C57" s="1753" t="s">
        <v>125</v>
      </c>
      <c r="D57" s="1754"/>
      <c r="E57" s="1755"/>
      <c r="F57" s="1759" t="s">
        <v>126</v>
      </c>
      <c r="G57" s="1760"/>
      <c r="H57" s="1760"/>
      <c r="I57" s="1760"/>
      <c r="J57" s="1760"/>
      <c r="K57" s="1760"/>
      <c r="L57" s="1760"/>
      <c r="M57" s="1761"/>
      <c r="N57" s="425"/>
      <c r="O57" s="423"/>
      <c r="P57" s="1169"/>
      <c r="Q57" s="1170"/>
      <c r="R57" s="1170"/>
      <c r="S57" s="1170"/>
      <c r="T57" s="1170"/>
      <c r="U57" s="1171"/>
      <c r="W57" s="14"/>
    </row>
    <row r="58" spans="1:23" s="59" customFormat="1" ht="18.75" customHeight="1" x14ac:dyDescent="0.15">
      <c r="B58" s="1150"/>
      <c r="C58" s="1756"/>
      <c r="D58" s="1757"/>
      <c r="E58" s="1758"/>
      <c r="F58" s="1762" t="s">
        <v>127</v>
      </c>
      <c r="G58" s="1748"/>
      <c r="H58" s="1748"/>
      <c r="I58" s="1748"/>
      <c r="J58" s="1748"/>
      <c r="K58" s="1748"/>
      <c r="L58" s="1748"/>
      <c r="M58" s="1763"/>
      <c r="N58" s="1745"/>
      <c r="O58" s="1654"/>
      <c r="P58" s="769" t="s">
        <v>1031</v>
      </c>
      <c r="Q58" s="1669"/>
      <c r="R58" s="1670"/>
      <c r="S58" s="1670"/>
      <c r="T58" s="1670"/>
      <c r="U58" s="1671"/>
    </row>
    <row r="59" spans="1:23" s="2" customFormat="1" ht="26.25" customHeight="1" x14ac:dyDescent="0.15">
      <c r="A59" s="14"/>
      <c r="B59" s="1150"/>
      <c r="C59" s="1756"/>
      <c r="D59" s="1757"/>
      <c r="E59" s="1758"/>
      <c r="F59" s="1764"/>
      <c r="G59" s="1750"/>
      <c r="H59" s="1750"/>
      <c r="I59" s="1750"/>
      <c r="J59" s="1750"/>
      <c r="K59" s="1750"/>
      <c r="L59" s="1750"/>
      <c r="M59" s="1765"/>
      <c r="N59" s="1746"/>
      <c r="O59" s="1655"/>
      <c r="P59" s="770"/>
      <c r="Q59" s="1672"/>
      <c r="R59" s="1673"/>
      <c r="S59" s="1673"/>
      <c r="T59" s="1673"/>
      <c r="U59" s="1674"/>
      <c r="W59" s="14"/>
    </row>
    <row r="60" spans="1:23" s="59" customFormat="1" ht="18.75" customHeight="1" x14ac:dyDescent="0.15">
      <c r="B60" s="1150"/>
      <c r="C60" s="1753" t="s">
        <v>128</v>
      </c>
      <c r="D60" s="1754"/>
      <c r="E60" s="1755"/>
      <c r="F60" s="1769" t="s">
        <v>1032</v>
      </c>
      <c r="G60" s="1770"/>
      <c r="H60" s="1770"/>
      <c r="I60" s="1770"/>
      <c r="J60" s="1770"/>
      <c r="K60" s="1770"/>
      <c r="L60" s="1770"/>
      <c r="M60" s="1771"/>
      <c r="N60" s="1745"/>
      <c r="O60" s="1654"/>
      <c r="P60" s="769" t="s">
        <v>1031</v>
      </c>
      <c r="Q60" s="1669"/>
      <c r="R60" s="1670"/>
      <c r="S60" s="1670"/>
      <c r="T60" s="1670"/>
      <c r="U60" s="1671"/>
    </row>
    <row r="61" spans="1:23" s="2" customFormat="1" ht="26.25" customHeight="1" x14ac:dyDescent="0.15">
      <c r="A61" s="14"/>
      <c r="B61" s="1150"/>
      <c r="C61" s="1766"/>
      <c r="D61" s="1767"/>
      <c r="E61" s="1768"/>
      <c r="F61" s="1772"/>
      <c r="G61" s="1773"/>
      <c r="H61" s="1773"/>
      <c r="I61" s="1773"/>
      <c r="J61" s="1773"/>
      <c r="K61" s="1773"/>
      <c r="L61" s="1773"/>
      <c r="M61" s="1774"/>
      <c r="N61" s="1746"/>
      <c r="O61" s="1655"/>
      <c r="P61" s="770"/>
      <c r="Q61" s="1672"/>
      <c r="R61" s="1673"/>
      <c r="S61" s="1673"/>
      <c r="T61" s="1673"/>
      <c r="U61" s="1674"/>
      <c r="W61" s="14"/>
    </row>
    <row r="62" spans="1:23" s="2" customFormat="1" ht="23.25" customHeight="1" x14ac:dyDescent="0.15">
      <c r="A62" s="14"/>
      <c r="B62" s="1150"/>
      <c r="C62" s="1747" t="s">
        <v>129</v>
      </c>
      <c r="D62" s="1738" t="s">
        <v>130</v>
      </c>
      <c r="E62" s="1739"/>
      <c r="F62" s="1748" t="s">
        <v>1033</v>
      </c>
      <c r="G62" s="1748"/>
      <c r="H62" s="1748"/>
      <c r="I62" s="1748"/>
      <c r="J62" s="1748"/>
      <c r="K62" s="1748"/>
      <c r="L62" s="1748"/>
      <c r="M62" s="1749"/>
      <c r="N62" s="1654"/>
      <c r="O62" s="1654"/>
      <c r="P62" s="1752"/>
      <c r="Q62" s="1670"/>
      <c r="R62" s="1670"/>
      <c r="S62" s="1670"/>
      <c r="T62" s="1670"/>
      <c r="U62" s="1671"/>
      <c r="W62" s="14"/>
    </row>
    <row r="63" spans="1:23" s="2" customFormat="1" ht="26.25" customHeight="1" x14ac:dyDescent="0.15">
      <c r="A63" s="14"/>
      <c r="B63" s="1150"/>
      <c r="C63" s="1747"/>
      <c r="D63" s="1738"/>
      <c r="E63" s="1739"/>
      <c r="F63" s="1750"/>
      <c r="G63" s="1750"/>
      <c r="H63" s="1750"/>
      <c r="I63" s="1750"/>
      <c r="J63" s="1750"/>
      <c r="K63" s="1750"/>
      <c r="L63" s="1750"/>
      <c r="M63" s="1751"/>
      <c r="N63" s="1655"/>
      <c r="O63" s="1655"/>
      <c r="P63" s="1204" t="s">
        <v>1034</v>
      </c>
      <c r="Q63" s="1205"/>
      <c r="R63" s="1205"/>
      <c r="S63" s="1205"/>
      <c r="T63" s="1742">
        <v>0</v>
      </c>
      <c r="U63" s="1743"/>
      <c r="W63" s="14"/>
    </row>
    <row r="64" spans="1:23" s="2" customFormat="1" ht="24" customHeight="1" x14ac:dyDescent="0.15">
      <c r="A64" s="14"/>
      <c r="B64" s="1150"/>
      <c r="C64" s="1747"/>
      <c r="D64" s="1738"/>
      <c r="E64" s="1739"/>
      <c r="F64" s="1740" t="s">
        <v>1035</v>
      </c>
      <c r="G64" s="1740"/>
      <c r="H64" s="1740"/>
      <c r="I64" s="1740"/>
      <c r="J64" s="1740"/>
      <c r="K64" s="1740"/>
      <c r="L64" s="1740"/>
      <c r="M64" s="1744"/>
      <c r="N64" s="423"/>
      <c r="O64" s="423"/>
      <c r="P64" s="1169"/>
      <c r="Q64" s="1170"/>
      <c r="R64" s="1170"/>
      <c r="S64" s="1170"/>
      <c r="T64" s="1170"/>
      <c r="U64" s="1171"/>
      <c r="W64" s="14"/>
    </row>
    <row r="65" spans="1:23" s="2" customFormat="1" ht="24" customHeight="1" x14ac:dyDescent="0.15">
      <c r="A65" s="14"/>
      <c r="B65" s="1150"/>
      <c r="C65" s="1747"/>
      <c r="D65" s="1738"/>
      <c r="E65" s="1739"/>
      <c r="F65" s="1740" t="s">
        <v>133</v>
      </c>
      <c r="G65" s="1740"/>
      <c r="H65" s="1740"/>
      <c r="I65" s="1740"/>
      <c r="J65" s="1740"/>
      <c r="K65" s="1740"/>
      <c r="L65" s="1740"/>
      <c r="M65" s="1741"/>
      <c r="N65" s="423"/>
      <c r="O65" s="423"/>
      <c r="P65" s="1169"/>
      <c r="Q65" s="1170"/>
      <c r="R65" s="1170"/>
      <c r="S65" s="1170"/>
      <c r="T65" s="1170"/>
      <c r="U65" s="1171"/>
      <c r="W65" s="14"/>
    </row>
    <row r="66" spans="1:23" s="2" customFormat="1" ht="24" customHeight="1" x14ac:dyDescent="0.15">
      <c r="A66" s="14"/>
      <c r="B66" s="1150"/>
      <c r="C66" s="1747"/>
      <c r="D66" s="1738" t="s">
        <v>45</v>
      </c>
      <c r="E66" s="1739"/>
      <c r="F66" s="1740" t="s">
        <v>1036</v>
      </c>
      <c r="G66" s="1740"/>
      <c r="H66" s="1740"/>
      <c r="I66" s="1740"/>
      <c r="J66" s="1740"/>
      <c r="K66" s="1740"/>
      <c r="L66" s="1740"/>
      <c r="M66" s="1741"/>
      <c r="N66" s="423"/>
      <c r="O66" s="423"/>
      <c r="P66" s="1169"/>
      <c r="Q66" s="1170"/>
      <c r="R66" s="1170"/>
      <c r="S66" s="1170"/>
      <c r="T66" s="1170"/>
      <c r="U66" s="1171"/>
      <c r="W66" s="14"/>
    </row>
    <row r="67" spans="1:23" s="2" customFormat="1" ht="24" customHeight="1" x14ac:dyDescent="0.15">
      <c r="A67" s="14"/>
      <c r="B67" s="1150"/>
      <c r="C67" s="1747"/>
      <c r="D67" s="1738"/>
      <c r="E67" s="1739"/>
      <c r="F67" s="1740" t="s">
        <v>1037</v>
      </c>
      <c r="G67" s="1740"/>
      <c r="H67" s="1740"/>
      <c r="I67" s="1740"/>
      <c r="J67" s="1740"/>
      <c r="K67" s="1740"/>
      <c r="L67" s="1740"/>
      <c r="M67" s="1741"/>
      <c r="N67" s="423"/>
      <c r="O67" s="423"/>
      <c r="P67" s="1169"/>
      <c r="Q67" s="1170"/>
      <c r="R67" s="1170"/>
      <c r="S67" s="1170"/>
      <c r="T67" s="1170"/>
      <c r="U67" s="1171"/>
      <c r="W67" s="14"/>
    </row>
    <row r="68" spans="1:23" s="2" customFormat="1" ht="24" customHeight="1" x14ac:dyDescent="0.15">
      <c r="A68" s="14"/>
      <c r="B68" s="1150"/>
      <c r="C68" s="1747"/>
      <c r="D68" s="1738"/>
      <c r="E68" s="1739"/>
      <c r="F68" s="1740" t="s">
        <v>137</v>
      </c>
      <c r="G68" s="1740"/>
      <c r="H68" s="1740"/>
      <c r="I68" s="1740"/>
      <c r="J68" s="1740"/>
      <c r="K68" s="1740"/>
      <c r="L68" s="1740"/>
      <c r="M68" s="1741"/>
      <c r="N68" s="423"/>
      <c r="O68" s="423"/>
      <c r="P68" s="1169"/>
      <c r="Q68" s="1170"/>
      <c r="R68" s="1170"/>
      <c r="S68" s="1170"/>
      <c r="T68" s="1170"/>
      <c r="U68" s="1171"/>
      <c r="W68" s="14"/>
    </row>
    <row r="69" spans="1:23" s="2" customFormat="1" ht="24" customHeight="1" x14ac:dyDescent="0.15">
      <c r="A69" s="14"/>
      <c r="B69" s="1150"/>
      <c r="C69" s="1747"/>
      <c r="D69" s="1738" t="s">
        <v>46</v>
      </c>
      <c r="E69" s="1739"/>
      <c r="F69" s="1740" t="s">
        <v>139</v>
      </c>
      <c r="G69" s="1740"/>
      <c r="H69" s="1740"/>
      <c r="I69" s="1740"/>
      <c r="J69" s="1740"/>
      <c r="K69" s="1740"/>
      <c r="L69" s="1740"/>
      <c r="M69" s="1741"/>
      <c r="N69" s="423"/>
      <c r="O69" s="423"/>
      <c r="P69" s="1169"/>
      <c r="Q69" s="1170"/>
      <c r="R69" s="1170"/>
      <c r="S69" s="1170"/>
      <c r="T69" s="1170"/>
      <c r="U69" s="1171"/>
      <c r="W69" s="14"/>
    </row>
    <row r="70" spans="1:23" s="2" customFormat="1" ht="24" customHeight="1" x14ac:dyDescent="0.15">
      <c r="A70" s="14"/>
      <c r="B70" s="1150"/>
      <c r="C70" s="1747"/>
      <c r="D70" s="1738"/>
      <c r="E70" s="1739"/>
      <c r="F70" s="1740" t="s">
        <v>1038</v>
      </c>
      <c r="G70" s="1740"/>
      <c r="H70" s="1740"/>
      <c r="I70" s="1740"/>
      <c r="J70" s="1740"/>
      <c r="K70" s="1740"/>
      <c r="L70" s="1740"/>
      <c r="M70" s="1741"/>
      <c r="N70" s="423"/>
      <c r="O70" s="423"/>
      <c r="P70" s="1169"/>
      <c r="Q70" s="1170"/>
      <c r="R70" s="1170"/>
      <c r="S70" s="1170"/>
      <c r="T70" s="1170"/>
      <c r="U70" s="1171"/>
      <c r="W70" s="14"/>
    </row>
    <row r="71" spans="1:23" s="2" customFormat="1" ht="24" customHeight="1" x14ac:dyDescent="0.15">
      <c r="B71" s="1150"/>
      <c r="C71" s="1747"/>
      <c r="D71" s="1738"/>
      <c r="E71" s="1739"/>
      <c r="F71" s="1740" t="s">
        <v>141</v>
      </c>
      <c r="G71" s="1740"/>
      <c r="H71" s="1740"/>
      <c r="I71" s="1740"/>
      <c r="J71" s="1740"/>
      <c r="K71" s="1740"/>
      <c r="L71" s="1740"/>
      <c r="M71" s="1741"/>
      <c r="N71" s="423"/>
      <c r="O71" s="423"/>
      <c r="P71" s="1169"/>
      <c r="Q71" s="1170"/>
      <c r="R71" s="1170"/>
      <c r="S71" s="1170"/>
      <c r="T71" s="1170"/>
      <c r="U71" s="1171"/>
      <c r="W71" s="14"/>
    </row>
    <row r="72" spans="1:23" s="2" customFormat="1" ht="24" customHeight="1" x14ac:dyDescent="0.15">
      <c r="B72" s="1150"/>
      <c r="C72" s="1747"/>
      <c r="D72" s="1738" t="s">
        <v>47</v>
      </c>
      <c r="E72" s="1739"/>
      <c r="F72" s="1740" t="s">
        <v>1039</v>
      </c>
      <c r="G72" s="1740"/>
      <c r="H72" s="1740"/>
      <c r="I72" s="1740"/>
      <c r="J72" s="1740"/>
      <c r="K72" s="1740"/>
      <c r="L72" s="1740"/>
      <c r="M72" s="1741"/>
      <c r="N72" s="423"/>
      <c r="O72" s="423"/>
      <c r="P72" s="1169"/>
      <c r="Q72" s="1170"/>
      <c r="R72" s="1170"/>
      <c r="S72" s="1170"/>
      <c r="T72" s="1170"/>
      <c r="U72" s="1171"/>
      <c r="W72" s="14"/>
    </row>
    <row r="73" spans="1:23" s="2" customFormat="1" ht="24" customHeight="1" x14ac:dyDescent="0.15">
      <c r="B73" s="1150"/>
      <c r="C73" s="1747"/>
      <c r="D73" s="1738"/>
      <c r="E73" s="1739"/>
      <c r="F73" s="1740" t="s">
        <v>1040</v>
      </c>
      <c r="G73" s="1740"/>
      <c r="H73" s="1740"/>
      <c r="I73" s="1740"/>
      <c r="J73" s="1740"/>
      <c r="K73" s="1740"/>
      <c r="L73" s="1740"/>
      <c r="M73" s="1741"/>
      <c r="N73" s="423"/>
      <c r="O73" s="423"/>
      <c r="P73" s="1169"/>
      <c r="Q73" s="1170"/>
      <c r="R73" s="1170"/>
      <c r="S73" s="1170"/>
      <c r="T73" s="1170"/>
      <c r="U73" s="1171"/>
      <c r="W73" s="14"/>
    </row>
    <row r="74" spans="1:23" s="2" customFormat="1" ht="24" customHeight="1" x14ac:dyDescent="0.15">
      <c r="B74" s="1150"/>
      <c r="C74" s="1747"/>
      <c r="D74" s="1738"/>
      <c r="E74" s="1739"/>
      <c r="F74" s="1740" t="s">
        <v>1041</v>
      </c>
      <c r="G74" s="1740"/>
      <c r="H74" s="1740"/>
      <c r="I74" s="1740"/>
      <c r="J74" s="1740"/>
      <c r="K74" s="1740"/>
      <c r="L74" s="1740"/>
      <c r="M74" s="1741"/>
      <c r="N74" s="423"/>
      <c r="O74" s="423"/>
      <c r="P74" s="1169"/>
      <c r="Q74" s="1170"/>
      <c r="R74" s="1170"/>
      <c r="S74" s="1170"/>
      <c r="T74" s="1170"/>
      <c r="U74" s="1171"/>
      <c r="W74" s="14"/>
    </row>
    <row r="75" spans="1:23" s="2" customFormat="1" ht="24" customHeight="1" x14ac:dyDescent="0.15">
      <c r="A75" s="14"/>
      <c r="B75" s="1150"/>
      <c r="C75" s="1747"/>
      <c r="D75" s="1204" t="s">
        <v>145</v>
      </c>
      <c r="E75" s="1206"/>
      <c r="F75" s="1733" t="s">
        <v>1042</v>
      </c>
      <c r="G75" s="1734"/>
      <c r="H75" s="1734"/>
      <c r="I75" s="1734"/>
      <c r="J75" s="1734"/>
      <c r="K75" s="1734"/>
      <c r="L75" s="1734"/>
      <c r="M75" s="1735"/>
      <c r="N75" s="423"/>
      <c r="O75" s="423"/>
      <c r="P75" s="1169"/>
      <c r="Q75" s="1170"/>
      <c r="R75" s="1170"/>
      <c r="S75" s="1170"/>
      <c r="T75" s="1170"/>
      <c r="U75" s="1171"/>
      <c r="W75" s="14"/>
    </row>
    <row r="76" spans="1:23" s="2" customFormat="1" ht="16.5" customHeight="1" x14ac:dyDescent="0.15">
      <c r="A76" s="14"/>
      <c r="B76" s="771"/>
      <c r="C76" s="771"/>
      <c r="D76" s="771"/>
      <c r="E76" s="771"/>
      <c r="F76" s="772"/>
      <c r="G76" s="772"/>
      <c r="H76" s="772"/>
      <c r="I76" s="772"/>
      <c r="J76" s="772"/>
      <c r="K76" s="772"/>
      <c r="L76" s="772"/>
      <c r="M76" s="772"/>
      <c r="N76" s="773"/>
      <c r="O76" s="773"/>
      <c r="P76" s="774"/>
      <c r="Q76" s="774"/>
      <c r="R76" s="774"/>
      <c r="S76" s="774"/>
      <c r="T76" s="774"/>
      <c r="U76" s="774"/>
      <c r="W76" s="14"/>
    </row>
    <row r="77" spans="1:23" s="2" customFormat="1" ht="17.25" customHeight="1" x14ac:dyDescent="0.15">
      <c r="A77" s="14"/>
      <c r="B77" s="1736" t="s">
        <v>536</v>
      </c>
      <c r="C77" s="1736"/>
      <c r="D77" s="1736" t="s">
        <v>110</v>
      </c>
      <c r="E77" s="1736"/>
      <c r="F77" s="1736"/>
      <c r="G77" s="1736"/>
      <c r="H77" s="1736"/>
      <c r="I77" s="1736"/>
      <c r="J77" s="1736"/>
      <c r="K77" s="1736"/>
      <c r="L77" s="1736"/>
      <c r="M77" s="1736"/>
      <c r="N77" s="1736" t="s">
        <v>1028</v>
      </c>
      <c r="O77" s="1736" t="s">
        <v>1029</v>
      </c>
      <c r="P77" s="421"/>
      <c r="Q77" s="1328" t="s">
        <v>202</v>
      </c>
      <c r="R77" s="1328"/>
      <c r="S77" s="1328"/>
      <c r="T77" s="1328"/>
      <c r="U77" s="1329"/>
      <c r="W77" s="14"/>
    </row>
    <row r="78" spans="1:23" s="2" customFormat="1" ht="17.25" customHeight="1" x14ac:dyDescent="0.15">
      <c r="A78" s="14"/>
      <c r="B78" s="1737"/>
      <c r="C78" s="1737"/>
      <c r="D78" s="1737"/>
      <c r="E78" s="1737"/>
      <c r="F78" s="1737"/>
      <c r="G78" s="1737"/>
      <c r="H78" s="1737"/>
      <c r="I78" s="1737"/>
      <c r="J78" s="1737"/>
      <c r="K78" s="1737"/>
      <c r="L78" s="1737"/>
      <c r="M78" s="1737"/>
      <c r="N78" s="1737"/>
      <c r="O78" s="1737"/>
      <c r="P78" s="775" t="s">
        <v>1043</v>
      </c>
      <c r="Q78" s="1330"/>
      <c r="R78" s="1330"/>
      <c r="S78" s="1330"/>
      <c r="T78" s="1330"/>
      <c r="U78" s="1185"/>
      <c r="W78" s="14"/>
    </row>
    <row r="79" spans="1:23" s="159" customFormat="1" ht="25.5" customHeight="1" x14ac:dyDescent="0.15">
      <c r="A79" s="154"/>
      <c r="B79" s="1727" t="s">
        <v>148</v>
      </c>
      <c r="C79" s="1728"/>
      <c r="D79" s="1731" t="s">
        <v>1044</v>
      </c>
      <c r="E79" s="1156"/>
      <c r="F79" s="1156"/>
      <c r="G79" s="1156"/>
      <c r="H79" s="1156"/>
      <c r="I79" s="1156"/>
      <c r="J79" s="1156"/>
      <c r="K79" s="1156"/>
      <c r="L79" s="1156"/>
      <c r="M79" s="1732"/>
      <c r="N79" s="776"/>
      <c r="O79" s="777"/>
      <c r="P79" s="778"/>
      <c r="Q79" s="1716"/>
      <c r="R79" s="1716"/>
      <c r="S79" s="1716"/>
      <c r="T79" s="1716"/>
      <c r="U79" s="1717"/>
      <c r="W79" s="158"/>
    </row>
    <row r="80" spans="1:23" s="159" customFormat="1" ht="25.5" customHeight="1" x14ac:dyDescent="0.15">
      <c r="A80" s="154"/>
      <c r="B80" s="1727"/>
      <c r="C80" s="1728"/>
      <c r="D80" s="1718" t="s">
        <v>1045</v>
      </c>
      <c r="E80" s="1719"/>
      <c r="F80" s="1719"/>
      <c r="G80" s="1719"/>
      <c r="H80" s="1719"/>
      <c r="I80" s="1719"/>
      <c r="J80" s="1719"/>
      <c r="K80" s="1719"/>
      <c r="L80" s="1719"/>
      <c r="M80" s="1720"/>
      <c r="N80" s="779"/>
      <c r="O80" s="777"/>
      <c r="P80" s="780"/>
      <c r="Q80" s="1716"/>
      <c r="R80" s="1716"/>
      <c r="S80" s="1716"/>
      <c r="T80" s="1716"/>
      <c r="U80" s="1717"/>
      <c r="W80" s="158"/>
    </row>
    <row r="81" spans="1:23" s="159" customFormat="1" ht="25.5" customHeight="1" x14ac:dyDescent="0.15">
      <c r="A81" s="154"/>
      <c r="B81" s="1727"/>
      <c r="C81" s="1728"/>
      <c r="D81" s="1718" t="s">
        <v>1046</v>
      </c>
      <c r="E81" s="1719"/>
      <c r="F81" s="1719"/>
      <c r="G81" s="1719"/>
      <c r="H81" s="1719"/>
      <c r="I81" s="1719"/>
      <c r="J81" s="1719"/>
      <c r="K81" s="1719"/>
      <c r="L81" s="1719"/>
      <c r="M81" s="1720"/>
      <c r="N81" s="779"/>
      <c r="O81" s="777"/>
      <c r="P81" s="780"/>
      <c r="Q81" s="1716"/>
      <c r="R81" s="1716"/>
      <c r="S81" s="1716"/>
      <c r="T81" s="1716"/>
      <c r="U81" s="1717"/>
      <c r="W81" s="158"/>
    </row>
    <row r="82" spans="1:23" s="159" customFormat="1" ht="25.5" customHeight="1" x14ac:dyDescent="0.15">
      <c r="A82" s="154"/>
      <c r="B82" s="1727"/>
      <c r="C82" s="1728"/>
      <c r="D82" s="1718" t="s">
        <v>1047</v>
      </c>
      <c r="E82" s="1719"/>
      <c r="F82" s="1719"/>
      <c r="G82" s="1719"/>
      <c r="H82" s="1719"/>
      <c r="I82" s="1719"/>
      <c r="J82" s="1719"/>
      <c r="K82" s="1719"/>
      <c r="L82" s="1719"/>
      <c r="M82" s="1720"/>
      <c r="N82" s="779"/>
      <c r="O82" s="777"/>
      <c r="P82" s="780"/>
      <c r="Q82" s="1716"/>
      <c r="R82" s="1716"/>
      <c r="S82" s="1716"/>
      <c r="T82" s="1716"/>
      <c r="U82" s="1717"/>
      <c r="W82" s="158"/>
    </row>
    <row r="83" spans="1:23" s="2" customFormat="1" ht="25.5" customHeight="1" x14ac:dyDescent="0.15">
      <c r="B83" s="1727"/>
      <c r="C83" s="1728"/>
      <c r="D83" s="1718" t="s">
        <v>1048</v>
      </c>
      <c r="E83" s="1719"/>
      <c r="F83" s="1719"/>
      <c r="G83" s="1719"/>
      <c r="H83" s="1719"/>
      <c r="I83" s="1719"/>
      <c r="J83" s="1719"/>
      <c r="K83" s="1719"/>
      <c r="L83" s="1719"/>
      <c r="M83" s="1720"/>
      <c r="N83" s="779"/>
      <c r="O83" s="777"/>
      <c r="P83" s="780"/>
      <c r="Q83" s="1716"/>
      <c r="R83" s="1716"/>
      <c r="S83" s="1716"/>
      <c r="T83" s="1716"/>
      <c r="U83" s="1717"/>
      <c r="W83" s="14"/>
    </row>
    <row r="84" spans="1:23" ht="25.5" customHeight="1" x14ac:dyDescent="0.15">
      <c r="A84" s="419"/>
      <c r="B84" s="1727"/>
      <c r="C84" s="1728"/>
      <c r="D84" s="1718" t="s">
        <v>1049</v>
      </c>
      <c r="E84" s="1719"/>
      <c r="F84" s="1719"/>
      <c r="G84" s="1719"/>
      <c r="H84" s="1719"/>
      <c r="I84" s="1719"/>
      <c r="J84" s="1719"/>
      <c r="K84" s="1719"/>
      <c r="L84" s="1719"/>
      <c r="M84" s="1720"/>
      <c r="N84" s="779"/>
      <c r="O84" s="777"/>
      <c r="P84" s="780"/>
      <c r="Q84" s="1716"/>
      <c r="R84" s="1716"/>
      <c r="S84" s="1716"/>
      <c r="T84" s="1716"/>
      <c r="U84" s="1717"/>
    </row>
    <row r="85" spans="1:23" ht="25.5" customHeight="1" x14ac:dyDescent="0.15">
      <c r="B85" s="1729"/>
      <c r="C85" s="1730"/>
      <c r="D85" s="1721" t="s">
        <v>1050</v>
      </c>
      <c r="E85" s="1722"/>
      <c r="F85" s="1723"/>
      <c r="G85" s="1724"/>
      <c r="H85" s="1725"/>
      <c r="I85" s="1725"/>
      <c r="J85" s="1725"/>
      <c r="K85" s="1725"/>
      <c r="L85" s="1725"/>
      <c r="M85" s="1726"/>
      <c r="N85" s="779"/>
      <c r="O85" s="777"/>
      <c r="P85" s="780"/>
      <c r="Q85" s="1716"/>
      <c r="R85" s="1716"/>
      <c r="S85" s="1716"/>
      <c r="T85" s="1716"/>
      <c r="U85" s="1717"/>
    </row>
    <row r="86" spans="1:23" s="744" customFormat="1" ht="30" customHeight="1" x14ac:dyDescent="0.45">
      <c r="A86" s="768" t="s">
        <v>494</v>
      </c>
      <c r="B86" s="8"/>
      <c r="C86" s="8"/>
      <c r="D86" s="8"/>
      <c r="E86" s="8"/>
      <c r="F86" s="8"/>
      <c r="G86" s="8"/>
      <c r="H86" s="8"/>
      <c r="I86" s="8"/>
      <c r="J86" s="8"/>
      <c r="K86" s="8"/>
      <c r="L86" s="8"/>
      <c r="M86" s="8"/>
      <c r="N86" s="8"/>
      <c r="O86" s="8"/>
      <c r="P86" s="8"/>
      <c r="Q86" s="8"/>
      <c r="R86" s="8"/>
      <c r="S86" s="8"/>
    </row>
    <row r="87" spans="1:23" s="105" customFormat="1" ht="16.5" customHeight="1" x14ac:dyDescent="0.15">
      <c r="B87" s="21" t="s">
        <v>1051</v>
      </c>
      <c r="C87" s="21"/>
      <c r="D87" s="21"/>
      <c r="E87" s="21"/>
      <c r="F87" s="21"/>
      <c r="G87" s="21"/>
      <c r="H87" s="21"/>
      <c r="I87" s="21"/>
      <c r="J87" s="21"/>
      <c r="K87" s="21"/>
      <c r="L87" s="21"/>
      <c r="M87" s="21"/>
      <c r="N87" s="21"/>
      <c r="O87" s="21"/>
      <c r="P87" s="21"/>
      <c r="Q87" s="21"/>
      <c r="R87" s="21"/>
      <c r="S87" s="21"/>
      <c r="T87" s="21"/>
      <c r="U87" s="21"/>
    </row>
    <row r="88" spans="1:23" s="59" customFormat="1" ht="36" customHeight="1" x14ac:dyDescent="0.15">
      <c r="B88" s="963" t="s">
        <v>536</v>
      </c>
      <c r="C88" s="963"/>
      <c r="D88" s="963"/>
      <c r="E88" s="964" t="s">
        <v>110</v>
      </c>
      <c r="F88" s="1083"/>
      <c r="G88" s="1083"/>
      <c r="H88" s="1083"/>
      <c r="I88" s="1083"/>
      <c r="J88" s="1083"/>
      <c r="K88" s="1083"/>
      <c r="L88" s="1083"/>
      <c r="M88" s="965"/>
      <c r="N88" s="416" t="s">
        <v>1028</v>
      </c>
      <c r="O88" s="416" t="s">
        <v>1029</v>
      </c>
      <c r="P88" s="1005" t="s">
        <v>202</v>
      </c>
      <c r="Q88" s="1321"/>
      <c r="R88" s="1321"/>
      <c r="S88" s="1321"/>
      <c r="T88" s="1321"/>
      <c r="U88" s="1006"/>
    </row>
    <row r="89" spans="1:23" s="59" customFormat="1" ht="24.75" customHeight="1" x14ac:dyDescent="0.15">
      <c r="B89" s="1702" t="s">
        <v>175</v>
      </c>
      <c r="C89" s="1703" t="s">
        <v>176</v>
      </c>
      <c r="D89" s="1704"/>
      <c r="E89" s="1697" t="s">
        <v>1052</v>
      </c>
      <c r="F89" s="1698"/>
      <c r="G89" s="1698"/>
      <c r="H89" s="1698"/>
      <c r="I89" s="1698"/>
      <c r="J89" s="1698"/>
      <c r="K89" s="1698"/>
      <c r="L89" s="1698"/>
      <c r="M89" s="1699"/>
      <c r="N89" s="777"/>
      <c r="O89" s="423"/>
      <c r="P89" s="1169"/>
      <c r="Q89" s="1170"/>
      <c r="R89" s="1170"/>
      <c r="S89" s="1170"/>
      <c r="T89" s="1170"/>
      <c r="U89" s="1171"/>
    </row>
    <row r="90" spans="1:23" s="59" customFormat="1" ht="24.75" customHeight="1" x14ac:dyDescent="0.15">
      <c r="B90" s="1713"/>
      <c r="C90" s="1714"/>
      <c r="D90" s="1715"/>
      <c r="E90" s="1697" t="s">
        <v>1053</v>
      </c>
      <c r="F90" s="1698"/>
      <c r="G90" s="1698"/>
      <c r="H90" s="1698"/>
      <c r="I90" s="1698"/>
      <c r="J90" s="1698"/>
      <c r="K90" s="1698"/>
      <c r="L90" s="1698"/>
      <c r="M90" s="1699"/>
      <c r="N90" s="423"/>
      <c r="O90" s="423"/>
      <c r="P90" s="1169"/>
      <c r="Q90" s="1170"/>
      <c r="R90" s="1170"/>
      <c r="S90" s="1170"/>
      <c r="T90" s="1170"/>
      <c r="U90" s="1171"/>
    </row>
    <row r="91" spans="1:23" s="59" customFormat="1" ht="24.75" customHeight="1" x14ac:dyDescent="0.15">
      <c r="B91" s="1713"/>
      <c r="C91" s="1714"/>
      <c r="D91" s="1715"/>
      <c r="E91" s="1697" t="s">
        <v>1054</v>
      </c>
      <c r="F91" s="1698"/>
      <c r="G91" s="1698"/>
      <c r="H91" s="1698"/>
      <c r="I91" s="1698"/>
      <c r="J91" s="1698"/>
      <c r="K91" s="1698"/>
      <c r="L91" s="1698"/>
      <c r="M91" s="1699"/>
      <c r="N91" s="423"/>
      <c r="O91" s="423"/>
      <c r="P91" s="1169"/>
      <c r="Q91" s="1170"/>
      <c r="R91" s="1170"/>
      <c r="S91" s="1170"/>
      <c r="T91" s="1170"/>
      <c r="U91" s="1171"/>
    </row>
    <row r="92" spans="1:23" s="59" customFormat="1" ht="24.75" customHeight="1" x14ac:dyDescent="0.15">
      <c r="B92" s="1713"/>
      <c r="C92" s="1714"/>
      <c r="D92" s="1715"/>
      <c r="E92" s="1697" t="s">
        <v>1055</v>
      </c>
      <c r="F92" s="1698"/>
      <c r="G92" s="1698"/>
      <c r="H92" s="1698"/>
      <c r="I92" s="1698"/>
      <c r="J92" s="1698"/>
      <c r="K92" s="1698"/>
      <c r="L92" s="1698"/>
      <c r="M92" s="1699"/>
      <c r="N92" s="423"/>
      <c r="O92" s="423"/>
      <c r="P92" s="1169"/>
      <c r="Q92" s="1170"/>
      <c r="R92" s="1170"/>
      <c r="S92" s="1170"/>
      <c r="T92" s="1170"/>
      <c r="U92" s="1171"/>
    </row>
    <row r="93" spans="1:23" s="59" customFormat="1" ht="18.75" customHeight="1" x14ac:dyDescent="0.15">
      <c r="B93" s="1713"/>
      <c r="C93" s="1714"/>
      <c r="D93" s="1715"/>
      <c r="E93" s="1707" t="s">
        <v>181</v>
      </c>
      <c r="F93" s="1708"/>
      <c r="G93" s="1708"/>
      <c r="H93" s="1708"/>
      <c r="I93" s="1708"/>
      <c r="J93" s="1708"/>
      <c r="K93" s="1708"/>
      <c r="L93" s="1708"/>
      <c r="M93" s="1709"/>
      <c r="N93" s="1654"/>
      <c r="O93" s="1654"/>
      <c r="P93" s="781" t="s">
        <v>1031</v>
      </c>
      <c r="Q93" s="1669"/>
      <c r="R93" s="1670"/>
      <c r="S93" s="1670"/>
      <c r="T93" s="1670"/>
      <c r="U93" s="1671"/>
    </row>
    <row r="94" spans="1:23" s="59" customFormat="1" ht="26.25" customHeight="1" x14ac:dyDescent="0.15">
      <c r="B94" s="1713"/>
      <c r="C94" s="1714"/>
      <c r="D94" s="1715"/>
      <c r="E94" s="1710"/>
      <c r="F94" s="1711"/>
      <c r="G94" s="1711"/>
      <c r="H94" s="1711"/>
      <c r="I94" s="1711"/>
      <c r="J94" s="1711"/>
      <c r="K94" s="1711"/>
      <c r="L94" s="1711"/>
      <c r="M94" s="1712"/>
      <c r="N94" s="1655"/>
      <c r="O94" s="1655"/>
      <c r="P94" s="782"/>
      <c r="Q94" s="1672"/>
      <c r="R94" s="1673"/>
      <c r="S94" s="1673"/>
      <c r="T94" s="1673"/>
      <c r="U94" s="1674"/>
    </row>
    <row r="95" spans="1:23" s="59" customFormat="1" ht="18.75" customHeight="1" x14ac:dyDescent="0.15">
      <c r="B95" s="1713"/>
      <c r="C95" s="1703" t="s">
        <v>128</v>
      </c>
      <c r="D95" s="1704"/>
      <c r="E95" s="1707" t="s">
        <v>1056</v>
      </c>
      <c r="F95" s="1708"/>
      <c r="G95" s="1708"/>
      <c r="H95" s="1708"/>
      <c r="I95" s="1708"/>
      <c r="J95" s="1708"/>
      <c r="K95" s="1708"/>
      <c r="L95" s="1708"/>
      <c r="M95" s="1709"/>
      <c r="N95" s="1654"/>
      <c r="O95" s="1654"/>
      <c r="P95" s="769" t="s">
        <v>1031</v>
      </c>
      <c r="Q95" s="1669"/>
      <c r="R95" s="1670"/>
      <c r="S95" s="1670"/>
      <c r="T95" s="1670"/>
      <c r="U95" s="1671"/>
    </row>
    <row r="96" spans="1:23" s="59" customFormat="1" ht="26.25" customHeight="1" x14ac:dyDescent="0.15">
      <c r="B96" s="1713"/>
      <c r="C96" s="1705"/>
      <c r="D96" s="1706"/>
      <c r="E96" s="1710"/>
      <c r="F96" s="1711"/>
      <c r="G96" s="1711"/>
      <c r="H96" s="1711"/>
      <c r="I96" s="1711"/>
      <c r="J96" s="1711"/>
      <c r="K96" s="1711"/>
      <c r="L96" s="1711"/>
      <c r="M96" s="1712"/>
      <c r="N96" s="1655"/>
      <c r="O96" s="1655"/>
      <c r="P96" s="770"/>
      <c r="Q96" s="1672"/>
      <c r="R96" s="1673"/>
      <c r="S96" s="1673"/>
      <c r="T96" s="1673"/>
      <c r="U96" s="1674"/>
    </row>
    <row r="97" spans="2:25" s="59" customFormat="1" ht="35.25" customHeight="1" x14ac:dyDescent="0.15">
      <c r="B97" s="1713"/>
      <c r="C97" s="1128" t="s">
        <v>129</v>
      </c>
      <c r="D97" s="1129"/>
      <c r="E97" s="1697" t="s">
        <v>1057</v>
      </c>
      <c r="F97" s="1698"/>
      <c r="G97" s="1698"/>
      <c r="H97" s="1698"/>
      <c r="I97" s="1698"/>
      <c r="J97" s="1698"/>
      <c r="K97" s="1698"/>
      <c r="L97" s="1698"/>
      <c r="M97" s="1699"/>
      <c r="N97" s="423"/>
      <c r="O97" s="423"/>
      <c r="P97" s="1169"/>
      <c r="Q97" s="1170"/>
      <c r="R97" s="1170"/>
      <c r="S97" s="1170"/>
      <c r="T97" s="1170"/>
      <c r="U97" s="1171"/>
    </row>
    <row r="98" spans="2:25" s="59" customFormat="1" ht="35.25" customHeight="1" x14ac:dyDescent="0.15">
      <c r="B98" s="1713"/>
      <c r="C98" s="1130"/>
      <c r="D98" s="1131"/>
      <c r="E98" s="1697" t="s">
        <v>1058</v>
      </c>
      <c r="F98" s="1698"/>
      <c r="G98" s="1698"/>
      <c r="H98" s="1698"/>
      <c r="I98" s="1698"/>
      <c r="J98" s="1698"/>
      <c r="K98" s="1698"/>
      <c r="L98" s="1698"/>
      <c r="M98" s="1699"/>
      <c r="N98" s="423"/>
      <c r="O98" s="423"/>
      <c r="P98" s="1169"/>
      <c r="Q98" s="1170"/>
      <c r="R98" s="1170"/>
      <c r="S98" s="1170"/>
      <c r="T98" s="1170"/>
      <c r="U98" s="1171"/>
    </row>
    <row r="99" spans="2:25" s="59" customFormat="1" ht="35.25" customHeight="1" x14ac:dyDescent="0.15">
      <c r="B99" s="1713"/>
      <c r="C99" s="1130"/>
      <c r="D99" s="1131"/>
      <c r="E99" s="1697" t="s">
        <v>1059</v>
      </c>
      <c r="F99" s="1698"/>
      <c r="G99" s="1698"/>
      <c r="H99" s="1698"/>
      <c r="I99" s="1698"/>
      <c r="J99" s="1698"/>
      <c r="K99" s="1698"/>
      <c r="L99" s="1698"/>
      <c r="M99" s="1699"/>
      <c r="N99" s="423"/>
      <c r="O99" s="423"/>
      <c r="P99" s="1169"/>
      <c r="Q99" s="1170"/>
      <c r="R99" s="1170"/>
      <c r="S99" s="1170"/>
      <c r="T99" s="1170"/>
      <c r="U99" s="1171"/>
    </row>
    <row r="100" spans="2:25" s="59" customFormat="1" ht="35.25" customHeight="1" x14ac:dyDescent="0.15">
      <c r="B100" s="1713"/>
      <c r="C100" s="1132"/>
      <c r="D100" s="1133"/>
      <c r="E100" s="1697" t="s">
        <v>1060</v>
      </c>
      <c r="F100" s="1698"/>
      <c r="G100" s="1698"/>
      <c r="H100" s="1698"/>
      <c r="I100" s="1698"/>
      <c r="J100" s="1698"/>
      <c r="K100" s="1698"/>
      <c r="L100" s="1698"/>
      <c r="M100" s="1699"/>
      <c r="N100" s="423"/>
      <c r="O100" s="423"/>
      <c r="P100" s="1169"/>
      <c r="Q100" s="1170"/>
      <c r="R100" s="1170"/>
      <c r="S100" s="1170"/>
      <c r="T100" s="1170"/>
      <c r="U100" s="1171"/>
    </row>
    <row r="101" spans="2:25" s="59" customFormat="1" ht="26.25" customHeight="1" x14ac:dyDescent="0.15">
      <c r="B101" s="1700" t="s">
        <v>189</v>
      </c>
      <c r="C101" s="1128" t="s">
        <v>190</v>
      </c>
      <c r="D101" s="1129"/>
      <c r="E101" s="1694" t="s">
        <v>191</v>
      </c>
      <c r="F101" s="1695"/>
      <c r="G101" s="1695"/>
      <c r="H101" s="1695"/>
      <c r="I101" s="1695"/>
      <c r="J101" s="1695"/>
      <c r="K101" s="1695"/>
      <c r="L101" s="1695"/>
      <c r="M101" s="1696"/>
      <c r="N101" s="424"/>
      <c r="O101" s="423"/>
      <c r="P101" s="1169"/>
      <c r="Q101" s="1170"/>
      <c r="R101" s="1170"/>
      <c r="S101" s="1170"/>
      <c r="T101" s="1170"/>
      <c r="U101" s="1171"/>
    </row>
    <row r="102" spans="2:25" s="59" customFormat="1" ht="26.25" customHeight="1" x14ac:dyDescent="0.15">
      <c r="B102" s="1701"/>
      <c r="C102" s="1130"/>
      <c r="D102" s="1131"/>
      <c r="E102" s="1694" t="s">
        <v>1061</v>
      </c>
      <c r="F102" s="1695"/>
      <c r="G102" s="1695"/>
      <c r="H102" s="1695"/>
      <c r="I102" s="1695"/>
      <c r="J102" s="1695"/>
      <c r="K102" s="1695"/>
      <c r="L102" s="1695"/>
      <c r="M102" s="1696"/>
      <c r="N102" s="424"/>
      <c r="O102" s="423"/>
      <c r="P102" s="1169"/>
      <c r="Q102" s="1170"/>
      <c r="R102" s="1170"/>
      <c r="S102" s="1170"/>
      <c r="T102" s="1170"/>
      <c r="U102" s="1171"/>
    </row>
    <row r="103" spans="2:25" s="59" customFormat="1" ht="26.25" customHeight="1" x14ac:dyDescent="0.15">
      <c r="B103" s="1701"/>
      <c r="C103" s="1130"/>
      <c r="D103" s="1131"/>
      <c r="E103" s="1694" t="s">
        <v>193</v>
      </c>
      <c r="F103" s="1695"/>
      <c r="G103" s="1695"/>
      <c r="H103" s="1695"/>
      <c r="I103" s="1695"/>
      <c r="J103" s="1695"/>
      <c r="K103" s="1695"/>
      <c r="L103" s="1695"/>
      <c r="M103" s="1696"/>
      <c r="N103" s="424"/>
      <c r="O103" s="423"/>
      <c r="P103" s="1169"/>
      <c r="Q103" s="1170"/>
      <c r="R103" s="1170"/>
      <c r="S103" s="1170"/>
      <c r="T103" s="1170"/>
      <c r="U103" s="1171"/>
    </row>
    <row r="104" spans="2:25" s="59" customFormat="1" ht="32.25" customHeight="1" x14ac:dyDescent="0.15">
      <c r="B104" s="1701"/>
      <c r="C104" s="1130"/>
      <c r="D104" s="1131"/>
      <c r="E104" s="1694" t="s">
        <v>194</v>
      </c>
      <c r="F104" s="1695"/>
      <c r="G104" s="1695"/>
      <c r="H104" s="1695"/>
      <c r="I104" s="1695"/>
      <c r="J104" s="1695"/>
      <c r="K104" s="1695"/>
      <c r="L104" s="1695"/>
      <c r="M104" s="1696"/>
      <c r="N104" s="424"/>
      <c r="O104" s="423"/>
      <c r="P104" s="1169"/>
      <c r="Q104" s="1170"/>
      <c r="R104" s="1170"/>
      <c r="S104" s="1170"/>
      <c r="T104" s="1170"/>
      <c r="U104" s="1171"/>
    </row>
    <row r="105" spans="2:25" s="59" customFormat="1" ht="26.25" customHeight="1" x14ac:dyDescent="0.15">
      <c r="B105" s="1701"/>
      <c r="C105" s="1132"/>
      <c r="D105" s="1133"/>
      <c r="E105" s="1694" t="s">
        <v>195</v>
      </c>
      <c r="F105" s="1695"/>
      <c r="G105" s="1695"/>
      <c r="H105" s="1695"/>
      <c r="I105" s="1695"/>
      <c r="J105" s="1695"/>
      <c r="K105" s="1695"/>
      <c r="L105" s="1695"/>
      <c r="M105" s="1696"/>
      <c r="N105" s="424"/>
      <c r="O105" s="423"/>
      <c r="P105" s="1169"/>
      <c r="Q105" s="1170"/>
      <c r="R105" s="1170"/>
      <c r="S105" s="1170"/>
      <c r="T105" s="1170"/>
      <c r="U105" s="1171"/>
    </row>
    <row r="106" spans="2:25" s="59" customFormat="1" ht="35.25" customHeight="1" x14ac:dyDescent="0.15">
      <c r="B106" s="1701"/>
      <c r="C106" s="1128" t="s">
        <v>196</v>
      </c>
      <c r="D106" s="1129"/>
      <c r="E106" s="1691"/>
      <c r="F106" s="1692"/>
      <c r="G106" s="1692"/>
      <c r="H106" s="1692"/>
      <c r="I106" s="1692"/>
      <c r="J106" s="1692"/>
      <c r="K106" s="1692"/>
      <c r="L106" s="1692"/>
      <c r="M106" s="1693"/>
      <c r="N106" s="423" t="str">
        <f>IF(E106&gt;0,"○","")</f>
        <v/>
      </c>
      <c r="O106" s="423"/>
      <c r="P106" s="1169"/>
      <c r="Q106" s="1170"/>
      <c r="R106" s="1170"/>
      <c r="S106" s="1170"/>
      <c r="T106" s="1170"/>
      <c r="U106" s="1171"/>
    </row>
    <row r="107" spans="2:25" s="59" customFormat="1" ht="35.25" customHeight="1" x14ac:dyDescent="0.15">
      <c r="B107" s="1701"/>
      <c r="C107" s="1130"/>
      <c r="D107" s="1131"/>
      <c r="E107" s="1691"/>
      <c r="F107" s="1692"/>
      <c r="G107" s="1692"/>
      <c r="H107" s="1692"/>
      <c r="I107" s="1692"/>
      <c r="J107" s="1692"/>
      <c r="K107" s="1692"/>
      <c r="L107" s="1692"/>
      <c r="M107" s="1693"/>
      <c r="N107" s="423" t="str">
        <f>IF(E107&gt;0,"○","")</f>
        <v/>
      </c>
      <c r="O107" s="423"/>
      <c r="P107" s="1169"/>
      <c r="Q107" s="1170"/>
      <c r="R107" s="1170"/>
      <c r="S107" s="1170"/>
      <c r="T107" s="1170"/>
      <c r="U107" s="1171"/>
    </row>
    <row r="108" spans="2:25" s="59" customFormat="1" ht="35.25" customHeight="1" x14ac:dyDescent="0.15">
      <c r="B108" s="1701"/>
      <c r="C108" s="1130"/>
      <c r="D108" s="1131"/>
      <c r="E108" s="1691"/>
      <c r="F108" s="1692"/>
      <c r="G108" s="1692"/>
      <c r="H108" s="1692"/>
      <c r="I108" s="1692"/>
      <c r="J108" s="1692"/>
      <c r="K108" s="1692"/>
      <c r="L108" s="1692"/>
      <c r="M108" s="1693"/>
      <c r="N108" s="423" t="str">
        <f>IF(E108&gt;0,"○","")</f>
        <v/>
      </c>
      <c r="O108" s="423"/>
      <c r="P108" s="1169"/>
      <c r="Q108" s="1170"/>
      <c r="R108" s="1170"/>
      <c r="S108" s="1170"/>
      <c r="T108" s="1170"/>
      <c r="U108" s="1171"/>
    </row>
    <row r="109" spans="2:25" s="59" customFormat="1" ht="35.25" customHeight="1" x14ac:dyDescent="0.15">
      <c r="B109" s="1701"/>
      <c r="C109" s="1130"/>
      <c r="D109" s="1131"/>
      <c r="E109" s="1691"/>
      <c r="F109" s="1692"/>
      <c r="G109" s="1692"/>
      <c r="H109" s="1692"/>
      <c r="I109" s="1692"/>
      <c r="J109" s="1692"/>
      <c r="K109" s="1692"/>
      <c r="L109" s="1692"/>
      <c r="M109" s="1693"/>
      <c r="N109" s="423" t="str">
        <f>IF(E109&gt;0,"○","")</f>
        <v/>
      </c>
      <c r="O109" s="423"/>
      <c r="P109" s="1169"/>
      <c r="Q109" s="1170"/>
      <c r="R109" s="1170"/>
      <c r="S109" s="1170"/>
      <c r="T109" s="1170"/>
      <c r="U109" s="1171"/>
    </row>
    <row r="110" spans="2:25" s="59" customFormat="1" ht="35.25" customHeight="1" x14ac:dyDescent="0.15">
      <c r="B110" s="1701"/>
      <c r="C110" s="1130"/>
      <c r="D110" s="1131"/>
      <c r="E110" s="1691"/>
      <c r="F110" s="1692"/>
      <c r="G110" s="1692"/>
      <c r="H110" s="1692"/>
      <c r="I110" s="1692"/>
      <c r="J110" s="1692"/>
      <c r="K110" s="1692"/>
      <c r="L110" s="1692"/>
      <c r="M110" s="1693"/>
      <c r="N110" s="423" t="str">
        <f>IF(E110&gt;0,"○","")</f>
        <v/>
      </c>
      <c r="O110" s="423"/>
      <c r="P110" s="1169"/>
      <c r="Q110" s="1170"/>
      <c r="R110" s="1170"/>
      <c r="S110" s="1170"/>
      <c r="T110" s="1170"/>
      <c r="U110" s="1171"/>
      <c r="Y110" s="59" t="s">
        <v>161</v>
      </c>
    </row>
    <row r="111" spans="2:25" s="59" customFormat="1" ht="21" customHeight="1" x14ac:dyDescent="0.15">
      <c r="B111" s="1701"/>
      <c r="C111" s="1132"/>
      <c r="D111" s="1133"/>
      <c r="E111" s="1687" t="s">
        <v>1062</v>
      </c>
      <c r="F111" s="1688"/>
      <c r="G111" s="1688"/>
      <c r="H111" s="1688"/>
      <c r="I111" s="1688"/>
      <c r="J111" s="1688"/>
      <c r="K111" s="1688"/>
      <c r="L111" s="1688"/>
      <c r="M111" s="1688"/>
      <c r="N111" s="1688"/>
      <c r="O111" s="1688"/>
      <c r="P111" s="1688"/>
      <c r="Q111" s="1688"/>
      <c r="R111" s="1688"/>
      <c r="S111" s="1688"/>
      <c r="T111" s="1688"/>
      <c r="U111" s="1689"/>
    </row>
    <row r="112" spans="2:25" s="59" customFormat="1" ht="26.25" customHeight="1" x14ac:dyDescent="0.15">
      <c r="B112" s="1702"/>
      <c r="C112" s="1690" t="s">
        <v>199</v>
      </c>
      <c r="D112" s="1690"/>
      <c r="E112" s="1675" t="s">
        <v>1063</v>
      </c>
      <c r="F112" s="1676"/>
      <c r="G112" s="1676"/>
      <c r="H112" s="1676"/>
      <c r="I112" s="1676"/>
      <c r="J112" s="1676"/>
      <c r="K112" s="1676"/>
      <c r="L112" s="1676"/>
      <c r="M112" s="1677"/>
      <c r="N112" s="423"/>
      <c r="O112" s="423"/>
      <c r="P112" s="1099"/>
      <c r="Q112" s="1100"/>
      <c r="R112" s="1100"/>
      <c r="S112" s="1100"/>
      <c r="T112" s="1100"/>
      <c r="U112" s="1101"/>
    </row>
    <row r="113" spans="1:31" s="2" customFormat="1" ht="16.5" customHeight="1" x14ac:dyDescent="0.15">
      <c r="A113" s="14"/>
      <c r="B113" s="783"/>
      <c r="C113" s="783"/>
      <c r="D113" s="783"/>
      <c r="E113" s="783"/>
      <c r="F113" s="784"/>
      <c r="G113" s="784"/>
      <c r="H113" s="784"/>
      <c r="I113" s="784"/>
      <c r="J113" s="784"/>
      <c r="K113" s="784"/>
      <c r="L113" s="784"/>
      <c r="M113" s="784"/>
      <c r="N113" s="785"/>
      <c r="O113" s="785"/>
      <c r="P113" s="115"/>
      <c r="Q113" s="115"/>
      <c r="R113" s="115"/>
      <c r="S113" s="115"/>
      <c r="T113" s="115"/>
      <c r="U113" s="115"/>
      <c r="W113" s="14"/>
    </row>
    <row r="114" spans="1:31" s="59" customFormat="1" ht="36" customHeight="1" x14ac:dyDescent="0.15">
      <c r="B114" s="963" t="s">
        <v>536</v>
      </c>
      <c r="C114" s="963"/>
      <c r="D114" s="963"/>
      <c r="E114" s="964" t="s">
        <v>110</v>
      </c>
      <c r="F114" s="1083"/>
      <c r="G114" s="1083"/>
      <c r="H114" s="1083"/>
      <c r="I114" s="1083"/>
      <c r="J114" s="1083"/>
      <c r="K114" s="1083"/>
      <c r="L114" s="1083"/>
      <c r="M114" s="965"/>
      <c r="N114" s="416" t="s">
        <v>1028</v>
      </c>
      <c r="O114" s="416" t="s">
        <v>1029</v>
      </c>
      <c r="P114" s="1005" t="s">
        <v>202</v>
      </c>
      <c r="Q114" s="1321"/>
      <c r="R114" s="1321"/>
      <c r="S114" s="1321"/>
      <c r="T114" s="1321"/>
      <c r="U114" s="1006"/>
    </row>
    <row r="115" spans="1:31" ht="26.25" customHeight="1" x14ac:dyDescent="0.15">
      <c r="A115" s="59"/>
      <c r="B115" s="1678" t="s">
        <v>1064</v>
      </c>
      <c r="C115" s="1679"/>
      <c r="D115" s="1680"/>
      <c r="E115" s="1675" t="s">
        <v>1065</v>
      </c>
      <c r="F115" s="1676"/>
      <c r="G115" s="1676"/>
      <c r="H115" s="1676"/>
      <c r="I115" s="1676"/>
      <c r="J115" s="1676"/>
      <c r="K115" s="1676"/>
      <c r="L115" s="1676"/>
      <c r="M115" s="1677"/>
      <c r="N115" s="786"/>
      <c r="O115" s="786"/>
      <c r="P115" s="1665"/>
      <c r="Q115" s="1666"/>
      <c r="R115" s="1666"/>
      <c r="S115" s="1666"/>
      <c r="T115" s="1666"/>
      <c r="U115" s="1667"/>
    </row>
    <row r="116" spans="1:31" s="59" customFormat="1" ht="33.6" customHeight="1" x14ac:dyDescent="0.15">
      <c r="A116" s="84"/>
      <c r="B116" s="1681"/>
      <c r="C116" s="1682"/>
      <c r="D116" s="1683"/>
      <c r="E116" s="1117" t="s">
        <v>1066</v>
      </c>
      <c r="F116" s="1118"/>
      <c r="G116" s="1118"/>
      <c r="H116" s="1118"/>
      <c r="I116" s="1118"/>
      <c r="J116" s="1118"/>
      <c r="K116" s="1118"/>
      <c r="L116" s="1118"/>
      <c r="M116" s="1120"/>
      <c r="N116" s="786"/>
      <c r="O116" s="786"/>
      <c r="P116" s="1665"/>
      <c r="Q116" s="1666"/>
      <c r="R116" s="1666"/>
      <c r="S116" s="1666"/>
      <c r="T116" s="1666"/>
      <c r="U116" s="1667"/>
    </row>
    <row r="117" spans="1:31" s="59" customFormat="1" ht="26.25" customHeight="1" x14ac:dyDescent="0.15">
      <c r="A117" s="84"/>
      <c r="B117" s="1681"/>
      <c r="C117" s="1682"/>
      <c r="D117" s="1683"/>
      <c r="E117" s="1675" t="s">
        <v>1067</v>
      </c>
      <c r="F117" s="1676"/>
      <c r="G117" s="1676"/>
      <c r="H117" s="1676"/>
      <c r="I117" s="1676"/>
      <c r="J117" s="1676"/>
      <c r="K117" s="1676"/>
      <c r="L117" s="1676"/>
      <c r="M117" s="1677"/>
      <c r="N117" s="786"/>
      <c r="O117" s="786"/>
      <c r="P117" s="1665"/>
      <c r="Q117" s="1666"/>
      <c r="R117" s="1666"/>
      <c r="S117" s="1666"/>
      <c r="T117" s="1666"/>
      <c r="U117" s="1667"/>
      <c r="V117" s="14"/>
    </row>
    <row r="118" spans="1:31" s="59" customFormat="1" ht="26.25" customHeight="1" x14ac:dyDescent="0.15">
      <c r="A118" s="84"/>
      <c r="B118" s="1681"/>
      <c r="C118" s="1682"/>
      <c r="D118" s="1683"/>
      <c r="E118" s="1675" t="s">
        <v>1068</v>
      </c>
      <c r="F118" s="1676"/>
      <c r="G118" s="1676"/>
      <c r="H118" s="1676"/>
      <c r="I118" s="1676"/>
      <c r="J118" s="1676"/>
      <c r="K118" s="1676"/>
      <c r="L118" s="1676"/>
      <c r="M118" s="1677"/>
      <c r="N118" s="786"/>
      <c r="O118" s="786"/>
      <c r="P118" s="1665"/>
      <c r="Q118" s="1666"/>
      <c r="R118" s="1666"/>
      <c r="S118" s="1666"/>
      <c r="T118" s="1666"/>
      <c r="U118" s="1667"/>
      <c r="V118" s="14"/>
    </row>
    <row r="119" spans="1:31" s="59" customFormat="1" ht="26.25" customHeight="1" x14ac:dyDescent="0.15">
      <c r="A119" s="84"/>
      <c r="B119" s="1681"/>
      <c r="C119" s="1682"/>
      <c r="D119" s="1683"/>
      <c r="E119" s="1675" t="s">
        <v>1069</v>
      </c>
      <c r="F119" s="1676"/>
      <c r="G119" s="1676"/>
      <c r="H119" s="1676"/>
      <c r="I119" s="1676"/>
      <c r="J119" s="1676"/>
      <c r="K119" s="1676"/>
      <c r="L119" s="1676"/>
      <c r="M119" s="1677"/>
      <c r="N119" s="786"/>
      <c r="O119" s="786"/>
      <c r="P119" s="1665"/>
      <c r="Q119" s="1666"/>
      <c r="R119" s="1666"/>
      <c r="S119" s="1666"/>
      <c r="T119" s="1666"/>
      <c r="U119" s="1667"/>
      <c r="V119" s="14"/>
    </row>
    <row r="120" spans="1:31" s="59" customFormat="1" ht="26.25" customHeight="1" x14ac:dyDescent="0.15">
      <c r="A120" s="84"/>
      <c r="B120" s="1681"/>
      <c r="C120" s="1682"/>
      <c r="D120" s="1683"/>
      <c r="E120" s="1117" t="s">
        <v>1070</v>
      </c>
      <c r="F120" s="1118"/>
      <c r="G120" s="1118"/>
      <c r="H120" s="1118"/>
      <c r="I120" s="1118"/>
      <c r="J120" s="1118"/>
      <c r="K120" s="1118"/>
      <c r="L120" s="1118"/>
      <c r="M120" s="1120"/>
      <c r="N120" s="786"/>
      <c r="O120" s="786"/>
      <c r="P120" s="1665"/>
      <c r="Q120" s="1666"/>
      <c r="R120" s="1666"/>
      <c r="S120" s="1666"/>
      <c r="T120" s="1666"/>
      <c r="U120" s="1667"/>
      <c r="V120" s="14"/>
    </row>
    <row r="121" spans="1:31" s="59" customFormat="1" ht="33.6" customHeight="1" x14ac:dyDescent="0.15">
      <c r="A121" s="84"/>
      <c r="B121" s="1681"/>
      <c r="C121" s="1682"/>
      <c r="D121" s="1683"/>
      <c r="E121" s="1675" t="s">
        <v>1071</v>
      </c>
      <c r="F121" s="1676"/>
      <c r="G121" s="1676"/>
      <c r="H121" s="1676"/>
      <c r="I121" s="1676"/>
      <c r="J121" s="1676"/>
      <c r="K121" s="1676"/>
      <c r="L121" s="1676"/>
      <c r="M121" s="1677"/>
      <c r="N121" s="786"/>
      <c r="O121" s="786"/>
      <c r="P121" s="1665"/>
      <c r="Q121" s="1666"/>
      <c r="R121" s="1666"/>
      <c r="S121" s="1666"/>
      <c r="T121" s="1666"/>
      <c r="U121" s="1667"/>
      <c r="V121" s="14"/>
    </row>
    <row r="122" spans="1:31" s="59" customFormat="1" ht="26.25" customHeight="1" x14ac:dyDescent="0.15">
      <c r="A122" s="84"/>
      <c r="B122" s="1681"/>
      <c r="C122" s="1682"/>
      <c r="D122" s="1683"/>
      <c r="E122" s="1675" t="s">
        <v>1072</v>
      </c>
      <c r="F122" s="1676"/>
      <c r="G122" s="1676"/>
      <c r="H122" s="1676"/>
      <c r="I122" s="1676"/>
      <c r="J122" s="1676"/>
      <c r="K122" s="1676"/>
      <c r="L122" s="1676"/>
      <c r="M122" s="1677"/>
      <c r="N122" s="786"/>
      <c r="O122" s="786"/>
      <c r="P122" s="1665"/>
      <c r="Q122" s="1666"/>
      <c r="R122" s="1666"/>
      <c r="S122" s="1666"/>
      <c r="T122" s="1666"/>
      <c r="U122" s="1667"/>
      <c r="V122" s="14"/>
    </row>
    <row r="123" spans="1:31" s="59" customFormat="1" ht="26.25" customHeight="1" x14ac:dyDescent="0.15">
      <c r="B123" s="1684"/>
      <c r="C123" s="1685"/>
      <c r="D123" s="1686"/>
      <c r="E123" s="1662" t="s">
        <v>1073</v>
      </c>
      <c r="F123" s="1663"/>
      <c r="G123" s="1663"/>
      <c r="H123" s="1663"/>
      <c r="I123" s="1663"/>
      <c r="J123" s="1663"/>
      <c r="K123" s="1663"/>
      <c r="L123" s="1663"/>
      <c r="M123" s="1664"/>
      <c r="N123" s="787"/>
      <c r="O123" s="786"/>
      <c r="P123" s="1665"/>
      <c r="Q123" s="1666"/>
      <c r="R123" s="1666"/>
      <c r="S123" s="1666"/>
      <c r="T123" s="1666"/>
      <c r="U123" s="1667"/>
    </row>
    <row r="124" spans="1:31" s="59" customFormat="1" ht="16.5" customHeight="1" x14ac:dyDescent="0.15">
      <c r="B124" s="788"/>
      <c r="C124" s="789"/>
      <c r="D124" s="789"/>
      <c r="E124" s="790"/>
      <c r="F124" s="790"/>
      <c r="G124" s="790"/>
      <c r="H124" s="790"/>
      <c r="I124" s="790"/>
      <c r="J124" s="790"/>
      <c r="K124" s="790"/>
      <c r="L124" s="790"/>
      <c r="M124" s="790"/>
      <c r="N124" s="773"/>
      <c r="O124" s="773"/>
      <c r="P124" s="791"/>
      <c r="Q124" s="791"/>
      <c r="R124" s="791"/>
      <c r="S124" s="791"/>
      <c r="T124" s="791"/>
      <c r="U124" s="96"/>
    </row>
    <row r="125" spans="1:31" s="59" customFormat="1" ht="16.5" customHeight="1" x14ac:dyDescent="0.15">
      <c r="B125" s="1668" t="s">
        <v>1074</v>
      </c>
      <c r="C125" s="1668"/>
      <c r="D125" s="1668"/>
      <c r="E125" s="1668"/>
      <c r="F125" s="1668"/>
      <c r="G125" s="1668"/>
      <c r="H125" s="1668"/>
      <c r="I125" s="1668"/>
      <c r="J125" s="1668"/>
      <c r="K125" s="1668"/>
      <c r="L125" s="1668"/>
      <c r="M125" s="1668"/>
      <c r="N125" s="1668"/>
      <c r="O125" s="785"/>
      <c r="P125" s="422"/>
      <c r="Q125" s="422"/>
      <c r="R125" s="422"/>
      <c r="S125" s="422"/>
      <c r="T125" s="422"/>
      <c r="U125" s="96"/>
    </row>
    <row r="126" spans="1:31" s="59" customFormat="1" ht="22.5" customHeight="1" x14ac:dyDescent="0.15">
      <c r="A126" s="84"/>
      <c r="B126" s="964" t="s">
        <v>1075</v>
      </c>
      <c r="C126" s="1083"/>
      <c r="D126" s="1083"/>
      <c r="E126" s="1083"/>
      <c r="F126" s="1083"/>
      <c r="G126" s="1083"/>
      <c r="H126" s="1083"/>
      <c r="I126" s="1083"/>
      <c r="J126" s="1083"/>
      <c r="K126" s="1083"/>
      <c r="L126" s="1083"/>
      <c r="M126" s="965"/>
      <c r="N126" s="416" t="s">
        <v>1028</v>
      </c>
      <c r="O126" s="416" t="s">
        <v>1029</v>
      </c>
      <c r="P126" s="1318" t="s">
        <v>1076</v>
      </c>
      <c r="Q126" s="1319"/>
      <c r="R126" s="1319"/>
      <c r="S126" s="1319"/>
      <c r="T126" s="1319"/>
      <c r="U126" s="1320"/>
      <c r="V126" s="14"/>
    </row>
    <row r="127" spans="1:31" s="59" customFormat="1" ht="15.75" customHeight="1" x14ac:dyDescent="0.15">
      <c r="A127" s="84"/>
      <c r="B127" s="1648" t="s">
        <v>1077</v>
      </c>
      <c r="C127" s="1649"/>
      <c r="D127" s="1649"/>
      <c r="E127" s="1649"/>
      <c r="F127" s="1649"/>
      <c r="G127" s="1649"/>
      <c r="H127" s="1649"/>
      <c r="I127" s="1649"/>
      <c r="J127" s="1649"/>
      <c r="K127" s="1649"/>
      <c r="L127" s="1649"/>
      <c r="M127" s="1650"/>
      <c r="N127" s="1654"/>
      <c r="O127" s="1654"/>
      <c r="P127" s="792" t="s">
        <v>1043</v>
      </c>
      <c r="Q127" s="1669"/>
      <c r="R127" s="1670"/>
      <c r="S127" s="1670"/>
      <c r="T127" s="1670"/>
      <c r="U127" s="1671"/>
      <c r="V127" s="14"/>
    </row>
    <row r="128" spans="1:31" s="59" customFormat="1" ht="30" customHeight="1" x14ac:dyDescent="0.15">
      <c r="A128" s="84"/>
      <c r="B128" s="1651"/>
      <c r="C128" s="1652"/>
      <c r="D128" s="1652"/>
      <c r="E128" s="1652"/>
      <c r="F128" s="1652"/>
      <c r="G128" s="1652"/>
      <c r="H128" s="1652"/>
      <c r="I128" s="1652"/>
      <c r="J128" s="1652"/>
      <c r="K128" s="1652"/>
      <c r="L128" s="1652"/>
      <c r="M128" s="1653"/>
      <c r="N128" s="1655"/>
      <c r="O128" s="1655"/>
      <c r="P128" s="793"/>
      <c r="Q128" s="1672"/>
      <c r="R128" s="1673"/>
      <c r="S128" s="1673"/>
      <c r="T128" s="1673"/>
      <c r="U128" s="1674"/>
      <c r="V128" s="14"/>
      <c r="Z128" s="420"/>
      <c r="AA128" s="420"/>
      <c r="AB128" s="420"/>
      <c r="AC128" s="420"/>
      <c r="AD128" s="420"/>
      <c r="AE128" s="420"/>
    </row>
    <row r="129" spans="1:31" s="59" customFormat="1" ht="16.5" customHeight="1" x14ac:dyDescent="0.15">
      <c r="B129" s="788"/>
      <c r="C129" s="789"/>
      <c r="D129" s="789"/>
      <c r="E129" s="790"/>
      <c r="F129" s="790"/>
      <c r="G129" s="790"/>
      <c r="H129" s="790"/>
      <c r="I129" s="790"/>
      <c r="J129" s="790"/>
      <c r="K129" s="790"/>
      <c r="L129" s="790"/>
      <c r="M129" s="790"/>
      <c r="N129" s="773"/>
      <c r="O129" s="773"/>
      <c r="P129" s="791"/>
      <c r="Q129" s="791"/>
      <c r="R129" s="791"/>
      <c r="S129" s="791"/>
      <c r="T129" s="791"/>
      <c r="U129" s="96"/>
    </row>
    <row r="130" spans="1:31" s="59" customFormat="1" ht="22.5" customHeight="1" x14ac:dyDescent="0.15">
      <c r="A130" s="84"/>
      <c r="B130" s="964" t="s">
        <v>1075</v>
      </c>
      <c r="C130" s="1083"/>
      <c r="D130" s="1083"/>
      <c r="E130" s="1083"/>
      <c r="F130" s="1083"/>
      <c r="G130" s="1083"/>
      <c r="H130" s="1083"/>
      <c r="I130" s="1083"/>
      <c r="J130" s="1083"/>
      <c r="K130" s="1083"/>
      <c r="L130" s="1083"/>
      <c r="M130" s="965"/>
      <c r="N130" s="416" t="s">
        <v>1028</v>
      </c>
      <c r="O130" s="416" t="s">
        <v>1029</v>
      </c>
      <c r="P130" s="1645" t="s">
        <v>1078</v>
      </c>
      <c r="Q130" s="1646"/>
      <c r="R130" s="1647"/>
      <c r="S130" s="1319" t="s">
        <v>1079</v>
      </c>
      <c r="T130" s="1319"/>
      <c r="U130" s="1320"/>
      <c r="V130" s="14"/>
    </row>
    <row r="131" spans="1:31" s="59" customFormat="1" ht="15.75" customHeight="1" x14ac:dyDescent="0.15">
      <c r="A131" s="84"/>
      <c r="B131" s="1648" t="s">
        <v>1080</v>
      </c>
      <c r="C131" s="1649"/>
      <c r="D131" s="1649"/>
      <c r="E131" s="1649"/>
      <c r="F131" s="1649"/>
      <c r="G131" s="1649"/>
      <c r="H131" s="1649"/>
      <c r="I131" s="1649"/>
      <c r="J131" s="1649"/>
      <c r="K131" s="1649"/>
      <c r="L131" s="1649"/>
      <c r="M131" s="1650"/>
      <c r="N131" s="1654"/>
      <c r="O131" s="1654"/>
      <c r="P131" s="1656" t="s">
        <v>1081</v>
      </c>
      <c r="Q131" s="1657"/>
      <c r="R131" s="1658"/>
      <c r="S131" s="1657" t="s">
        <v>1081</v>
      </c>
      <c r="T131" s="1657"/>
      <c r="U131" s="1658"/>
      <c r="V131" s="14"/>
    </row>
    <row r="132" spans="1:31" s="59" customFormat="1" ht="30" customHeight="1" x14ac:dyDescent="0.15">
      <c r="A132" s="84"/>
      <c r="B132" s="1651"/>
      <c r="C132" s="1652"/>
      <c r="D132" s="1652"/>
      <c r="E132" s="1652"/>
      <c r="F132" s="1652"/>
      <c r="G132" s="1652"/>
      <c r="H132" s="1652"/>
      <c r="I132" s="1652"/>
      <c r="J132" s="1652"/>
      <c r="K132" s="1652"/>
      <c r="L132" s="1652"/>
      <c r="M132" s="1653"/>
      <c r="N132" s="1655"/>
      <c r="O132" s="1655"/>
      <c r="P132" s="1659"/>
      <c r="Q132" s="1660"/>
      <c r="R132" s="1661"/>
      <c r="S132" s="1660"/>
      <c r="T132" s="1660"/>
      <c r="U132" s="1661"/>
      <c r="V132" s="14"/>
      <c r="Z132" s="420"/>
      <c r="AA132" s="420"/>
      <c r="AB132" s="420"/>
      <c r="AC132" s="420"/>
      <c r="AD132" s="420"/>
      <c r="AE132" s="420"/>
    </row>
    <row r="133" spans="1:31" s="744" customFormat="1" ht="31.5" customHeight="1" x14ac:dyDescent="0.45">
      <c r="A133" s="768" t="s">
        <v>495</v>
      </c>
      <c r="B133" s="8"/>
      <c r="C133" s="8"/>
      <c r="D133" s="8"/>
      <c r="E133" s="8"/>
      <c r="F133" s="8"/>
      <c r="G133" s="8"/>
      <c r="H133" s="8"/>
      <c r="I133" s="2"/>
      <c r="J133" s="8"/>
      <c r="K133" s="8"/>
      <c r="L133" s="8"/>
      <c r="M133" s="8"/>
      <c r="N133" s="8"/>
      <c r="O133" s="8"/>
      <c r="P133" s="8"/>
      <c r="Q133" s="8"/>
      <c r="R133" s="8"/>
      <c r="S133" s="8"/>
    </row>
    <row r="134" spans="1:31" s="744" customFormat="1" ht="26.25" customHeight="1" x14ac:dyDescent="0.45">
      <c r="A134" s="768"/>
      <c r="B134" s="1629" t="s">
        <v>1028</v>
      </c>
      <c r="C134" s="1629"/>
      <c r="D134" s="1629"/>
      <c r="E134" s="1629"/>
      <c r="F134" s="1629"/>
      <c r="G134" s="1629"/>
      <c r="H134" s="1629"/>
      <c r="I134" s="1629"/>
      <c r="J134" s="1629"/>
      <c r="K134" s="1629"/>
      <c r="L134" s="1629"/>
      <c r="M134" s="1629"/>
      <c r="N134" s="1630" t="s">
        <v>1082</v>
      </c>
      <c r="O134" s="1631"/>
      <c r="P134" s="1631"/>
      <c r="Q134" s="1631"/>
      <c r="R134" s="1631"/>
      <c r="S134" s="1631"/>
      <c r="T134" s="1631"/>
      <c r="U134" s="1632"/>
    </row>
    <row r="135" spans="1:31" s="59" customFormat="1" ht="30.75" customHeight="1" x14ac:dyDescent="0.15">
      <c r="B135" s="1633" t="s">
        <v>213</v>
      </c>
      <c r="C135" s="1634"/>
      <c r="D135" s="1084" t="s">
        <v>110</v>
      </c>
      <c r="E135" s="1085"/>
      <c r="F135" s="999"/>
      <c r="G135" s="1633" t="s">
        <v>214</v>
      </c>
      <c r="H135" s="1637"/>
      <c r="I135" s="1637"/>
      <c r="J135" s="1637"/>
      <c r="K135" s="1634"/>
      <c r="L135" s="1639" t="s">
        <v>211</v>
      </c>
      <c r="M135" s="1639"/>
      <c r="N135" s="1630" t="s">
        <v>1083</v>
      </c>
      <c r="O135" s="1631"/>
      <c r="P135" s="1631"/>
      <c r="Q135" s="1631"/>
      <c r="R135" s="1631"/>
      <c r="S135" s="1632"/>
      <c r="T135" s="1640" t="s">
        <v>1084</v>
      </c>
      <c r="U135" s="1641"/>
    </row>
    <row r="136" spans="1:31" s="59" customFormat="1" ht="22.5" customHeight="1" x14ac:dyDescent="0.15">
      <c r="B136" s="1635"/>
      <c r="C136" s="1636"/>
      <c r="D136" s="1122"/>
      <c r="E136" s="1123"/>
      <c r="F136" s="1000"/>
      <c r="G136" s="1635"/>
      <c r="H136" s="1638"/>
      <c r="I136" s="1638"/>
      <c r="J136" s="1638"/>
      <c r="K136" s="1636"/>
      <c r="L136" s="1644" t="s">
        <v>1085</v>
      </c>
      <c r="M136" s="1644"/>
      <c r="N136" s="1627" t="s">
        <v>1086</v>
      </c>
      <c r="O136" s="1628"/>
      <c r="P136" s="1627" t="s">
        <v>1087</v>
      </c>
      <c r="Q136" s="1628"/>
      <c r="R136" s="1627" t="s">
        <v>75</v>
      </c>
      <c r="S136" s="1628"/>
      <c r="T136" s="1642"/>
      <c r="U136" s="1643"/>
    </row>
    <row r="137" spans="1:31" s="59" customFormat="1" ht="34.5" customHeight="1" x14ac:dyDescent="0.15">
      <c r="B137" s="1621"/>
      <c r="C137" s="1621"/>
      <c r="D137" s="1626"/>
      <c r="E137" s="1626"/>
      <c r="F137" s="1626"/>
      <c r="G137" s="1623"/>
      <c r="H137" s="1624"/>
      <c r="I137" s="1624"/>
      <c r="J137" s="1624"/>
      <c r="K137" s="1625"/>
      <c r="L137" s="794"/>
      <c r="M137" s="795"/>
      <c r="N137" s="796"/>
      <c r="O137" s="797">
        <f>M137</f>
        <v>0</v>
      </c>
      <c r="P137" s="798"/>
      <c r="Q137" s="797">
        <f>M137</f>
        <v>0</v>
      </c>
      <c r="R137" s="799" t="str">
        <f>IF(L137="","",N137+P137)</f>
        <v/>
      </c>
      <c r="S137" s="797">
        <f>M137</f>
        <v>0</v>
      </c>
      <c r="T137" s="1433"/>
      <c r="U137" s="1179"/>
      <c r="Y137" s="800"/>
    </row>
    <row r="138" spans="1:31" s="59" customFormat="1" ht="34.5" customHeight="1" x14ac:dyDescent="0.15">
      <c r="B138" s="1621"/>
      <c r="C138" s="1621"/>
      <c r="D138" s="1626"/>
      <c r="E138" s="1626"/>
      <c r="F138" s="1626"/>
      <c r="G138" s="1623"/>
      <c r="H138" s="1624"/>
      <c r="I138" s="1624"/>
      <c r="J138" s="1624"/>
      <c r="K138" s="1625"/>
      <c r="L138" s="794"/>
      <c r="M138" s="795"/>
      <c r="N138" s="796"/>
      <c r="O138" s="797">
        <f t="shared" ref="O138:O146" si="0">M138</f>
        <v>0</v>
      </c>
      <c r="P138" s="796"/>
      <c r="Q138" s="797">
        <f t="shared" ref="Q138:Q146" si="1">M138</f>
        <v>0</v>
      </c>
      <c r="R138" s="799" t="str">
        <f>IF(L138="","",N138+P138)</f>
        <v/>
      </c>
      <c r="S138" s="801">
        <f t="shared" ref="S138:S146" si="2">M138</f>
        <v>0</v>
      </c>
      <c r="T138" s="1433"/>
      <c r="U138" s="1179"/>
      <c r="Y138" s="800"/>
    </row>
    <row r="139" spans="1:31" s="59" customFormat="1" ht="34.5" customHeight="1" x14ac:dyDescent="0.15">
      <c r="B139" s="1621"/>
      <c r="C139" s="1621"/>
      <c r="D139" s="1626"/>
      <c r="E139" s="1626"/>
      <c r="F139" s="1626"/>
      <c r="G139" s="1623"/>
      <c r="H139" s="1624"/>
      <c r="I139" s="1624"/>
      <c r="J139" s="1624"/>
      <c r="K139" s="1625"/>
      <c r="L139" s="794"/>
      <c r="M139" s="795"/>
      <c r="N139" s="796"/>
      <c r="O139" s="797">
        <f t="shared" si="0"/>
        <v>0</v>
      </c>
      <c r="P139" s="796"/>
      <c r="Q139" s="797">
        <f t="shared" si="1"/>
        <v>0</v>
      </c>
      <c r="R139" s="799" t="str">
        <f>IF(L139="","",N139+P139)</f>
        <v/>
      </c>
      <c r="S139" s="801">
        <f t="shared" si="2"/>
        <v>0</v>
      </c>
      <c r="T139" s="1433"/>
      <c r="U139" s="1179"/>
      <c r="Y139" s="800"/>
    </row>
    <row r="140" spans="1:31" s="59" customFormat="1" ht="34.5" customHeight="1" x14ac:dyDescent="0.15">
      <c r="B140" s="1621"/>
      <c r="C140" s="1621"/>
      <c r="D140" s="1626"/>
      <c r="E140" s="1626"/>
      <c r="F140" s="1626"/>
      <c r="G140" s="1623"/>
      <c r="H140" s="1624"/>
      <c r="I140" s="1624"/>
      <c r="J140" s="1624"/>
      <c r="K140" s="1625"/>
      <c r="L140" s="794"/>
      <c r="M140" s="795"/>
      <c r="N140" s="796"/>
      <c r="O140" s="797">
        <f t="shared" si="0"/>
        <v>0</v>
      </c>
      <c r="P140" s="796"/>
      <c r="Q140" s="797">
        <f t="shared" si="1"/>
        <v>0</v>
      </c>
      <c r="R140" s="799" t="str">
        <f>IF(L140="","",N140+P140)</f>
        <v/>
      </c>
      <c r="S140" s="801">
        <f t="shared" si="2"/>
        <v>0</v>
      </c>
      <c r="T140" s="1433"/>
      <c r="U140" s="1179"/>
      <c r="Y140" s="800"/>
    </row>
    <row r="141" spans="1:31" s="59" customFormat="1" ht="34.5" customHeight="1" x14ac:dyDescent="0.15">
      <c r="B141" s="1621"/>
      <c r="C141" s="1621"/>
      <c r="D141" s="1622"/>
      <c r="E141" s="1622"/>
      <c r="F141" s="1622"/>
      <c r="G141" s="1623"/>
      <c r="H141" s="1624"/>
      <c r="I141" s="1624"/>
      <c r="J141" s="1624"/>
      <c r="K141" s="1625"/>
      <c r="L141" s="794"/>
      <c r="M141" s="795"/>
      <c r="N141" s="796"/>
      <c r="O141" s="797">
        <f t="shared" si="0"/>
        <v>0</v>
      </c>
      <c r="P141" s="796"/>
      <c r="Q141" s="797">
        <f t="shared" si="1"/>
        <v>0</v>
      </c>
      <c r="R141" s="799" t="str">
        <f t="shared" ref="R141:R146" si="3">IF(L141="","",N141+P141)</f>
        <v/>
      </c>
      <c r="S141" s="801">
        <f t="shared" si="2"/>
        <v>0</v>
      </c>
      <c r="T141" s="1433"/>
      <c r="U141" s="1179"/>
      <c r="Y141" s="800">
        <f t="shared" ref="Y141:Y142" si="4">D141</f>
        <v>0</v>
      </c>
    </row>
    <row r="142" spans="1:31" s="59" customFormat="1" ht="34.5" customHeight="1" x14ac:dyDescent="0.15">
      <c r="B142" s="1621"/>
      <c r="C142" s="1621"/>
      <c r="D142" s="1622"/>
      <c r="E142" s="1622"/>
      <c r="F142" s="1622"/>
      <c r="G142" s="1623"/>
      <c r="H142" s="1624"/>
      <c r="I142" s="1624"/>
      <c r="J142" s="1624"/>
      <c r="K142" s="1625"/>
      <c r="L142" s="794"/>
      <c r="M142" s="795"/>
      <c r="N142" s="796"/>
      <c r="O142" s="797">
        <f t="shared" si="0"/>
        <v>0</v>
      </c>
      <c r="P142" s="796"/>
      <c r="Q142" s="797">
        <f t="shared" si="1"/>
        <v>0</v>
      </c>
      <c r="R142" s="799" t="str">
        <f t="shared" si="3"/>
        <v/>
      </c>
      <c r="S142" s="797">
        <f t="shared" si="2"/>
        <v>0</v>
      </c>
      <c r="T142" s="1433"/>
      <c r="U142" s="1179"/>
      <c r="Y142" s="800">
        <f t="shared" si="4"/>
        <v>0</v>
      </c>
    </row>
    <row r="143" spans="1:31" s="59" customFormat="1" ht="34.5" customHeight="1" x14ac:dyDescent="0.15">
      <c r="B143" s="1621"/>
      <c r="C143" s="1621"/>
      <c r="D143" s="1622"/>
      <c r="E143" s="1622"/>
      <c r="F143" s="1622"/>
      <c r="G143" s="1623"/>
      <c r="H143" s="1624"/>
      <c r="I143" s="1624"/>
      <c r="J143" s="1624"/>
      <c r="K143" s="1625"/>
      <c r="L143" s="794"/>
      <c r="M143" s="795"/>
      <c r="N143" s="796"/>
      <c r="O143" s="797">
        <f t="shared" si="0"/>
        <v>0</v>
      </c>
      <c r="P143" s="796"/>
      <c r="Q143" s="797">
        <f t="shared" si="1"/>
        <v>0</v>
      </c>
      <c r="R143" s="799" t="str">
        <f t="shared" si="3"/>
        <v/>
      </c>
      <c r="S143" s="801">
        <f t="shared" si="2"/>
        <v>0</v>
      </c>
      <c r="T143" s="1433"/>
      <c r="U143" s="1179"/>
      <c r="Y143" s="800"/>
    </row>
    <row r="144" spans="1:31" s="59" customFormat="1" ht="34.5" customHeight="1" x14ac:dyDescent="0.15">
      <c r="B144" s="1621"/>
      <c r="C144" s="1621"/>
      <c r="D144" s="1622"/>
      <c r="E144" s="1622"/>
      <c r="F144" s="1622"/>
      <c r="G144" s="1623"/>
      <c r="H144" s="1624"/>
      <c r="I144" s="1624"/>
      <c r="J144" s="1624"/>
      <c r="K144" s="1625"/>
      <c r="L144" s="794"/>
      <c r="M144" s="795"/>
      <c r="N144" s="796"/>
      <c r="O144" s="797">
        <f t="shared" si="0"/>
        <v>0</v>
      </c>
      <c r="P144" s="796"/>
      <c r="Q144" s="797">
        <f t="shared" si="1"/>
        <v>0</v>
      </c>
      <c r="R144" s="799" t="str">
        <f t="shared" si="3"/>
        <v/>
      </c>
      <c r="S144" s="801">
        <f t="shared" si="2"/>
        <v>0</v>
      </c>
      <c r="T144" s="1433"/>
      <c r="U144" s="1179"/>
      <c r="Y144" s="800"/>
    </row>
    <row r="145" spans="1:25" s="59" customFormat="1" ht="34.5" customHeight="1" x14ac:dyDescent="0.15">
      <c r="B145" s="1621"/>
      <c r="C145" s="1621"/>
      <c r="D145" s="1622"/>
      <c r="E145" s="1622"/>
      <c r="F145" s="1622"/>
      <c r="G145" s="1623"/>
      <c r="H145" s="1624"/>
      <c r="I145" s="1624"/>
      <c r="J145" s="1624"/>
      <c r="K145" s="1625"/>
      <c r="L145" s="794"/>
      <c r="M145" s="795"/>
      <c r="N145" s="796"/>
      <c r="O145" s="797">
        <f t="shared" si="0"/>
        <v>0</v>
      </c>
      <c r="P145" s="796"/>
      <c r="Q145" s="797">
        <f t="shared" si="1"/>
        <v>0</v>
      </c>
      <c r="R145" s="799" t="str">
        <f t="shared" si="3"/>
        <v/>
      </c>
      <c r="S145" s="797">
        <f t="shared" si="2"/>
        <v>0</v>
      </c>
      <c r="T145" s="1433"/>
      <c r="U145" s="1179"/>
      <c r="Y145" s="800"/>
    </row>
    <row r="146" spans="1:25" s="59" customFormat="1" ht="34.5" customHeight="1" x14ac:dyDescent="0.15">
      <c r="B146" s="1621"/>
      <c r="C146" s="1621"/>
      <c r="D146" s="1622"/>
      <c r="E146" s="1622"/>
      <c r="F146" s="1622"/>
      <c r="G146" s="1623"/>
      <c r="H146" s="1624"/>
      <c r="I146" s="1624"/>
      <c r="J146" s="1624"/>
      <c r="K146" s="1625"/>
      <c r="L146" s="794"/>
      <c r="M146" s="795"/>
      <c r="N146" s="796"/>
      <c r="O146" s="797">
        <f t="shared" si="0"/>
        <v>0</v>
      </c>
      <c r="P146" s="796"/>
      <c r="Q146" s="797">
        <f t="shared" si="1"/>
        <v>0</v>
      </c>
      <c r="R146" s="799" t="str">
        <f t="shared" si="3"/>
        <v/>
      </c>
      <c r="S146" s="797">
        <f t="shared" si="2"/>
        <v>0</v>
      </c>
      <c r="T146" s="1433"/>
      <c r="U146" s="1179"/>
      <c r="Y146" s="800"/>
    </row>
    <row r="147" spans="1:25" s="59" customFormat="1" ht="34.5" customHeight="1" x14ac:dyDescent="0.15">
      <c r="B147" s="1621"/>
      <c r="C147" s="1621"/>
      <c r="D147" s="1622"/>
      <c r="E147" s="1622"/>
      <c r="F147" s="1622"/>
      <c r="G147" s="1623"/>
      <c r="H147" s="1624"/>
      <c r="I147" s="1624"/>
      <c r="J147" s="1624"/>
      <c r="K147" s="1625"/>
      <c r="L147" s="794"/>
      <c r="M147" s="795"/>
      <c r="N147" s="796"/>
      <c r="O147" s="797">
        <f>M147</f>
        <v>0</v>
      </c>
      <c r="P147" s="796"/>
      <c r="Q147" s="797">
        <f>M147</f>
        <v>0</v>
      </c>
      <c r="R147" s="799" t="str">
        <f>IF(L147="","",N147+P147)</f>
        <v/>
      </c>
      <c r="S147" s="801">
        <f>M147</f>
        <v>0</v>
      </c>
      <c r="T147" s="1433"/>
      <c r="U147" s="1179"/>
      <c r="Y147" s="800"/>
    </row>
    <row r="148" spans="1:25" ht="21" customHeight="1" x14ac:dyDescent="0.15">
      <c r="B148" s="1618"/>
      <c r="C148" s="1618"/>
      <c r="D148" s="802" t="s">
        <v>1062</v>
      </c>
      <c r="E148" s="802"/>
      <c r="F148" s="802"/>
      <c r="G148" s="803"/>
      <c r="H148" s="803"/>
      <c r="I148" s="803"/>
      <c r="J148" s="803"/>
      <c r="K148" s="803"/>
      <c r="L148" s="804"/>
      <c r="M148" s="805"/>
      <c r="N148" s="806"/>
      <c r="O148" s="807"/>
      <c r="P148" s="806"/>
      <c r="Q148" s="807"/>
      <c r="R148" s="806"/>
      <c r="S148" s="807"/>
      <c r="T148" s="808"/>
      <c r="U148" s="808"/>
      <c r="Y148" s="800"/>
    </row>
    <row r="149" spans="1:25" ht="21" customHeight="1" x14ac:dyDescent="0.15">
      <c r="B149" s="84" t="s">
        <v>1088</v>
      </c>
      <c r="C149" s="55"/>
      <c r="D149" s="809"/>
      <c r="E149" s="809"/>
      <c r="F149" s="809"/>
      <c r="G149" s="809"/>
      <c r="H149" s="809"/>
      <c r="I149" s="809"/>
      <c r="J149" s="809"/>
      <c r="K149" s="809"/>
      <c r="L149" s="809"/>
      <c r="M149" s="809"/>
      <c r="N149" s="55"/>
      <c r="O149" s="55"/>
      <c r="P149" s="55"/>
      <c r="Q149" s="55"/>
      <c r="R149" s="55"/>
      <c r="S149" s="55"/>
      <c r="T149" s="55"/>
      <c r="U149" s="55"/>
      <c r="Y149" s="800"/>
    </row>
    <row r="150" spans="1:25" ht="8.25" customHeight="1" x14ac:dyDescent="0.15"/>
    <row r="151" spans="1:25" s="59" customFormat="1" ht="20.25" customHeight="1" x14ac:dyDescent="0.15">
      <c r="A151" s="84"/>
      <c r="B151" s="119" t="s">
        <v>1019</v>
      </c>
      <c r="C151" s="120"/>
      <c r="D151" s="120"/>
      <c r="E151" s="120"/>
      <c r="F151" s="120"/>
      <c r="G151" s="121"/>
      <c r="H151" s="121"/>
      <c r="I151" s="122"/>
      <c r="J151" s="122"/>
      <c r="K151" s="122"/>
      <c r="L151" s="122"/>
      <c r="M151" s="123"/>
      <c r="N151" s="123"/>
      <c r="O151" s="123"/>
      <c r="P151" s="123"/>
      <c r="Q151" s="123"/>
      <c r="R151" s="123"/>
      <c r="S151" s="123"/>
      <c r="T151" s="123"/>
      <c r="U151" s="124"/>
      <c r="V151" s="84"/>
    </row>
    <row r="152" spans="1:25" s="59" customFormat="1" ht="18.75" customHeight="1" x14ac:dyDescent="0.15">
      <c r="A152" s="84"/>
      <c r="B152" s="810" t="s">
        <v>1089</v>
      </c>
      <c r="C152" s="55"/>
      <c r="D152" s="55"/>
      <c r="E152" s="55"/>
      <c r="F152" s="55"/>
      <c r="G152" s="55"/>
      <c r="H152" s="55"/>
      <c r="I152" s="55"/>
      <c r="J152" s="55"/>
      <c r="K152" s="55"/>
      <c r="L152" s="1619"/>
      <c r="M152" s="1620"/>
      <c r="N152" s="128"/>
      <c r="O152" s="128"/>
      <c r="P152" s="128"/>
      <c r="Q152" s="128"/>
      <c r="R152" s="128"/>
      <c r="S152" s="128"/>
      <c r="T152" s="128"/>
      <c r="U152" s="127"/>
      <c r="V152" s="128"/>
      <c r="W152" s="129"/>
      <c r="X152" s="129"/>
    </row>
    <row r="153" spans="1:25" s="59" customFormat="1" ht="7.5" customHeight="1" x14ac:dyDescent="0.15">
      <c r="A153" s="84"/>
      <c r="B153" s="810"/>
      <c r="C153" s="55"/>
      <c r="D153" s="55"/>
      <c r="E153" s="55"/>
      <c r="F153" s="55"/>
      <c r="G153" s="55"/>
      <c r="H153" s="55"/>
      <c r="I153" s="55"/>
      <c r="J153" s="55"/>
      <c r="K153" s="55"/>
      <c r="L153" s="811"/>
      <c r="M153" s="811"/>
      <c r="N153" s="128"/>
      <c r="O153" s="128"/>
      <c r="P153" s="128"/>
      <c r="Q153" s="128"/>
      <c r="R153" s="128"/>
      <c r="S153" s="128"/>
      <c r="T153" s="128"/>
      <c r="U153" s="127"/>
      <c r="V153" s="128"/>
      <c r="W153" s="129"/>
      <c r="X153" s="129"/>
    </row>
    <row r="154" spans="1:25" s="59" customFormat="1" ht="20.25" customHeight="1" x14ac:dyDescent="0.15">
      <c r="A154" s="84"/>
      <c r="B154" s="812" t="s">
        <v>1090</v>
      </c>
      <c r="C154" s="140"/>
      <c r="D154" s="140"/>
      <c r="E154" s="140"/>
      <c r="F154" s="140"/>
      <c r="G154" s="140"/>
      <c r="H154" s="140"/>
      <c r="I154" s="140"/>
      <c r="J154" s="140"/>
      <c r="K154" s="140"/>
      <c r="L154" s="1619"/>
      <c r="M154" s="1620"/>
      <c r="N154" s="813"/>
      <c r="O154" s="813"/>
      <c r="P154" s="813"/>
      <c r="Q154" s="813"/>
      <c r="R154" s="813"/>
      <c r="S154" s="813"/>
      <c r="T154" s="813"/>
      <c r="U154" s="814"/>
      <c r="V154" s="128"/>
      <c r="W154" s="129"/>
      <c r="X154" s="129"/>
    </row>
  </sheetData>
  <dataConsolidate/>
  <mergeCells count="313">
    <mergeCell ref="Q3:T3"/>
    <mergeCell ref="C4:D4"/>
    <mergeCell ref="P6:T6"/>
    <mergeCell ref="P7:T7"/>
    <mergeCell ref="B12:S12"/>
    <mergeCell ref="A15:V15"/>
    <mergeCell ref="M16:N16"/>
    <mergeCell ref="O16:U16"/>
    <mergeCell ref="B18:K18"/>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P22:U22"/>
    <mergeCell ref="C25:K25"/>
    <mergeCell ref="L25:O25"/>
    <mergeCell ref="P25:U25"/>
    <mergeCell ref="B27:B41"/>
    <mergeCell ref="C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D40:K40"/>
    <mergeCell ref="L40:O40"/>
    <mergeCell ref="P40:U40"/>
    <mergeCell ref="D37:K37"/>
    <mergeCell ref="L37:O37"/>
    <mergeCell ref="P37:U37"/>
    <mergeCell ref="D38:K38"/>
    <mergeCell ref="L38:O38"/>
    <mergeCell ref="P38:U38"/>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N60:N61"/>
    <mergeCell ref="O60:O61"/>
    <mergeCell ref="Q60:U61"/>
    <mergeCell ref="C62:C75"/>
    <mergeCell ref="D62:E65"/>
    <mergeCell ref="F62:M63"/>
    <mergeCell ref="N62:N63"/>
    <mergeCell ref="O62:O63"/>
    <mergeCell ref="P62:U62"/>
    <mergeCell ref="P63:S63"/>
    <mergeCell ref="C60:E61"/>
    <mergeCell ref="F60:M61"/>
    <mergeCell ref="T63:U63"/>
    <mergeCell ref="F64:M64"/>
    <mergeCell ref="P64:U64"/>
    <mergeCell ref="F65:M65"/>
    <mergeCell ref="P65:U65"/>
    <mergeCell ref="D66:E68"/>
    <mergeCell ref="F66:M66"/>
    <mergeCell ref="P66:U66"/>
    <mergeCell ref="F67:M67"/>
    <mergeCell ref="P67:U67"/>
    <mergeCell ref="F68:M68"/>
    <mergeCell ref="P68:U68"/>
    <mergeCell ref="D69:E71"/>
    <mergeCell ref="F69:M69"/>
    <mergeCell ref="P69:U69"/>
    <mergeCell ref="F70:M70"/>
    <mergeCell ref="P70:U70"/>
    <mergeCell ref="F71:M71"/>
    <mergeCell ref="P71:U71"/>
    <mergeCell ref="D75:E75"/>
    <mergeCell ref="F75:M75"/>
    <mergeCell ref="P75:U75"/>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O58:O59"/>
    <mergeCell ref="Q58:U59"/>
    <mergeCell ref="Q83:U83"/>
    <mergeCell ref="D84:M84"/>
    <mergeCell ref="Q84:U84"/>
    <mergeCell ref="D85:F85"/>
    <mergeCell ref="G85:M85"/>
    <mergeCell ref="Q85:U85"/>
    <mergeCell ref="B79:C85"/>
    <mergeCell ref="D79:M79"/>
    <mergeCell ref="Q79:U79"/>
    <mergeCell ref="D80:M80"/>
    <mergeCell ref="Q80:U80"/>
    <mergeCell ref="D81:M81"/>
    <mergeCell ref="Q81:U81"/>
    <mergeCell ref="D82:M82"/>
    <mergeCell ref="Q82:U82"/>
    <mergeCell ref="D83:M83"/>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B130:M130"/>
    <mergeCell ref="P130:R130"/>
    <mergeCell ref="S130:U130"/>
    <mergeCell ref="B131:M132"/>
    <mergeCell ref="N131:N132"/>
    <mergeCell ref="O131:O132"/>
    <mergeCell ref="P131:R132"/>
    <mergeCell ref="S131:U132"/>
    <mergeCell ref="E123:M123"/>
    <mergeCell ref="P123:U123"/>
    <mergeCell ref="B125:N125"/>
    <mergeCell ref="B126:M126"/>
    <mergeCell ref="P126:U126"/>
    <mergeCell ref="B127:M128"/>
    <mergeCell ref="N127:N128"/>
    <mergeCell ref="O127:O128"/>
    <mergeCell ref="Q127:U128"/>
    <mergeCell ref="P136:Q136"/>
    <mergeCell ref="R136:S136"/>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8:C148"/>
    <mergeCell ref="L152:M152"/>
    <mergeCell ref="L154:M154"/>
    <mergeCell ref="B146:C146"/>
    <mergeCell ref="D146:F146"/>
    <mergeCell ref="G146:K146"/>
    <mergeCell ref="T146:U146"/>
    <mergeCell ref="B147:C147"/>
    <mergeCell ref="D147:F147"/>
    <mergeCell ref="G147:K147"/>
    <mergeCell ref="T147:U147"/>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79:O85 O131:O132 O115:O123 N112:O112 O89:O110 O127:O128 O57:O75">
      <formula1>Ｃ2.実施欄</formula1>
    </dataValidation>
    <dataValidation type="list" allowBlank="1" showInputMessage="1" showErrorMessage="1" sqref="N131:N132 N79:N85 N89:N110 N115:N123 N127:N128 N57:N75">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H17" sqref="H17"/>
    </sheetView>
  </sheetViews>
  <sheetFormatPr defaultColWidth="9" defaultRowHeight="19.5" x14ac:dyDescent="0.3"/>
  <cols>
    <col min="1" max="1" width="2.140625" style="815" customWidth="1"/>
    <col min="2" max="2" width="14.5703125" style="815" customWidth="1"/>
    <col min="3" max="3" width="35" style="815" customWidth="1"/>
    <col min="4" max="4" width="14.5703125" style="815" customWidth="1"/>
    <col min="5" max="5" width="4.42578125" style="815" customWidth="1"/>
    <col min="6" max="6" width="19.7109375" style="815" customWidth="1"/>
    <col min="7" max="7" width="2.140625" style="815" customWidth="1"/>
    <col min="8" max="16384" width="9" style="815"/>
  </cols>
  <sheetData>
    <row r="1" spans="2:6" x14ac:dyDescent="0.3">
      <c r="B1" s="815" t="s">
        <v>1091</v>
      </c>
    </row>
    <row r="3" spans="2:6" ht="28.5" x14ac:dyDescent="0.45">
      <c r="B3" s="1838" t="s">
        <v>1092</v>
      </c>
      <c r="C3" s="1838"/>
      <c r="D3" s="1838"/>
      <c r="E3" s="1838"/>
      <c r="F3" s="1838"/>
    </row>
    <row r="4" spans="2:6" x14ac:dyDescent="0.3">
      <c r="B4" s="1839" t="s">
        <v>1093</v>
      </c>
      <c r="C4" s="1839"/>
      <c r="D4" s="1839"/>
      <c r="E4" s="1839"/>
      <c r="F4" s="1839"/>
    </row>
    <row r="5" spans="2:6" x14ac:dyDescent="0.3">
      <c r="B5" s="816"/>
      <c r="C5" s="816"/>
      <c r="D5" s="816"/>
      <c r="E5" s="816"/>
      <c r="F5" s="816"/>
    </row>
    <row r="6" spans="2:6" x14ac:dyDescent="0.3">
      <c r="B6" s="817" t="s">
        <v>1094</v>
      </c>
    </row>
    <row r="7" spans="2:6" x14ac:dyDescent="0.3">
      <c r="B7" s="817" t="s">
        <v>1095</v>
      </c>
    </row>
    <row r="9" spans="2:6" s="816" customFormat="1" x14ac:dyDescent="0.3">
      <c r="B9" s="818" t="s">
        <v>1096</v>
      </c>
      <c r="C9" s="818" t="s">
        <v>1097</v>
      </c>
      <c r="D9" s="1840" t="s">
        <v>1098</v>
      </c>
      <c r="E9" s="1840"/>
      <c r="F9" s="818" t="s">
        <v>1099</v>
      </c>
    </row>
    <row r="10" spans="2:6" s="822" customFormat="1" ht="39.950000000000003" customHeight="1" x14ac:dyDescent="0.15">
      <c r="B10" s="819"/>
      <c r="C10" s="819"/>
      <c r="D10" s="820"/>
      <c r="E10" s="821" t="s">
        <v>1100</v>
      </c>
      <c r="F10" s="819"/>
    </row>
    <row r="11" spans="2:6" s="822" customFormat="1" ht="39.950000000000003" customHeight="1" x14ac:dyDescent="0.15">
      <c r="B11" s="819"/>
      <c r="C11" s="823"/>
      <c r="D11" s="820"/>
      <c r="E11" s="821" t="s">
        <v>1100</v>
      </c>
      <c r="F11" s="819"/>
    </row>
    <row r="12" spans="2:6" s="822" customFormat="1" ht="39.950000000000003" customHeight="1" x14ac:dyDescent="0.15">
      <c r="B12" s="819"/>
      <c r="C12" s="823"/>
      <c r="D12" s="820"/>
      <c r="E12" s="821" t="s">
        <v>1100</v>
      </c>
      <c r="F12" s="819"/>
    </row>
    <row r="13" spans="2:6" s="822" customFormat="1" ht="39.950000000000003" customHeight="1" x14ac:dyDescent="0.15">
      <c r="B13" s="819"/>
      <c r="C13" s="823"/>
      <c r="D13" s="820"/>
      <c r="E13" s="821" t="s">
        <v>1100</v>
      </c>
      <c r="F13" s="819"/>
    </row>
    <row r="14" spans="2:6" s="822" customFormat="1" ht="39.950000000000003" customHeight="1" x14ac:dyDescent="0.15">
      <c r="B14" s="819"/>
      <c r="C14" s="823"/>
      <c r="D14" s="820"/>
      <c r="E14" s="821" t="s">
        <v>1100</v>
      </c>
      <c r="F14" s="819"/>
    </row>
    <row r="15" spans="2:6" s="822" customFormat="1" ht="39.950000000000003" customHeight="1" x14ac:dyDescent="0.15">
      <c r="B15" s="819"/>
      <c r="C15" s="823"/>
      <c r="D15" s="820"/>
      <c r="E15" s="821" t="s">
        <v>1100</v>
      </c>
      <c r="F15" s="819"/>
    </row>
    <row r="16" spans="2:6" s="822" customFormat="1" ht="39.950000000000003" customHeight="1" x14ac:dyDescent="0.15">
      <c r="B16" s="819"/>
      <c r="C16" s="823"/>
      <c r="D16" s="820"/>
      <c r="E16" s="821" t="s">
        <v>1100</v>
      </c>
      <c r="F16" s="819"/>
    </row>
    <row r="17" spans="2:6" s="822" customFormat="1" ht="39.950000000000003" customHeight="1" x14ac:dyDescent="0.15">
      <c r="B17" s="819"/>
      <c r="C17" s="823"/>
      <c r="D17" s="820"/>
      <c r="E17" s="821" t="s">
        <v>1100</v>
      </c>
      <c r="F17" s="819"/>
    </row>
    <row r="18" spans="2:6" s="822" customFormat="1" ht="39.950000000000003" customHeight="1" x14ac:dyDescent="0.15">
      <c r="B18" s="819"/>
      <c r="C18" s="823"/>
      <c r="D18" s="820"/>
      <c r="E18" s="821" t="s">
        <v>1100</v>
      </c>
      <c r="F18" s="819"/>
    </row>
    <row r="19" spans="2:6" s="822" customFormat="1" ht="39.950000000000003" customHeight="1" x14ac:dyDescent="0.15">
      <c r="B19" s="819"/>
      <c r="C19" s="823"/>
      <c r="D19" s="820"/>
      <c r="E19" s="821" t="s">
        <v>1100</v>
      </c>
      <c r="F19" s="819"/>
    </row>
    <row r="20" spans="2:6" s="822" customFormat="1" ht="39.950000000000003" customHeight="1" thickBot="1" x14ac:dyDescent="0.2">
      <c r="B20" s="824"/>
      <c r="C20" s="825"/>
      <c r="D20" s="826"/>
      <c r="E20" s="827" t="s">
        <v>1100</v>
      </c>
      <c r="F20" s="824"/>
    </row>
    <row r="21" spans="2:6" s="822" customFormat="1" ht="39.950000000000003" customHeight="1" thickTop="1" x14ac:dyDescent="0.15">
      <c r="B21" s="1841" t="s">
        <v>1101</v>
      </c>
      <c r="C21" s="1841"/>
      <c r="D21" s="828" t="str">
        <f>IF(SUM(D10:D20)=0,"",SUM(D10:D20))</f>
        <v/>
      </c>
      <c r="E21" s="829" t="s">
        <v>1100</v>
      </c>
      <c r="F21" s="829"/>
    </row>
    <row r="22" spans="2:6" s="830" customFormat="1" x14ac:dyDescent="0.15"/>
    <row r="23" spans="2:6" s="830" customFormat="1" x14ac:dyDescent="0.15">
      <c r="B23" s="830" t="s">
        <v>1102</v>
      </c>
    </row>
    <row r="24" spans="2:6" s="830" customFormat="1" x14ac:dyDescent="0.15">
      <c r="B24" s="1836" t="s">
        <v>1103</v>
      </c>
      <c r="C24" s="1836"/>
      <c r="D24" s="1836" t="s">
        <v>1104</v>
      </c>
      <c r="E24" s="1836"/>
      <c r="F24" s="1836"/>
    </row>
    <row r="25" spans="2:6" s="830" customFormat="1" ht="48.75" customHeight="1" x14ac:dyDescent="0.15">
      <c r="B25" s="1837" t="s">
        <v>1105</v>
      </c>
      <c r="C25" s="1837"/>
      <c r="D25" s="1837"/>
      <c r="E25" s="1837"/>
      <c r="F25" s="1837"/>
    </row>
    <row r="26" spans="2:6" s="830" customFormat="1" x14ac:dyDescent="0.15"/>
    <row r="27" spans="2:6" x14ac:dyDescent="0.3">
      <c r="B27" s="815" t="s">
        <v>1091</v>
      </c>
    </row>
    <row r="29" spans="2:6" ht="28.5" x14ac:dyDescent="0.45">
      <c r="B29" s="1838" t="s">
        <v>1092</v>
      </c>
      <c r="C29" s="1838"/>
      <c r="D29" s="1838"/>
      <c r="E29" s="1838"/>
      <c r="F29" s="1838"/>
    </row>
    <row r="30" spans="2:6" x14ac:dyDescent="0.3">
      <c r="B30" s="1839" t="s">
        <v>1106</v>
      </c>
      <c r="C30" s="1839"/>
      <c r="D30" s="1839"/>
      <c r="E30" s="1839"/>
      <c r="F30" s="1839"/>
    </row>
    <row r="31" spans="2:6" x14ac:dyDescent="0.3">
      <c r="B31" s="816"/>
      <c r="C31" s="816"/>
      <c r="D31" s="816"/>
      <c r="E31" s="816"/>
      <c r="F31" s="816"/>
    </row>
    <row r="32" spans="2:6" x14ac:dyDescent="0.3">
      <c r="B32" s="817" t="s">
        <v>1094</v>
      </c>
    </row>
    <row r="33" spans="2:6" x14ac:dyDescent="0.3">
      <c r="B33" s="817" t="s">
        <v>1095</v>
      </c>
    </row>
    <row r="35" spans="2:6" s="816" customFormat="1" x14ac:dyDescent="0.3">
      <c r="B35" s="818" t="s">
        <v>1096</v>
      </c>
      <c r="C35" s="818" t="s">
        <v>1097</v>
      </c>
      <c r="D35" s="1840" t="s">
        <v>1098</v>
      </c>
      <c r="E35" s="1840"/>
      <c r="F35" s="818" t="s">
        <v>1099</v>
      </c>
    </row>
    <row r="36" spans="2:6" s="822" customFormat="1" ht="39.950000000000003" customHeight="1" x14ac:dyDescent="0.15">
      <c r="B36" s="819"/>
      <c r="C36" s="823"/>
      <c r="D36" s="820"/>
      <c r="E36" s="821" t="s">
        <v>1100</v>
      </c>
      <c r="F36" s="823"/>
    </row>
    <row r="37" spans="2:6" s="822" customFormat="1" ht="39.950000000000003" customHeight="1" x14ac:dyDescent="0.15">
      <c r="B37" s="819"/>
      <c r="C37" s="823"/>
      <c r="D37" s="820"/>
      <c r="E37" s="821" t="s">
        <v>1100</v>
      </c>
      <c r="F37" s="819"/>
    </row>
    <row r="38" spans="2:6" s="822" customFormat="1" ht="39.950000000000003" customHeight="1" x14ac:dyDescent="0.15">
      <c r="B38" s="819"/>
      <c r="C38" s="823"/>
      <c r="D38" s="820"/>
      <c r="E38" s="821" t="s">
        <v>1100</v>
      </c>
      <c r="F38" s="819"/>
    </row>
    <row r="39" spans="2:6" s="822" customFormat="1" ht="39.950000000000003" customHeight="1" x14ac:dyDescent="0.15">
      <c r="B39" s="819"/>
      <c r="C39" s="823"/>
      <c r="D39" s="820"/>
      <c r="E39" s="821" t="s">
        <v>1100</v>
      </c>
      <c r="F39" s="819"/>
    </row>
    <row r="40" spans="2:6" s="822" customFormat="1" ht="39.950000000000003" customHeight="1" x14ac:dyDescent="0.15">
      <c r="B40" s="819"/>
      <c r="C40" s="823"/>
      <c r="D40" s="820"/>
      <c r="E40" s="821" t="s">
        <v>1100</v>
      </c>
      <c r="F40" s="819"/>
    </row>
    <row r="41" spans="2:6" s="822" customFormat="1" ht="39.950000000000003" customHeight="1" x14ac:dyDescent="0.15">
      <c r="B41" s="819"/>
      <c r="C41" s="823"/>
      <c r="D41" s="820"/>
      <c r="E41" s="821" t="s">
        <v>1100</v>
      </c>
      <c r="F41" s="819"/>
    </row>
    <row r="42" spans="2:6" s="822" customFormat="1" ht="39.950000000000003" customHeight="1" x14ac:dyDescent="0.15">
      <c r="B42" s="819"/>
      <c r="C42" s="823"/>
      <c r="D42" s="820"/>
      <c r="E42" s="821" t="s">
        <v>1100</v>
      </c>
      <c r="F42" s="819"/>
    </row>
    <row r="43" spans="2:6" s="822" customFormat="1" ht="39.950000000000003" customHeight="1" x14ac:dyDescent="0.15">
      <c r="B43" s="819"/>
      <c r="C43" s="823"/>
      <c r="D43" s="820"/>
      <c r="E43" s="821" t="s">
        <v>1100</v>
      </c>
      <c r="F43" s="819"/>
    </row>
    <row r="44" spans="2:6" s="822" customFormat="1" ht="39.950000000000003" customHeight="1" x14ac:dyDescent="0.15">
      <c r="B44" s="819"/>
      <c r="C44" s="823"/>
      <c r="D44" s="820"/>
      <c r="E44" s="821" t="s">
        <v>1100</v>
      </c>
      <c r="F44" s="819"/>
    </row>
    <row r="45" spans="2:6" s="822" customFormat="1" ht="39.950000000000003" customHeight="1" x14ac:dyDescent="0.15">
      <c r="B45" s="819"/>
      <c r="C45" s="823"/>
      <c r="D45" s="820"/>
      <c r="E45" s="821" t="s">
        <v>1100</v>
      </c>
      <c r="F45" s="819"/>
    </row>
    <row r="46" spans="2:6" s="822" customFormat="1" ht="39.950000000000003" customHeight="1" thickBot="1" x14ac:dyDescent="0.2">
      <c r="B46" s="824"/>
      <c r="C46" s="825"/>
      <c r="D46" s="826"/>
      <c r="E46" s="827" t="s">
        <v>1100</v>
      </c>
      <c r="F46" s="824"/>
    </row>
    <row r="47" spans="2:6" s="822" customFormat="1" ht="39.950000000000003" customHeight="1" thickTop="1" x14ac:dyDescent="0.15">
      <c r="B47" s="1841" t="s">
        <v>1101</v>
      </c>
      <c r="C47" s="1841"/>
      <c r="D47" s="828" t="str">
        <f>IF(SUM(D36:D46)=0,"",SUM(D36:D46))</f>
        <v/>
      </c>
      <c r="E47" s="829" t="s">
        <v>1100</v>
      </c>
      <c r="F47" s="829"/>
    </row>
    <row r="48" spans="2:6" s="830" customFormat="1" x14ac:dyDescent="0.15"/>
    <row r="49" spans="2:6" s="830" customFormat="1" x14ac:dyDescent="0.15">
      <c r="B49" s="830" t="s">
        <v>1102</v>
      </c>
    </row>
    <row r="50" spans="2:6" s="830" customFormat="1" x14ac:dyDescent="0.15">
      <c r="B50" s="1836" t="s">
        <v>1103</v>
      </c>
      <c r="C50" s="1836"/>
      <c r="D50" s="1836" t="s">
        <v>1104</v>
      </c>
      <c r="E50" s="1836"/>
      <c r="F50" s="1836"/>
    </row>
    <row r="51" spans="2:6" s="830" customFormat="1" ht="48.75" customHeight="1" x14ac:dyDescent="0.15">
      <c r="B51" s="1837" t="s">
        <v>1105</v>
      </c>
      <c r="C51" s="1837"/>
      <c r="D51" s="1837"/>
      <c r="E51" s="1837"/>
      <c r="F51" s="1837"/>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31"/>
  <sheetViews>
    <sheetView showGridLines="0" defaultGridColor="0" topLeftCell="A10" colorId="8" zoomScaleNormal="100" zoomScaleSheetLayoutView="100" workbookViewId="0">
      <selection activeCell="AY2" sqref="AY2"/>
    </sheetView>
  </sheetViews>
  <sheetFormatPr defaultColWidth="9" defaultRowHeight="26.25" customHeight="1" x14ac:dyDescent="0.15"/>
  <cols>
    <col min="1" max="49" width="2.5703125" style="832" customWidth="1"/>
    <col min="50" max="16384" width="9" style="832"/>
  </cols>
  <sheetData>
    <row r="1" spans="1:49" ht="26.25" customHeight="1" x14ac:dyDescent="0.15">
      <c r="A1" s="831" t="s">
        <v>1107</v>
      </c>
      <c r="B1" s="831"/>
    </row>
    <row r="2" spans="1:49" s="836" customFormat="1" ht="26.25" customHeight="1" x14ac:dyDescent="0.2">
      <c r="A2" s="833" t="s">
        <v>1108</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5" t="s">
        <v>564</v>
      </c>
    </row>
    <row r="3" spans="1:49" s="836" customFormat="1" ht="26.25" customHeight="1" x14ac:dyDescent="0.2">
      <c r="A3" s="837"/>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row>
    <row r="4" spans="1:49" s="836" customFormat="1" ht="26.25" customHeight="1" x14ac:dyDescent="0.2">
      <c r="C4" s="838"/>
      <c r="D4" s="839"/>
      <c r="E4" s="840"/>
      <c r="F4" s="840"/>
      <c r="G4" s="840"/>
      <c r="AA4" s="841"/>
      <c r="AB4" s="842"/>
      <c r="AC4" s="842"/>
      <c r="AD4" s="842"/>
      <c r="AE4" s="1852" t="s">
        <v>1109</v>
      </c>
      <c r="AF4" s="1853"/>
      <c r="AG4" s="1853"/>
      <c r="AH4" s="1853"/>
      <c r="AI4" s="1854"/>
      <c r="AJ4" s="1855"/>
      <c r="AK4" s="1855"/>
      <c r="AL4" s="843"/>
      <c r="AM4" s="843" t="s">
        <v>1110</v>
      </c>
      <c r="AN4" s="843"/>
      <c r="AO4" s="843" t="s">
        <v>1111</v>
      </c>
      <c r="AP4" s="843"/>
      <c r="AQ4" s="844" t="s">
        <v>1112</v>
      </c>
    </row>
    <row r="5" spans="1:49" s="836" customFormat="1" ht="26.25" customHeight="1" x14ac:dyDescent="0.2">
      <c r="A5" s="1856"/>
      <c r="B5" s="1857"/>
      <c r="C5" s="1857"/>
      <c r="D5" s="1857"/>
      <c r="E5" s="1857"/>
      <c r="F5" s="1857"/>
      <c r="G5" s="1857"/>
      <c r="H5" s="845"/>
      <c r="W5" s="1858" t="s">
        <v>1113</v>
      </c>
      <c r="X5" s="1859"/>
      <c r="Y5" s="1859"/>
      <c r="Z5" s="1859"/>
      <c r="AA5" s="1859"/>
      <c r="AB5" s="1859"/>
      <c r="AC5" s="846"/>
      <c r="AD5" s="847"/>
      <c r="AE5" s="847"/>
      <c r="AF5" s="847"/>
      <c r="AG5" s="847"/>
      <c r="AH5" s="847"/>
      <c r="AI5" s="847"/>
      <c r="AJ5" s="847"/>
      <c r="AK5" s="847"/>
      <c r="AL5" s="847"/>
      <c r="AM5" s="847"/>
      <c r="AN5" s="847"/>
      <c r="AO5" s="847"/>
      <c r="AP5" s="847"/>
      <c r="AQ5" s="848"/>
    </row>
    <row r="6" spans="1:49" s="836" customFormat="1" ht="26.25" customHeight="1" x14ac:dyDescent="0.2">
      <c r="H6" s="845"/>
      <c r="W6" s="1860"/>
      <c r="X6" s="1861"/>
      <c r="Y6" s="1861"/>
      <c r="Z6" s="1861"/>
      <c r="AA6" s="1861"/>
      <c r="AB6" s="1861"/>
      <c r="AC6" s="849"/>
      <c r="AD6" s="850"/>
      <c r="AE6" s="850"/>
      <c r="AF6" s="850"/>
      <c r="AG6" s="850"/>
      <c r="AH6" s="850"/>
      <c r="AI6" s="850"/>
      <c r="AJ6" s="850"/>
      <c r="AK6" s="850"/>
      <c r="AL6" s="850"/>
      <c r="AM6" s="850"/>
      <c r="AN6" s="850"/>
      <c r="AO6" s="850"/>
      <c r="AP6" s="850"/>
      <c r="AQ6" s="851"/>
    </row>
    <row r="7" spans="1:49" s="836" customFormat="1" ht="26.25" customHeight="1" x14ac:dyDescent="0.2">
      <c r="A7" s="1862" t="s">
        <v>1114</v>
      </c>
      <c r="B7" s="1862"/>
      <c r="C7" s="1862"/>
      <c r="D7" s="1862"/>
      <c r="E7" s="1862"/>
      <c r="F7" s="1862"/>
      <c r="G7" s="1862"/>
      <c r="H7" s="1862"/>
      <c r="I7" s="1862"/>
      <c r="J7" s="1862"/>
      <c r="K7" s="845" t="s">
        <v>1115</v>
      </c>
      <c r="W7" s="1863" t="s">
        <v>1116</v>
      </c>
      <c r="X7" s="1859"/>
      <c r="Y7" s="1859"/>
      <c r="Z7" s="1859"/>
      <c r="AA7" s="1859"/>
      <c r="AB7" s="1864"/>
      <c r="AC7" s="852"/>
      <c r="AD7" s="852"/>
      <c r="AE7" s="852"/>
      <c r="AF7" s="852"/>
      <c r="AG7" s="852"/>
      <c r="AH7" s="852"/>
      <c r="AI7" s="852"/>
      <c r="AJ7" s="852"/>
      <c r="AK7" s="852"/>
      <c r="AL7" s="852"/>
      <c r="AM7" s="852"/>
      <c r="AN7" s="852"/>
      <c r="AO7" s="852"/>
      <c r="AP7" s="1845"/>
      <c r="AQ7" s="1846"/>
    </row>
    <row r="8" spans="1:49" s="836" customFormat="1" ht="26.25" customHeight="1" x14ac:dyDescent="0.2">
      <c r="W8" s="1865"/>
      <c r="X8" s="1866"/>
      <c r="Y8" s="1866"/>
      <c r="Z8" s="1866"/>
      <c r="AA8" s="1866"/>
      <c r="AB8" s="1867"/>
      <c r="AC8" s="853"/>
      <c r="AD8" s="853"/>
      <c r="AE8" s="853"/>
      <c r="AF8" s="853"/>
      <c r="AG8" s="853"/>
      <c r="AH8" s="853"/>
      <c r="AI8" s="853"/>
      <c r="AJ8" s="853"/>
      <c r="AK8" s="853"/>
      <c r="AL8" s="853"/>
      <c r="AM8" s="853"/>
      <c r="AN8" s="853"/>
      <c r="AO8" s="853"/>
      <c r="AP8" s="1847"/>
      <c r="AQ8" s="1848"/>
    </row>
    <row r="9" spans="1:49" s="836" customFormat="1" ht="26.25" customHeight="1" x14ac:dyDescent="0.2">
      <c r="AA9" s="841"/>
      <c r="AB9" s="841"/>
      <c r="AC9" s="841"/>
      <c r="AD9" s="841"/>
      <c r="AE9" s="841"/>
      <c r="AF9" s="841"/>
      <c r="AG9" s="841"/>
      <c r="AH9" s="841"/>
      <c r="AI9" s="841"/>
      <c r="AJ9" s="841"/>
      <c r="AK9" s="841"/>
      <c r="AL9" s="841"/>
      <c r="AM9" s="841"/>
      <c r="AN9" s="841"/>
      <c r="AO9" s="841"/>
      <c r="AP9" s="854"/>
      <c r="AQ9" s="854"/>
    </row>
    <row r="10" spans="1:49" s="836" customFormat="1" ht="26.25" customHeight="1" x14ac:dyDescent="0.2">
      <c r="AA10" s="841"/>
      <c r="AB10" s="841"/>
      <c r="AC10" s="841"/>
      <c r="AD10" s="841"/>
      <c r="AE10" s="841"/>
      <c r="AF10" s="841"/>
      <c r="AG10" s="841"/>
      <c r="AH10" s="841"/>
      <c r="AI10" s="841"/>
      <c r="AJ10" s="841"/>
      <c r="AK10" s="841"/>
      <c r="AL10" s="841"/>
      <c r="AM10" s="841"/>
      <c r="AN10" s="841"/>
      <c r="AO10" s="841"/>
      <c r="AP10" s="854"/>
      <c r="AQ10" s="854"/>
    </row>
    <row r="11" spans="1:49" s="836" customFormat="1" ht="26.25" customHeight="1" x14ac:dyDescent="0.2">
      <c r="AA11" s="841"/>
      <c r="AB11" s="841"/>
      <c r="AC11" s="841"/>
      <c r="AD11" s="841"/>
      <c r="AE11" s="841"/>
      <c r="AF11" s="841"/>
      <c r="AG11" s="841"/>
      <c r="AH11" s="841"/>
      <c r="AI11" s="841"/>
      <c r="AJ11" s="841"/>
      <c r="AK11" s="841"/>
      <c r="AL11" s="841"/>
      <c r="AM11" s="841"/>
      <c r="AN11" s="841"/>
      <c r="AO11" s="841"/>
      <c r="AP11" s="854"/>
      <c r="AQ11" s="854"/>
    </row>
    <row r="12" spans="1:49" s="857" customFormat="1" ht="26.25" customHeight="1" x14ac:dyDescent="0.25">
      <c r="A12" s="855" t="s">
        <v>1117</v>
      </c>
      <c r="B12" s="856"/>
      <c r="C12" s="856"/>
      <c r="D12" s="1849"/>
      <c r="E12" s="1849"/>
      <c r="F12" s="1849"/>
      <c r="G12" s="1850" t="s">
        <v>674</v>
      </c>
      <c r="H12" s="1850"/>
      <c r="I12" s="1850"/>
      <c r="J12" s="856" t="s">
        <v>1118</v>
      </c>
      <c r="K12" s="856"/>
      <c r="L12" s="856"/>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856"/>
    </row>
    <row r="13" spans="1:49" s="857" customFormat="1" ht="26.25" customHeight="1" x14ac:dyDescent="0.25">
      <c r="A13" s="855"/>
      <c r="B13" s="856"/>
      <c r="C13" s="1850" t="s">
        <v>1119</v>
      </c>
      <c r="D13" s="1850"/>
      <c r="E13" s="1850"/>
      <c r="F13" s="1850"/>
      <c r="G13" s="1850"/>
      <c r="H13" s="1850"/>
      <c r="I13" s="1850"/>
      <c r="J13" s="1850"/>
      <c r="K13" s="1850"/>
      <c r="L13" s="1850"/>
      <c r="M13" s="1850"/>
      <c r="N13" s="1850"/>
      <c r="O13" s="1850"/>
      <c r="P13" s="1850"/>
      <c r="Q13" s="1850"/>
      <c r="R13" s="1850"/>
      <c r="S13" s="1850"/>
      <c r="T13" s="1850"/>
      <c r="U13" s="1850"/>
      <c r="V13" s="1850"/>
      <c r="W13" s="1850"/>
      <c r="X13" s="1850"/>
      <c r="Y13" s="1850"/>
      <c r="Z13" s="1850"/>
      <c r="AA13" s="1850"/>
      <c r="AB13" s="1850"/>
      <c r="AC13" s="1850"/>
      <c r="AD13" s="1850"/>
      <c r="AE13" s="1850"/>
      <c r="AF13" s="1850"/>
      <c r="AG13" s="1850"/>
      <c r="AH13" s="1850"/>
      <c r="AI13" s="1850"/>
      <c r="AJ13" s="1850"/>
      <c r="AK13" s="1850"/>
      <c r="AL13" s="1850"/>
      <c r="AM13" s="1850"/>
      <c r="AN13" s="1850"/>
      <c r="AO13" s="1850"/>
      <c r="AP13" s="856"/>
      <c r="AQ13" s="856"/>
      <c r="AR13" s="856"/>
      <c r="AS13" s="856"/>
      <c r="AT13" s="856"/>
      <c r="AU13" s="856"/>
      <c r="AV13" s="856"/>
      <c r="AW13" s="856"/>
    </row>
    <row r="14" spans="1:49" s="857" customFormat="1" ht="26.25" customHeight="1" x14ac:dyDescent="0.25">
      <c r="A14" s="858"/>
      <c r="B14" s="856"/>
      <c r="C14" s="1850" t="s">
        <v>1120</v>
      </c>
      <c r="D14" s="1850"/>
      <c r="E14" s="1850"/>
      <c r="F14" s="1850"/>
      <c r="G14" s="1850"/>
      <c r="H14" s="1850"/>
      <c r="I14" s="1850"/>
      <c r="J14" s="1850"/>
      <c r="K14" s="1850"/>
      <c r="L14" s="1850"/>
      <c r="M14" s="1850"/>
      <c r="N14" s="1850"/>
      <c r="O14" s="1850"/>
      <c r="P14" s="1850"/>
      <c r="Q14" s="1850"/>
      <c r="R14" s="1850"/>
      <c r="S14" s="1850"/>
      <c r="T14" s="1850"/>
      <c r="U14" s="1850"/>
      <c r="V14" s="1850"/>
      <c r="W14" s="1850"/>
      <c r="X14" s="1850"/>
      <c r="Y14" s="1850"/>
      <c r="Z14" s="1850"/>
      <c r="AA14" s="1850"/>
      <c r="AB14" s="1850"/>
      <c r="AC14" s="1850"/>
      <c r="AD14" s="1850"/>
      <c r="AE14" s="1850"/>
      <c r="AF14" s="1850"/>
      <c r="AG14" s="1850"/>
      <c r="AH14" s="1850"/>
      <c r="AI14" s="1850"/>
      <c r="AJ14" s="1850"/>
      <c r="AK14" s="1850"/>
      <c r="AL14" s="1850"/>
      <c r="AM14" s="1850"/>
      <c r="AN14" s="1850"/>
      <c r="AO14" s="1850"/>
      <c r="AP14" s="856"/>
      <c r="AQ14" s="856"/>
      <c r="AR14" s="856"/>
      <c r="AS14" s="856"/>
      <c r="AT14" s="856"/>
      <c r="AU14" s="856"/>
      <c r="AV14" s="856"/>
      <c r="AW14" s="856"/>
    </row>
    <row r="15" spans="1:49" s="857" customFormat="1" ht="26.25" customHeight="1" x14ac:dyDescent="0.25">
      <c r="A15" s="858"/>
      <c r="B15" s="856"/>
      <c r="C15" s="856"/>
      <c r="D15" s="856"/>
      <c r="E15" s="856" t="s">
        <v>1121</v>
      </c>
      <c r="F15" s="856"/>
      <c r="G15" s="856"/>
      <c r="H15" s="856"/>
      <c r="J15" s="859"/>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row>
    <row r="16" spans="1:49" s="836" customFormat="1" ht="26.25" customHeight="1" x14ac:dyDescent="0.2">
      <c r="AA16" s="841"/>
      <c r="AB16" s="841"/>
      <c r="AC16" s="841"/>
      <c r="AD16" s="841"/>
      <c r="AE16" s="841"/>
      <c r="AF16" s="841"/>
      <c r="AG16" s="841"/>
      <c r="AH16" s="841"/>
      <c r="AI16" s="841"/>
      <c r="AJ16" s="841"/>
      <c r="AK16" s="841"/>
      <c r="AL16" s="841"/>
      <c r="AM16" s="841"/>
      <c r="AN16" s="841"/>
      <c r="AO16" s="841"/>
      <c r="AP16" s="854"/>
      <c r="AQ16" s="854"/>
    </row>
    <row r="17" spans="1:43" s="836" customFormat="1" ht="26.25" customHeight="1" x14ac:dyDescent="0.2">
      <c r="A17" s="860"/>
      <c r="B17" s="1851" t="s">
        <v>1122</v>
      </c>
      <c r="C17" s="1851"/>
      <c r="D17" s="1851"/>
      <c r="E17" s="1851"/>
      <c r="F17" s="1851"/>
      <c r="G17" s="1851"/>
      <c r="H17" s="1851"/>
      <c r="I17" s="1851"/>
      <c r="J17" s="1851"/>
      <c r="K17" s="1851"/>
      <c r="L17" s="1851"/>
      <c r="M17" s="1851"/>
      <c r="N17" s="1851"/>
      <c r="O17" s="1851"/>
      <c r="P17" s="1851"/>
      <c r="Q17" s="1851"/>
      <c r="R17" s="1851"/>
      <c r="S17" s="1851"/>
      <c r="T17" s="1851"/>
      <c r="U17" s="1851"/>
      <c r="V17" s="1851"/>
      <c r="W17" s="1851"/>
      <c r="X17" s="1851"/>
      <c r="Y17" s="1851"/>
      <c r="Z17" s="1851"/>
      <c r="AA17" s="1851"/>
      <c r="AB17" s="1851"/>
      <c r="AC17" s="1851"/>
      <c r="AD17" s="1851"/>
      <c r="AE17" s="1851"/>
      <c r="AF17" s="1851"/>
      <c r="AG17" s="1851"/>
      <c r="AH17" s="1851"/>
      <c r="AI17" s="1851"/>
      <c r="AJ17" s="1851"/>
      <c r="AK17" s="1851"/>
      <c r="AL17" s="1851"/>
      <c r="AM17" s="1851"/>
      <c r="AN17" s="1851"/>
      <c r="AO17" s="1851"/>
      <c r="AP17" s="1851"/>
    </row>
    <row r="18" spans="1:43" s="836" customFormat="1" ht="26.25" customHeight="1" x14ac:dyDescent="0.2">
      <c r="B18" s="1851"/>
      <c r="C18" s="1851"/>
      <c r="D18" s="1851"/>
      <c r="E18" s="1851"/>
      <c r="F18" s="1851"/>
      <c r="G18" s="1851"/>
      <c r="H18" s="1851"/>
      <c r="I18" s="1851"/>
      <c r="J18" s="1851"/>
      <c r="K18" s="1851"/>
      <c r="L18" s="1851"/>
      <c r="M18" s="1851"/>
      <c r="N18" s="1851"/>
      <c r="O18" s="1851"/>
      <c r="P18" s="1851"/>
      <c r="Q18" s="1851"/>
      <c r="R18" s="1851"/>
      <c r="S18" s="1851"/>
      <c r="T18" s="1851"/>
      <c r="U18" s="1851"/>
      <c r="V18" s="1851"/>
      <c r="W18" s="1851"/>
      <c r="X18" s="1851"/>
      <c r="Y18" s="1851"/>
      <c r="Z18" s="1851"/>
      <c r="AA18" s="1851"/>
      <c r="AB18" s="1851"/>
      <c r="AC18" s="1851"/>
      <c r="AD18" s="1851"/>
      <c r="AE18" s="1851"/>
      <c r="AF18" s="1851"/>
      <c r="AG18" s="1851"/>
      <c r="AH18" s="1851"/>
      <c r="AI18" s="1851"/>
      <c r="AJ18" s="1851"/>
      <c r="AK18" s="1851"/>
      <c r="AL18" s="1851"/>
      <c r="AM18" s="1851"/>
      <c r="AN18" s="1851"/>
      <c r="AO18" s="1851"/>
      <c r="AP18" s="1851"/>
    </row>
    <row r="19" spans="1:43" s="836" customFormat="1" ht="26.25" customHeight="1" x14ac:dyDescent="0.2">
      <c r="A19" s="861"/>
      <c r="B19" s="1851"/>
      <c r="C19" s="1851"/>
      <c r="D19" s="1851"/>
      <c r="E19" s="1851"/>
      <c r="F19" s="1851"/>
      <c r="G19" s="1851"/>
      <c r="H19" s="1851"/>
      <c r="I19" s="1851"/>
      <c r="J19" s="1851"/>
      <c r="K19" s="1851"/>
      <c r="L19" s="1851"/>
      <c r="M19" s="1851"/>
      <c r="N19" s="1851"/>
      <c r="O19" s="1851"/>
      <c r="P19" s="1851"/>
      <c r="Q19" s="1851"/>
      <c r="R19" s="1851"/>
      <c r="S19" s="1851"/>
      <c r="T19" s="1851"/>
      <c r="U19" s="1851"/>
      <c r="V19" s="1851"/>
      <c r="W19" s="1851"/>
      <c r="X19" s="1851"/>
      <c r="Y19" s="1851"/>
      <c r="Z19" s="1851"/>
      <c r="AA19" s="1851"/>
      <c r="AB19" s="1851"/>
      <c r="AC19" s="1851"/>
      <c r="AD19" s="1851"/>
      <c r="AE19" s="1851"/>
      <c r="AF19" s="1851"/>
      <c r="AG19" s="1851"/>
      <c r="AH19" s="1851"/>
      <c r="AI19" s="1851"/>
      <c r="AJ19" s="1851"/>
      <c r="AK19" s="1851"/>
      <c r="AL19" s="1851"/>
      <c r="AM19" s="1851"/>
      <c r="AN19" s="1851"/>
      <c r="AO19" s="1851"/>
      <c r="AP19" s="1851"/>
    </row>
    <row r="20" spans="1:43" s="836" customFormat="1" ht="26.25" customHeight="1" x14ac:dyDescent="0.2">
      <c r="A20" s="861"/>
      <c r="B20" s="1851"/>
      <c r="C20" s="1851"/>
      <c r="D20" s="1851"/>
      <c r="E20" s="1851"/>
      <c r="F20" s="1851"/>
      <c r="G20" s="1851"/>
      <c r="H20" s="1851"/>
      <c r="I20" s="1851"/>
      <c r="J20" s="1851"/>
      <c r="K20" s="1851"/>
      <c r="L20" s="1851"/>
      <c r="M20" s="1851"/>
      <c r="N20" s="1851"/>
      <c r="O20" s="1851"/>
      <c r="P20" s="1851"/>
      <c r="Q20" s="1851"/>
      <c r="R20" s="1851"/>
      <c r="S20" s="1851"/>
      <c r="T20" s="1851"/>
      <c r="U20" s="1851"/>
      <c r="V20" s="1851"/>
      <c r="W20" s="1851"/>
      <c r="X20" s="1851"/>
      <c r="Y20" s="1851"/>
      <c r="Z20" s="1851"/>
      <c r="AA20" s="1851"/>
      <c r="AB20" s="1851"/>
      <c r="AC20" s="1851"/>
      <c r="AD20" s="1851"/>
      <c r="AE20" s="1851"/>
      <c r="AF20" s="1851"/>
      <c r="AG20" s="1851"/>
      <c r="AH20" s="1851"/>
      <c r="AI20" s="1851"/>
      <c r="AJ20" s="1851"/>
      <c r="AK20" s="1851"/>
      <c r="AL20" s="1851"/>
      <c r="AM20" s="1851"/>
      <c r="AN20" s="1851"/>
      <c r="AO20" s="1851"/>
      <c r="AP20" s="1851"/>
    </row>
    <row r="22" spans="1:43" ht="33" customHeight="1" x14ac:dyDescent="0.15">
      <c r="T22" s="832" t="s">
        <v>1123</v>
      </c>
    </row>
    <row r="23" spans="1:43" ht="33" customHeight="1" x14ac:dyDescent="0.15">
      <c r="B23" s="832">
        <v>1</v>
      </c>
      <c r="D23" s="862" t="s">
        <v>1124</v>
      </c>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row>
    <row r="24" spans="1:43" ht="33" customHeight="1" x14ac:dyDescent="0.15">
      <c r="B24" s="832">
        <v>2</v>
      </c>
      <c r="D24" s="862" t="s">
        <v>1125</v>
      </c>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row>
    <row r="25" spans="1:43" s="244" customFormat="1" ht="33" customHeight="1" x14ac:dyDescent="0.15">
      <c r="F25" s="1842" t="s">
        <v>1126</v>
      </c>
      <c r="G25" s="1842"/>
      <c r="H25" s="1842"/>
      <c r="I25" s="1842"/>
      <c r="J25" s="1842"/>
      <c r="K25" s="1842"/>
      <c r="L25" s="1842"/>
      <c r="M25" s="1842"/>
      <c r="N25" s="1842"/>
      <c r="O25" s="1842"/>
      <c r="P25" s="1842"/>
      <c r="Q25" s="1842"/>
      <c r="R25" s="1842"/>
      <c r="S25" s="1842"/>
      <c r="T25" s="1842"/>
      <c r="U25" s="1842"/>
      <c r="V25" s="1842"/>
      <c r="W25" s="1842"/>
      <c r="X25" s="1842"/>
      <c r="Y25" s="1842"/>
      <c r="Z25" s="1842"/>
      <c r="AA25" s="1842"/>
      <c r="AB25" s="1842"/>
      <c r="AC25" s="1842"/>
      <c r="AD25" s="1842"/>
      <c r="AE25" s="1842"/>
      <c r="AF25" s="1842"/>
      <c r="AG25" s="1842"/>
      <c r="AH25" s="1842"/>
      <c r="AI25" s="1842"/>
      <c r="AJ25" s="1842"/>
      <c r="AK25" s="1842"/>
      <c r="AL25" s="1842"/>
      <c r="AM25" s="1842"/>
      <c r="AN25" s="1842"/>
      <c r="AO25" s="1842"/>
      <c r="AP25" s="1842"/>
      <c r="AQ25" s="1842"/>
    </row>
    <row r="26" spans="1:43" s="244" customFormat="1" ht="33" customHeight="1" x14ac:dyDescent="0.15">
      <c r="F26" s="1843" t="s">
        <v>1127</v>
      </c>
      <c r="G26" s="1843"/>
      <c r="H26" s="1843"/>
      <c r="I26" s="1843"/>
      <c r="J26" s="1843"/>
      <c r="K26" s="1843"/>
      <c r="L26" s="1843"/>
      <c r="M26" s="1843"/>
      <c r="N26" s="1843"/>
      <c r="O26" s="1843"/>
      <c r="P26" s="1843"/>
      <c r="Q26" s="1843"/>
      <c r="R26" s="1843"/>
      <c r="S26" s="1843"/>
      <c r="T26" s="1843"/>
      <c r="U26" s="1843"/>
      <c r="V26" s="1843"/>
      <c r="W26" s="1843"/>
      <c r="X26" s="1843"/>
      <c r="Y26" s="1843"/>
      <c r="Z26" s="1843"/>
      <c r="AA26" s="1843"/>
      <c r="AB26" s="1843"/>
      <c r="AC26" s="1843"/>
      <c r="AD26" s="1843"/>
      <c r="AE26" s="1843"/>
      <c r="AF26" s="1843"/>
      <c r="AG26" s="1843"/>
      <c r="AH26" s="1843"/>
      <c r="AI26" s="1843"/>
      <c r="AJ26" s="1843"/>
      <c r="AK26" s="1843"/>
      <c r="AL26" s="1843"/>
      <c r="AM26" s="1843"/>
      <c r="AN26" s="1843"/>
      <c r="AO26" s="863"/>
      <c r="AP26" s="863"/>
      <c r="AQ26" s="863"/>
    </row>
    <row r="27" spans="1:43" s="244" customFormat="1" ht="33" customHeight="1" x14ac:dyDescent="0.15">
      <c r="F27" s="863" t="s">
        <v>1128</v>
      </c>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row>
    <row r="28" spans="1:43" s="244" customFormat="1" ht="33" customHeight="1" x14ac:dyDescent="0.15">
      <c r="F28" s="863" t="s">
        <v>1129</v>
      </c>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863"/>
      <c r="AO28" s="863"/>
      <c r="AP28" s="863"/>
      <c r="AQ28" s="863"/>
    </row>
    <row r="29" spans="1:43" s="244" customFormat="1" ht="33" customHeight="1" x14ac:dyDescent="0.15">
      <c r="F29" s="1844" t="s">
        <v>1130</v>
      </c>
      <c r="G29" s="1844"/>
      <c r="H29" s="1844"/>
      <c r="I29" s="1844"/>
      <c r="J29" s="1844"/>
      <c r="K29" s="1844"/>
      <c r="L29" s="1844"/>
      <c r="M29" s="1844"/>
      <c r="N29" s="1844"/>
      <c r="O29" s="1844"/>
      <c r="P29" s="1844"/>
      <c r="Q29" s="1844"/>
      <c r="R29" s="1844"/>
      <c r="S29" s="1844"/>
      <c r="T29" s="1844"/>
      <c r="U29" s="1844"/>
      <c r="V29" s="1844"/>
      <c r="W29" s="1844"/>
      <c r="X29" s="1844"/>
      <c r="Y29" s="1844"/>
      <c r="Z29" s="1844"/>
      <c r="AA29" s="1844"/>
      <c r="AB29" s="1844"/>
      <c r="AC29" s="1844"/>
      <c r="AD29" s="1844"/>
      <c r="AE29" s="1844"/>
      <c r="AF29" s="1844"/>
      <c r="AG29" s="1844"/>
      <c r="AH29" s="1844"/>
      <c r="AI29" s="1844"/>
      <c r="AJ29" s="1844"/>
      <c r="AK29" s="1844"/>
      <c r="AL29" s="1844"/>
      <c r="AM29" s="1844"/>
      <c r="AN29" s="1844"/>
      <c r="AO29" s="1844"/>
      <c r="AP29" s="1844"/>
      <c r="AQ29" s="1844"/>
    </row>
    <row r="30" spans="1:43" s="244" customFormat="1" ht="33" customHeight="1" x14ac:dyDescent="0.15">
      <c r="F30" s="1844"/>
      <c r="G30" s="1844"/>
      <c r="H30" s="1844"/>
      <c r="I30" s="1844"/>
      <c r="J30" s="1844"/>
      <c r="K30" s="1844"/>
      <c r="L30" s="1844"/>
      <c r="M30" s="1844"/>
      <c r="N30" s="1844"/>
      <c r="O30" s="1844"/>
      <c r="P30" s="1844"/>
      <c r="Q30" s="1844"/>
      <c r="R30" s="1844"/>
      <c r="S30" s="1844"/>
      <c r="T30" s="1844"/>
      <c r="U30" s="1844"/>
      <c r="V30" s="1844"/>
      <c r="W30" s="1844"/>
      <c r="X30" s="1844"/>
      <c r="Y30" s="1844"/>
      <c r="Z30" s="1844"/>
      <c r="AA30" s="1844"/>
      <c r="AB30" s="1844"/>
      <c r="AC30" s="1844"/>
      <c r="AD30" s="1844"/>
      <c r="AE30" s="1844"/>
      <c r="AF30" s="1844"/>
      <c r="AG30" s="1844"/>
      <c r="AH30" s="1844"/>
      <c r="AI30" s="1844"/>
      <c r="AJ30" s="1844"/>
      <c r="AK30" s="1844"/>
      <c r="AL30" s="1844"/>
      <c r="AM30" s="1844"/>
      <c r="AN30" s="1844"/>
      <c r="AO30" s="1844"/>
      <c r="AP30" s="1844"/>
      <c r="AQ30" s="1844"/>
    </row>
    <row r="31" spans="1:43" s="864" customFormat="1" ht="26.25" customHeight="1" x14ac:dyDescent="0.15"/>
  </sheetData>
  <mergeCells count="15">
    <mergeCell ref="AE4:AI4"/>
    <mergeCell ref="AJ4:AK4"/>
    <mergeCell ref="A5:G5"/>
    <mergeCell ref="W5:AB6"/>
    <mergeCell ref="A7:J7"/>
    <mergeCell ref="W7:AB8"/>
    <mergeCell ref="F25:AQ25"/>
    <mergeCell ref="F26:AN26"/>
    <mergeCell ref="F29:AQ30"/>
    <mergeCell ref="AP7:AQ8"/>
    <mergeCell ref="D12:F12"/>
    <mergeCell ref="G12:I12"/>
    <mergeCell ref="C13:AO13"/>
    <mergeCell ref="C14:AO14"/>
    <mergeCell ref="B17:AP20"/>
  </mergeCells>
  <phoneticPr fontId="4"/>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in="1" max="3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33"/>
  <sheetViews>
    <sheetView showGridLines="0" zoomScaleNormal="100" zoomScaleSheetLayoutView="85" workbookViewId="0">
      <selection activeCell="B2" sqref="B2"/>
    </sheetView>
  </sheetViews>
  <sheetFormatPr defaultColWidth="9" defaultRowHeight="13.5" x14ac:dyDescent="0.15"/>
  <cols>
    <col min="1" max="1" width="1.42578125" style="865" customWidth="1"/>
    <col min="2" max="2" width="8.28515625" style="867" customWidth="1"/>
    <col min="3" max="3" width="9" style="865"/>
    <col min="4" max="4" width="13.5703125" style="865" customWidth="1"/>
    <col min="5" max="5" width="22.140625" style="867" customWidth="1"/>
    <col min="6" max="6" width="8.5703125" style="867" customWidth="1"/>
    <col min="7" max="8" width="4.140625" style="865" customWidth="1"/>
    <col min="9" max="9" width="8.140625" style="865" customWidth="1"/>
    <col min="10" max="10" width="9.7109375" style="865" customWidth="1"/>
    <col min="11" max="11" width="10.140625" style="868" customWidth="1"/>
    <col min="12" max="15" width="4.5703125" style="865" customWidth="1"/>
    <col min="16" max="16" width="8.42578125" style="865" customWidth="1"/>
    <col min="17" max="17" width="4.140625" style="865" customWidth="1"/>
    <col min="18" max="18" width="5" style="865" customWidth="1"/>
    <col min="19" max="19" width="7.5703125" style="865" customWidth="1"/>
    <col min="20" max="20" width="8.5703125" style="865" customWidth="1"/>
    <col min="21" max="21" width="9" style="865" customWidth="1"/>
    <col min="22" max="23" width="9" style="865"/>
    <col min="24" max="24" width="9.42578125" style="865" bestFit="1" customWidth="1"/>
    <col min="25" max="26" width="9" style="865"/>
    <col min="27" max="27" width="10.42578125" style="865" bestFit="1" customWidth="1"/>
    <col min="28" max="256" width="9" style="865"/>
    <col min="257" max="257" width="1.42578125" style="865" customWidth="1"/>
    <col min="258" max="258" width="8.28515625" style="865" customWidth="1"/>
    <col min="259" max="259" width="9" style="865"/>
    <col min="260" max="260" width="13.5703125" style="865" customWidth="1"/>
    <col min="261" max="261" width="22.140625" style="865" customWidth="1"/>
    <col min="262" max="262" width="8.5703125" style="865" customWidth="1"/>
    <col min="263" max="264" width="4.140625" style="865" customWidth="1"/>
    <col min="265" max="265" width="8.140625" style="865" customWidth="1"/>
    <col min="266" max="266" width="9.7109375" style="865" customWidth="1"/>
    <col min="267" max="267" width="10.140625" style="865" customWidth="1"/>
    <col min="268" max="271" width="4.5703125" style="865" customWidth="1"/>
    <col min="272" max="272" width="8.42578125" style="865" customWidth="1"/>
    <col min="273" max="273" width="4.140625" style="865" customWidth="1"/>
    <col min="274" max="274" width="5" style="865" customWidth="1"/>
    <col min="275" max="275" width="7.5703125" style="865" customWidth="1"/>
    <col min="276" max="276" width="8.5703125" style="865" customWidth="1"/>
    <col min="277" max="277" width="9" style="865" customWidth="1"/>
    <col min="278" max="279" width="9" style="865"/>
    <col min="280" max="280" width="9.42578125" style="865" bestFit="1" customWidth="1"/>
    <col min="281" max="282" width="9" style="865"/>
    <col min="283" max="283" width="10.42578125" style="865" bestFit="1" customWidth="1"/>
    <col min="284" max="512" width="9" style="865"/>
    <col min="513" max="513" width="1.42578125" style="865" customWidth="1"/>
    <col min="514" max="514" width="8.28515625" style="865" customWidth="1"/>
    <col min="515" max="515" width="9" style="865"/>
    <col min="516" max="516" width="13.5703125" style="865" customWidth="1"/>
    <col min="517" max="517" width="22.140625" style="865" customWidth="1"/>
    <col min="518" max="518" width="8.5703125" style="865" customWidth="1"/>
    <col min="519" max="520" width="4.140625" style="865" customWidth="1"/>
    <col min="521" max="521" width="8.140625" style="865" customWidth="1"/>
    <col min="522" max="522" width="9.7109375" style="865" customWidth="1"/>
    <col min="523" max="523" width="10.140625" style="865" customWidth="1"/>
    <col min="524" max="527" width="4.5703125" style="865" customWidth="1"/>
    <col min="528" max="528" width="8.42578125" style="865" customWidth="1"/>
    <col min="529" max="529" width="4.140625" style="865" customWidth="1"/>
    <col min="530" max="530" width="5" style="865" customWidth="1"/>
    <col min="531" max="531" width="7.5703125" style="865" customWidth="1"/>
    <col min="532" max="532" width="8.5703125" style="865" customWidth="1"/>
    <col min="533" max="533" width="9" style="865" customWidth="1"/>
    <col min="534" max="535" width="9" style="865"/>
    <col min="536" max="536" width="9.42578125" style="865" bestFit="1" customWidth="1"/>
    <col min="537" max="538" width="9" style="865"/>
    <col min="539" max="539" width="10.42578125" style="865" bestFit="1" customWidth="1"/>
    <col min="540" max="768" width="9" style="865"/>
    <col min="769" max="769" width="1.42578125" style="865" customWidth="1"/>
    <col min="770" max="770" width="8.28515625" style="865" customWidth="1"/>
    <col min="771" max="771" width="9" style="865"/>
    <col min="772" max="772" width="13.5703125" style="865" customWidth="1"/>
    <col min="773" max="773" width="22.140625" style="865" customWidth="1"/>
    <col min="774" max="774" width="8.5703125" style="865" customWidth="1"/>
    <col min="775" max="776" width="4.140625" style="865" customWidth="1"/>
    <col min="777" max="777" width="8.140625" style="865" customWidth="1"/>
    <col min="778" max="778" width="9.7109375" style="865" customWidth="1"/>
    <col min="779" max="779" width="10.140625" style="865" customWidth="1"/>
    <col min="780" max="783" width="4.5703125" style="865" customWidth="1"/>
    <col min="784" max="784" width="8.42578125" style="865" customWidth="1"/>
    <col min="785" max="785" width="4.140625" style="865" customWidth="1"/>
    <col min="786" max="786" width="5" style="865" customWidth="1"/>
    <col min="787" max="787" width="7.5703125" style="865" customWidth="1"/>
    <col min="788" max="788" width="8.5703125" style="865" customWidth="1"/>
    <col min="789" max="789" width="9" style="865" customWidth="1"/>
    <col min="790" max="791" width="9" style="865"/>
    <col min="792" max="792" width="9.42578125" style="865" bestFit="1" customWidth="1"/>
    <col min="793" max="794" width="9" style="865"/>
    <col min="795" max="795" width="10.42578125" style="865" bestFit="1" customWidth="1"/>
    <col min="796" max="1024" width="9" style="865"/>
    <col min="1025" max="1025" width="1.42578125" style="865" customWidth="1"/>
    <col min="1026" max="1026" width="8.28515625" style="865" customWidth="1"/>
    <col min="1027" max="1027" width="9" style="865"/>
    <col min="1028" max="1028" width="13.5703125" style="865" customWidth="1"/>
    <col min="1029" max="1029" width="22.140625" style="865" customWidth="1"/>
    <col min="1030" max="1030" width="8.5703125" style="865" customWidth="1"/>
    <col min="1031" max="1032" width="4.140625" style="865" customWidth="1"/>
    <col min="1033" max="1033" width="8.140625" style="865" customWidth="1"/>
    <col min="1034" max="1034" width="9.7109375" style="865" customWidth="1"/>
    <col min="1035" max="1035" width="10.140625" style="865" customWidth="1"/>
    <col min="1036" max="1039" width="4.5703125" style="865" customWidth="1"/>
    <col min="1040" max="1040" width="8.42578125" style="865" customWidth="1"/>
    <col min="1041" max="1041" width="4.140625" style="865" customWidth="1"/>
    <col min="1042" max="1042" width="5" style="865" customWidth="1"/>
    <col min="1043" max="1043" width="7.5703125" style="865" customWidth="1"/>
    <col min="1044" max="1044" width="8.5703125" style="865" customWidth="1"/>
    <col min="1045" max="1045" width="9" style="865" customWidth="1"/>
    <col min="1046" max="1047" width="9" style="865"/>
    <col min="1048" max="1048" width="9.42578125" style="865" bestFit="1" customWidth="1"/>
    <col min="1049" max="1050" width="9" style="865"/>
    <col min="1051" max="1051" width="10.42578125" style="865" bestFit="1" customWidth="1"/>
    <col min="1052" max="1280" width="9" style="865"/>
    <col min="1281" max="1281" width="1.42578125" style="865" customWidth="1"/>
    <col min="1282" max="1282" width="8.28515625" style="865" customWidth="1"/>
    <col min="1283" max="1283" width="9" style="865"/>
    <col min="1284" max="1284" width="13.5703125" style="865" customWidth="1"/>
    <col min="1285" max="1285" width="22.140625" style="865" customWidth="1"/>
    <col min="1286" max="1286" width="8.5703125" style="865" customWidth="1"/>
    <col min="1287" max="1288" width="4.140625" style="865" customWidth="1"/>
    <col min="1289" max="1289" width="8.140625" style="865" customWidth="1"/>
    <col min="1290" max="1290" width="9.7109375" style="865" customWidth="1"/>
    <col min="1291" max="1291" width="10.140625" style="865" customWidth="1"/>
    <col min="1292" max="1295" width="4.5703125" style="865" customWidth="1"/>
    <col min="1296" max="1296" width="8.42578125" style="865" customWidth="1"/>
    <col min="1297" max="1297" width="4.140625" style="865" customWidth="1"/>
    <col min="1298" max="1298" width="5" style="865" customWidth="1"/>
    <col min="1299" max="1299" width="7.5703125" style="865" customWidth="1"/>
    <col min="1300" max="1300" width="8.5703125" style="865" customWidth="1"/>
    <col min="1301" max="1301" width="9" style="865" customWidth="1"/>
    <col min="1302" max="1303" width="9" style="865"/>
    <col min="1304" max="1304" width="9.42578125" style="865" bestFit="1" customWidth="1"/>
    <col min="1305" max="1306" width="9" style="865"/>
    <col min="1307" max="1307" width="10.42578125" style="865" bestFit="1" customWidth="1"/>
    <col min="1308" max="1536" width="9" style="865"/>
    <col min="1537" max="1537" width="1.42578125" style="865" customWidth="1"/>
    <col min="1538" max="1538" width="8.28515625" style="865" customWidth="1"/>
    <col min="1539" max="1539" width="9" style="865"/>
    <col min="1540" max="1540" width="13.5703125" style="865" customWidth="1"/>
    <col min="1541" max="1541" width="22.140625" style="865" customWidth="1"/>
    <col min="1542" max="1542" width="8.5703125" style="865" customWidth="1"/>
    <col min="1543" max="1544" width="4.140625" style="865" customWidth="1"/>
    <col min="1545" max="1545" width="8.140625" style="865" customWidth="1"/>
    <col min="1546" max="1546" width="9.7109375" style="865" customWidth="1"/>
    <col min="1547" max="1547" width="10.140625" style="865" customWidth="1"/>
    <col min="1548" max="1551" width="4.5703125" style="865" customWidth="1"/>
    <col min="1552" max="1552" width="8.42578125" style="865" customWidth="1"/>
    <col min="1553" max="1553" width="4.140625" style="865" customWidth="1"/>
    <col min="1554" max="1554" width="5" style="865" customWidth="1"/>
    <col min="1555" max="1555" width="7.5703125" style="865" customWidth="1"/>
    <col min="1556" max="1556" width="8.5703125" style="865" customWidth="1"/>
    <col min="1557" max="1557" width="9" style="865" customWidth="1"/>
    <col min="1558" max="1559" width="9" style="865"/>
    <col min="1560" max="1560" width="9.42578125" style="865" bestFit="1" customWidth="1"/>
    <col min="1561" max="1562" width="9" style="865"/>
    <col min="1563" max="1563" width="10.42578125" style="865" bestFit="1" customWidth="1"/>
    <col min="1564" max="1792" width="9" style="865"/>
    <col min="1793" max="1793" width="1.42578125" style="865" customWidth="1"/>
    <col min="1794" max="1794" width="8.28515625" style="865" customWidth="1"/>
    <col min="1795" max="1795" width="9" style="865"/>
    <col min="1796" max="1796" width="13.5703125" style="865" customWidth="1"/>
    <col min="1797" max="1797" width="22.140625" style="865" customWidth="1"/>
    <col min="1798" max="1798" width="8.5703125" style="865" customWidth="1"/>
    <col min="1799" max="1800" width="4.140625" style="865" customWidth="1"/>
    <col min="1801" max="1801" width="8.140625" style="865" customWidth="1"/>
    <col min="1802" max="1802" width="9.7109375" style="865" customWidth="1"/>
    <col min="1803" max="1803" width="10.140625" style="865" customWidth="1"/>
    <col min="1804" max="1807" width="4.5703125" style="865" customWidth="1"/>
    <col min="1808" max="1808" width="8.42578125" style="865" customWidth="1"/>
    <col min="1809" max="1809" width="4.140625" style="865" customWidth="1"/>
    <col min="1810" max="1810" width="5" style="865" customWidth="1"/>
    <col min="1811" max="1811" width="7.5703125" style="865" customWidth="1"/>
    <col min="1812" max="1812" width="8.5703125" style="865" customWidth="1"/>
    <col min="1813" max="1813" width="9" style="865" customWidth="1"/>
    <col min="1814" max="1815" width="9" style="865"/>
    <col min="1816" max="1816" width="9.42578125" style="865" bestFit="1" customWidth="1"/>
    <col min="1817" max="1818" width="9" style="865"/>
    <col min="1819" max="1819" width="10.42578125" style="865" bestFit="1" customWidth="1"/>
    <col min="1820" max="2048" width="9" style="865"/>
    <col min="2049" max="2049" width="1.42578125" style="865" customWidth="1"/>
    <col min="2050" max="2050" width="8.28515625" style="865" customWidth="1"/>
    <col min="2051" max="2051" width="9" style="865"/>
    <col min="2052" max="2052" width="13.5703125" style="865" customWidth="1"/>
    <col min="2053" max="2053" width="22.140625" style="865" customWidth="1"/>
    <col min="2054" max="2054" width="8.5703125" style="865" customWidth="1"/>
    <col min="2055" max="2056" width="4.140625" style="865" customWidth="1"/>
    <col min="2057" max="2057" width="8.140625" style="865" customWidth="1"/>
    <col min="2058" max="2058" width="9.7109375" style="865" customWidth="1"/>
    <col min="2059" max="2059" width="10.140625" style="865" customWidth="1"/>
    <col min="2060" max="2063" width="4.5703125" style="865" customWidth="1"/>
    <col min="2064" max="2064" width="8.42578125" style="865" customWidth="1"/>
    <col min="2065" max="2065" width="4.140625" style="865" customWidth="1"/>
    <col min="2066" max="2066" width="5" style="865" customWidth="1"/>
    <col min="2067" max="2067" width="7.5703125" style="865" customWidth="1"/>
    <col min="2068" max="2068" width="8.5703125" style="865" customWidth="1"/>
    <col min="2069" max="2069" width="9" style="865" customWidth="1"/>
    <col min="2070" max="2071" width="9" style="865"/>
    <col min="2072" max="2072" width="9.42578125" style="865" bestFit="1" customWidth="1"/>
    <col min="2073" max="2074" width="9" style="865"/>
    <col min="2075" max="2075" width="10.42578125" style="865" bestFit="1" customWidth="1"/>
    <col min="2076" max="2304" width="9" style="865"/>
    <col min="2305" max="2305" width="1.42578125" style="865" customWidth="1"/>
    <col min="2306" max="2306" width="8.28515625" style="865" customWidth="1"/>
    <col min="2307" max="2307" width="9" style="865"/>
    <col min="2308" max="2308" width="13.5703125" style="865" customWidth="1"/>
    <col min="2309" max="2309" width="22.140625" style="865" customWidth="1"/>
    <col min="2310" max="2310" width="8.5703125" style="865" customWidth="1"/>
    <col min="2311" max="2312" width="4.140625" style="865" customWidth="1"/>
    <col min="2313" max="2313" width="8.140625" style="865" customWidth="1"/>
    <col min="2314" max="2314" width="9.7109375" style="865" customWidth="1"/>
    <col min="2315" max="2315" width="10.140625" style="865" customWidth="1"/>
    <col min="2316" max="2319" width="4.5703125" style="865" customWidth="1"/>
    <col min="2320" max="2320" width="8.42578125" style="865" customWidth="1"/>
    <col min="2321" max="2321" width="4.140625" style="865" customWidth="1"/>
    <col min="2322" max="2322" width="5" style="865" customWidth="1"/>
    <col min="2323" max="2323" width="7.5703125" style="865" customWidth="1"/>
    <col min="2324" max="2324" width="8.5703125" style="865" customWidth="1"/>
    <col min="2325" max="2325" width="9" style="865" customWidth="1"/>
    <col min="2326" max="2327" width="9" style="865"/>
    <col min="2328" max="2328" width="9.42578125" style="865" bestFit="1" customWidth="1"/>
    <col min="2329" max="2330" width="9" style="865"/>
    <col min="2331" max="2331" width="10.42578125" style="865" bestFit="1" customWidth="1"/>
    <col min="2332" max="2560" width="9" style="865"/>
    <col min="2561" max="2561" width="1.42578125" style="865" customWidth="1"/>
    <col min="2562" max="2562" width="8.28515625" style="865" customWidth="1"/>
    <col min="2563" max="2563" width="9" style="865"/>
    <col min="2564" max="2564" width="13.5703125" style="865" customWidth="1"/>
    <col min="2565" max="2565" width="22.140625" style="865" customWidth="1"/>
    <col min="2566" max="2566" width="8.5703125" style="865" customWidth="1"/>
    <col min="2567" max="2568" width="4.140625" style="865" customWidth="1"/>
    <col min="2569" max="2569" width="8.140625" style="865" customWidth="1"/>
    <col min="2570" max="2570" width="9.7109375" style="865" customWidth="1"/>
    <col min="2571" max="2571" width="10.140625" style="865" customWidth="1"/>
    <col min="2572" max="2575" width="4.5703125" style="865" customWidth="1"/>
    <col min="2576" max="2576" width="8.42578125" style="865" customWidth="1"/>
    <col min="2577" max="2577" width="4.140625" style="865" customWidth="1"/>
    <col min="2578" max="2578" width="5" style="865" customWidth="1"/>
    <col min="2579" max="2579" width="7.5703125" style="865" customWidth="1"/>
    <col min="2580" max="2580" width="8.5703125" style="865" customWidth="1"/>
    <col min="2581" max="2581" width="9" style="865" customWidth="1"/>
    <col min="2582" max="2583" width="9" style="865"/>
    <col min="2584" max="2584" width="9.42578125" style="865" bestFit="1" customWidth="1"/>
    <col min="2585" max="2586" width="9" style="865"/>
    <col min="2587" max="2587" width="10.42578125" style="865" bestFit="1" customWidth="1"/>
    <col min="2588" max="2816" width="9" style="865"/>
    <col min="2817" max="2817" width="1.42578125" style="865" customWidth="1"/>
    <col min="2818" max="2818" width="8.28515625" style="865" customWidth="1"/>
    <col min="2819" max="2819" width="9" style="865"/>
    <col min="2820" max="2820" width="13.5703125" style="865" customWidth="1"/>
    <col min="2821" max="2821" width="22.140625" style="865" customWidth="1"/>
    <col min="2822" max="2822" width="8.5703125" style="865" customWidth="1"/>
    <col min="2823" max="2824" width="4.140625" style="865" customWidth="1"/>
    <col min="2825" max="2825" width="8.140625" style="865" customWidth="1"/>
    <col min="2826" max="2826" width="9.7109375" style="865" customWidth="1"/>
    <col min="2827" max="2827" width="10.140625" style="865" customWidth="1"/>
    <col min="2828" max="2831" width="4.5703125" style="865" customWidth="1"/>
    <col min="2832" max="2832" width="8.42578125" style="865" customWidth="1"/>
    <col min="2833" max="2833" width="4.140625" style="865" customWidth="1"/>
    <col min="2834" max="2834" width="5" style="865" customWidth="1"/>
    <col min="2835" max="2835" width="7.5703125" style="865" customWidth="1"/>
    <col min="2836" max="2836" width="8.5703125" style="865" customWidth="1"/>
    <col min="2837" max="2837" width="9" style="865" customWidth="1"/>
    <col min="2838" max="2839" width="9" style="865"/>
    <col min="2840" max="2840" width="9.42578125" style="865" bestFit="1" customWidth="1"/>
    <col min="2841" max="2842" width="9" style="865"/>
    <col min="2843" max="2843" width="10.42578125" style="865" bestFit="1" customWidth="1"/>
    <col min="2844" max="3072" width="9" style="865"/>
    <col min="3073" max="3073" width="1.42578125" style="865" customWidth="1"/>
    <col min="3074" max="3074" width="8.28515625" style="865" customWidth="1"/>
    <col min="3075" max="3075" width="9" style="865"/>
    <col min="3076" max="3076" width="13.5703125" style="865" customWidth="1"/>
    <col min="3077" max="3077" width="22.140625" style="865" customWidth="1"/>
    <col min="3078" max="3078" width="8.5703125" style="865" customWidth="1"/>
    <col min="3079" max="3080" width="4.140625" style="865" customWidth="1"/>
    <col min="3081" max="3081" width="8.140625" style="865" customWidth="1"/>
    <col min="3082" max="3082" width="9.7109375" style="865" customWidth="1"/>
    <col min="3083" max="3083" width="10.140625" style="865" customWidth="1"/>
    <col min="3084" max="3087" width="4.5703125" style="865" customWidth="1"/>
    <col min="3088" max="3088" width="8.42578125" style="865" customWidth="1"/>
    <col min="3089" max="3089" width="4.140625" style="865" customWidth="1"/>
    <col min="3090" max="3090" width="5" style="865" customWidth="1"/>
    <col min="3091" max="3091" width="7.5703125" style="865" customWidth="1"/>
    <col min="3092" max="3092" width="8.5703125" style="865" customWidth="1"/>
    <col min="3093" max="3093" width="9" style="865" customWidth="1"/>
    <col min="3094" max="3095" width="9" style="865"/>
    <col min="3096" max="3096" width="9.42578125" style="865" bestFit="1" customWidth="1"/>
    <col min="3097" max="3098" width="9" style="865"/>
    <col min="3099" max="3099" width="10.42578125" style="865" bestFit="1" customWidth="1"/>
    <col min="3100" max="3328" width="9" style="865"/>
    <col min="3329" max="3329" width="1.42578125" style="865" customWidth="1"/>
    <col min="3330" max="3330" width="8.28515625" style="865" customWidth="1"/>
    <col min="3331" max="3331" width="9" style="865"/>
    <col min="3332" max="3332" width="13.5703125" style="865" customWidth="1"/>
    <col min="3333" max="3333" width="22.140625" style="865" customWidth="1"/>
    <col min="3334" max="3334" width="8.5703125" style="865" customWidth="1"/>
    <col min="3335" max="3336" width="4.140625" style="865" customWidth="1"/>
    <col min="3337" max="3337" width="8.140625" style="865" customWidth="1"/>
    <col min="3338" max="3338" width="9.7109375" style="865" customWidth="1"/>
    <col min="3339" max="3339" width="10.140625" style="865" customWidth="1"/>
    <col min="3340" max="3343" width="4.5703125" style="865" customWidth="1"/>
    <col min="3344" max="3344" width="8.42578125" style="865" customWidth="1"/>
    <col min="3345" max="3345" width="4.140625" style="865" customWidth="1"/>
    <col min="3346" max="3346" width="5" style="865" customWidth="1"/>
    <col min="3347" max="3347" width="7.5703125" style="865" customWidth="1"/>
    <col min="3348" max="3348" width="8.5703125" style="865" customWidth="1"/>
    <col min="3349" max="3349" width="9" style="865" customWidth="1"/>
    <col min="3350" max="3351" width="9" style="865"/>
    <col min="3352" max="3352" width="9.42578125" style="865" bestFit="1" customWidth="1"/>
    <col min="3353" max="3354" width="9" style="865"/>
    <col min="3355" max="3355" width="10.42578125" style="865" bestFit="1" customWidth="1"/>
    <col min="3356" max="3584" width="9" style="865"/>
    <col min="3585" max="3585" width="1.42578125" style="865" customWidth="1"/>
    <col min="3586" max="3586" width="8.28515625" style="865" customWidth="1"/>
    <col min="3587" max="3587" width="9" style="865"/>
    <col min="3588" max="3588" width="13.5703125" style="865" customWidth="1"/>
    <col min="3589" max="3589" width="22.140625" style="865" customWidth="1"/>
    <col min="3590" max="3590" width="8.5703125" style="865" customWidth="1"/>
    <col min="3591" max="3592" width="4.140625" style="865" customWidth="1"/>
    <col min="3593" max="3593" width="8.140625" style="865" customWidth="1"/>
    <col min="3594" max="3594" width="9.7109375" style="865" customWidth="1"/>
    <col min="3595" max="3595" width="10.140625" style="865" customWidth="1"/>
    <col min="3596" max="3599" width="4.5703125" style="865" customWidth="1"/>
    <col min="3600" max="3600" width="8.42578125" style="865" customWidth="1"/>
    <col min="3601" max="3601" width="4.140625" style="865" customWidth="1"/>
    <col min="3602" max="3602" width="5" style="865" customWidth="1"/>
    <col min="3603" max="3603" width="7.5703125" style="865" customWidth="1"/>
    <col min="3604" max="3604" width="8.5703125" style="865" customWidth="1"/>
    <col min="3605" max="3605" width="9" style="865" customWidth="1"/>
    <col min="3606" max="3607" width="9" style="865"/>
    <col min="3608" max="3608" width="9.42578125" style="865" bestFit="1" customWidth="1"/>
    <col min="3609" max="3610" width="9" style="865"/>
    <col min="3611" max="3611" width="10.42578125" style="865" bestFit="1" customWidth="1"/>
    <col min="3612" max="3840" width="9" style="865"/>
    <col min="3841" max="3841" width="1.42578125" style="865" customWidth="1"/>
    <col min="3842" max="3842" width="8.28515625" style="865" customWidth="1"/>
    <col min="3843" max="3843" width="9" style="865"/>
    <col min="3844" max="3844" width="13.5703125" style="865" customWidth="1"/>
    <col min="3845" max="3845" width="22.140625" style="865" customWidth="1"/>
    <col min="3846" max="3846" width="8.5703125" style="865" customWidth="1"/>
    <col min="3847" max="3848" width="4.140625" style="865" customWidth="1"/>
    <col min="3849" max="3849" width="8.140625" style="865" customWidth="1"/>
    <col min="3850" max="3850" width="9.7109375" style="865" customWidth="1"/>
    <col min="3851" max="3851" width="10.140625" style="865" customWidth="1"/>
    <col min="3852" max="3855" width="4.5703125" style="865" customWidth="1"/>
    <col min="3856" max="3856" width="8.42578125" style="865" customWidth="1"/>
    <col min="3857" max="3857" width="4.140625" style="865" customWidth="1"/>
    <col min="3858" max="3858" width="5" style="865" customWidth="1"/>
    <col min="3859" max="3859" width="7.5703125" style="865" customWidth="1"/>
    <col min="3860" max="3860" width="8.5703125" style="865" customWidth="1"/>
    <col min="3861" max="3861" width="9" style="865" customWidth="1"/>
    <col min="3862" max="3863" width="9" style="865"/>
    <col min="3864" max="3864" width="9.42578125" style="865" bestFit="1" customWidth="1"/>
    <col min="3865" max="3866" width="9" style="865"/>
    <col min="3867" max="3867" width="10.42578125" style="865" bestFit="1" customWidth="1"/>
    <col min="3868" max="4096" width="9" style="865"/>
    <col min="4097" max="4097" width="1.42578125" style="865" customWidth="1"/>
    <col min="4098" max="4098" width="8.28515625" style="865" customWidth="1"/>
    <col min="4099" max="4099" width="9" style="865"/>
    <col min="4100" max="4100" width="13.5703125" style="865" customWidth="1"/>
    <col min="4101" max="4101" width="22.140625" style="865" customWidth="1"/>
    <col min="4102" max="4102" width="8.5703125" style="865" customWidth="1"/>
    <col min="4103" max="4104" width="4.140625" style="865" customWidth="1"/>
    <col min="4105" max="4105" width="8.140625" style="865" customWidth="1"/>
    <col min="4106" max="4106" width="9.7109375" style="865" customWidth="1"/>
    <col min="4107" max="4107" width="10.140625" style="865" customWidth="1"/>
    <col min="4108" max="4111" width="4.5703125" style="865" customWidth="1"/>
    <col min="4112" max="4112" width="8.42578125" style="865" customWidth="1"/>
    <col min="4113" max="4113" width="4.140625" style="865" customWidth="1"/>
    <col min="4114" max="4114" width="5" style="865" customWidth="1"/>
    <col min="4115" max="4115" width="7.5703125" style="865" customWidth="1"/>
    <col min="4116" max="4116" width="8.5703125" style="865" customWidth="1"/>
    <col min="4117" max="4117" width="9" style="865" customWidth="1"/>
    <col min="4118" max="4119" width="9" style="865"/>
    <col min="4120" max="4120" width="9.42578125" style="865" bestFit="1" customWidth="1"/>
    <col min="4121" max="4122" width="9" style="865"/>
    <col min="4123" max="4123" width="10.42578125" style="865" bestFit="1" customWidth="1"/>
    <col min="4124" max="4352" width="9" style="865"/>
    <col min="4353" max="4353" width="1.42578125" style="865" customWidth="1"/>
    <col min="4354" max="4354" width="8.28515625" style="865" customWidth="1"/>
    <col min="4355" max="4355" width="9" style="865"/>
    <col min="4356" max="4356" width="13.5703125" style="865" customWidth="1"/>
    <col min="4357" max="4357" width="22.140625" style="865" customWidth="1"/>
    <col min="4358" max="4358" width="8.5703125" style="865" customWidth="1"/>
    <col min="4359" max="4360" width="4.140625" style="865" customWidth="1"/>
    <col min="4361" max="4361" width="8.140625" style="865" customWidth="1"/>
    <col min="4362" max="4362" width="9.7109375" style="865" customWidth="1"/>
    <col min="4363" max="4363" width="10.140625" style="865" customWidth="1"/>
    <col min="4364" max="4367" width="4.5703125" style="865" customWidth="1"/>
    <col min="4368" max="4368" width="8.42578125" style="865" customWidth="1"/>
    <col min="4369" max="4369" width="4.140625" style="865" customWidth="1"/>
    <col min="4370" max="4370" width="5" style="865" customWidth="1"/>
    <col min="4371" max="4371" width="7.5703125" style="865" customWidth="1"/>
    <col min="4372" max="4372" width="8.5703125" style="865" customWidth="1"/>
    <col min="4373" max="4373" width="9" style="865" customWidth="1"/>
    <col min="4374" max="4375" width="9" style="865"/>
    <col min="4376" max="4376" width="9.42578125" style="865" bestFit="1" customWidth="1"/>
    <col min="4377" max="4378" width="9" style="865"/>
    <col min="4379" max="4379" width="10.42578125" style="865" bestFit="1" customWidth="1"/>
    <col min="4380" max="4608" width="9" style="865"/>
    <col min="4609" max="4609" width="1.42578125" style="865" customWidth="1"/>
    <col min="4610" max="4610" width="8.28515625" style="865" customWidth="1"/>
    <col min="4611" max="4611" width="9" style="865"/>
    <col min="4612" max="4612" width="13.5703125" style="865" customWidth="1"/>
    <col min="4613" max="4613" width="22.140625" style="865" customWidth="1"/>
    <col min="4614" max="4614" width="8.5703125" style="865" customWidth="1"/>
    <col min="4615" max="4616" width="4.140625" style="865" customWidth="1"/>
    <col min="4617" max="4617" width="8.140625" style="865" customWidth="1"/>
    <col min="4618" max="4618" width="9.7109375" style="865" customWidth="1"/>
    <col min="4619" max="4619" width="10.140625" style="865" customWidth="1"/>
    <col min="4620" max="4623" width="4.5703125" style="865" customWidth="1"/>
    <col min="4624" max="4624" width="8.42578125" style="865" customWidth="1"/>
    <col min="4625" max="4625" width="4.140625" style="865" customWidth="1"/>
    <col min="4626" max="4626" width="5" style="865" customWidth="1"/>
    <col min="4627" max="4627" width="7.5703125" style="865" customWidth="1"/>
    <col min="4628" max="4628" width="8.5703125" style="865" customWidth="1"/>
    <col min="4629" max="4629" width="9" style="865" customWidth="1"/>
    <col min="4630" max="4631" width="9" style="865"/>
    <col min="4632" max="4632" width="9.42578125" style="865" bestFit="1" customWidth="1"/>
    <col min="4633" max="4634" width="9" style="865"/>
    <col min="4635" max="4635" width="10.42578125" style="865" bestFit="1" customWidth="1"/>
    <col min="4636" max="4864" width="9" style="865"/>
    <col min="4865" max="4865" width="1.42578125" style="865" customWidth="1"/>
    <col min="4866" max="4866" width="8.28515625" style="865" customWidth="1"/>
    <col min="4867" max="4867" width="9" style="865"/>
    <col min="4868" max="4868" width="13.5703125" style="865" customWidth="1"/>
    <col min="4869" max="4869" width="22.140625" style="865" customWidth="1"/>
    <col min="4870" max="4870" width="8.5703125" style="865" customWidth="1"/>
    <col min="4871" max="4872" width="4.140625" style="865" customWidth="1"/>
    <col min="4873" max="4873" width="8.140625" style="865" customWidth="1"/>
    <col min="4874" max="4874" width="9.7109375" style="865" customWidth="1"/>
    <col min="4875" max="4875" width="10.140625" style="865" customWidth="1"/>
    <col min="4876" max="4879" width="4.5703125" style="865" customWidth="1"/>
    <col min="4880" max="4880" width="8.42578125" style="865" customWidth="1"/>
    <col min="4881" max="4881" width="4.140625" style="865" customWidth="1"/>
    <col min="4882" max="4882" width="5" style="865" customWidth="1"/>
    <col min="4883" max="4883" width="7.5703125" style="865" customWidth="1"/>
    <col min="4884" max="4884" width="8.5703125" style="865" customWidth="1"/>
    <col min="4885" max="4885" width="9" style="865" customWidth="1"/>
    <col min="4886" max="4887" width="9" style="865"/>
    <col min="4888" max="4888" width="9.42578125" style="865" bestFit="1" customWidth="1"/>
    <col min="4889" max="4890" width="9" style="865"/>
    <col min="4891" max="4891" width="10.42578125" style="865" bestFit="1" customWidth="1"/>
    <col min="4892" max="5120" width="9" style="865"/>
    <col min="5121" max="5121" width="1.42578125" style="865" customWidth="1"/>
    <col min="5122" max="5122" width="8.28515625" style="865" customWidth="1"/>
    <col min="5123" max="5123" width="9" style="865"/>
    <col min="5124" max="5124" width="13.5703125" style="865" customWidth="1"/>
    <col min="5125" max="5125" width="22.140625" style="865" customWidth="1"/>
    <col min="5126" max="5126" width="8.5703125" style="865" customWidth="1"/>
    <col min="5127" max="5128" width="4.140625" style="865" customWidth="1"/>
    <col min="5129" max="5129" width="8.140625" style="865" customWidth="1"/>
    <col min="5130" max="5130" width="9.7109375" style="865" customWidth="1"/>
    <col min="5131" max="5131" width="10.140625" style="865" customWidth="1"/>
    <col min="5132" max="5135" width="4.5703125" style="865" customWidth="1"/>
    <col min="5136" max="5136" width="8.42578125" style="865" customWidth="1"/>
    <col min="5137" max="5137" width="4.140625" style="865" customWidth="1"/>
    <col min="5138" max="5138" width="5" style="865" customWidth="1"/>
    <col min="5139" max="5139" width="7.5703125" style="865" customWidth="1"/>
    <col min="5140" max="5140" width="8.5703125" style="865" customWidth="1"/>
    <col min="5141" max="5141" width="9" style="865" customWidth="1"/>
    <col min="5142" max="5143" width="9" style="865"/>
    <col min="5144" max="5144" width="9.42578125" style="865" bestFit="1" customWidth="1"/>
    <col min="5145" max="5146" width="9" style="865"/>
    <col min="5147" max="5147" width="10.42578125" style="865" bestFit="1" customWidth="1"/>
    <col min="5148" max="5376" width="9" style="865"/>
    <col min="5377" max="5377" width="1.42578125" style="865" customWidth="1"/>
    <col min="5378" max="5378" width="8.28515625" style="865" customWidth="1"/>
    <col min="5379" max="5379" width="9" style="865"/>
    <col min="5380" max="5380" width="13.5703125" style="865" customWidth="1"/>
    <col min="5381" max="5381" width="22.140625" style="865" customWidth="1"/>
    <col min="5382" max="5382" width="8.5703125" style="865" customWidth="1"/>
    <col min="5383" max="5384" width="4.140625" style="865" customWidth="1"/>
    <col min="5385" max="5385" width="8.140625" style="865" customWidth="1"/>
    <col min="5386" max="5386" width="9.7109375" style="865" customWidth="1"/>
    <col min="5387" max="5387" width="10.140625" style="865" customWidth="1"/>
    <col min="5388" max="5391" width="4.5703125" style="865" customWidth="1"/>
    <col min="5392" max="5392" width="8.42578125" style="865" customWidth="1"/>
    <col min="5393" max="5393" width="4.140625" style="865" customWidth="1"/>
    <col min="5394" max="5394" width="5" style="865" customWidth="1"/>
    <col min="5395" max="5395" width="7.5703125" style="865" customWidth="1"/>
    <col min="5396" max="5396" width="8.5703125" style="865" customWidth="1"/>
    <col min="5397" max="5397" width="9" style="865" customWidth="1"/>
    <col min="5398" max="5399" width="9" style="865"/>
    <col min="5400" max="5400" width="9.42578125" style="865" bestFit="1" customWidth="1"/>
    <col min="5401" max="5402" width="9" style="865"/>
    <col min="5403" max="5403" width="10.42578125" style="865" bestFit="1" customWidth="1"/>
    <col min="5404" max="5632" width="9" style="865"/>
    <col min="5633" max="5633" width="1.42578125" style="865" customWidth="1"/>
    <col min="5634" max="5634" width="8.28515625" style="865" customWidth="1"/>
    <col min="5635" max="5635" width="9" style="865"/>
    <col min="5636" max="5636" width="13.5703125" style="865" customWidth="1"/>
    <col min="5637" max="5637" width="22.140625" style="865" customWidth="1"/>
    <col min="5638" max="5638" width="8.5703125" style="865" customWidth="1"/>
    <col min="5639" max="5640" width="4.140625" style="865" customWidth="1"/>
    <col min="5641" max="5641" width="8.140625" style="865" customWidth="1"/>
    <col min="5642" max="5642" width="9.7109375" style="865" customWidth="1"/>
    <col min="5643" max="5643" width="10.140625" style="865" customWidth="1"/>
    <col min="5644" max="5647" width="4.5703125" style="865" customWidth="1"/>
    <col min="5648" max="5648" width="8.42578125" style="865" customWidth="1"/>
    <col min="5649" max="5649" width="4.140625" style="865" customWidth="1"/>
    <col min="5650" max="5650" width="5" style="865" customWidth="1"/>
    <col min="5651" max="5651" width="7.5703125" style="865" customWidth="1"/>
    <col min="5652" max="5652" width="8.5703125" style="865" customWidth="1"/>
    <col min="5653" max="5653" width="9" style="865" customWidth="1"/>
    <col min="5654" max="5655" width="9" style="865"/>
    <col min="5656" max="5656" width="9.42578125" style="865" bestFit="1" customWidth="1"/>
    <col min="5657" max="5658" width="9" style="865"/>
    <col min="5659" max="5659" width="10.42578125" style="865" bestFit="1" customWidth="1"/>
    <col min="5660" max="5888" width="9" style="865"/>
    <col min="5889" max="5889" width="1.42578125" style="865" customWidth="1"/>
    <col min="5890" max="5890" width="8.28515625" style="865" customWidth="1"/>
    <col min="5891" max="5891" width="9" style="865"/>
    <col min="5892" max="5892" width="13.5703125" style="865" customWidth="1"/>
    <col min="5893" max="5893" width="22.140625" style="865" customWidth="1"/>
    <col min="5894" max="5894" width="8.5703125" style="865" customWidth="1"/>
    <col min="5895" max="5896" width="4.140625" style="865" customWidth="1"/>
    <col min="5897" max="5897" width="8.140625" style="865" customWidth="1"/>
    <col min="5898" max="5898" width="9.7109375" style="865" customWidth="1"/>
    <col min="5899" max="5899" width="10.140625" style="865" customWidth="1"/>
    <col min="5900" max="5903" width="4.5703125" style="865" customWidth="1"/>
    <col min="5904" max="5904" width="8.42578125" style="865" customWidth="1"/>
    <col min="5905" max="5905" width="4.140625" style="865" customWidth="1"/>
    <col min="5906" max="5906" width="5" style="865" customWidth="1"/>
    <col min="5907" max="5907" width="7.5703125" style="865" customWidth="1"/>
    <col min="5908" max="5908" width="8.5703125" style="865" customWidth="1"/>
    <col min="5909" max="5909" width="9" style="865" customWidth="1"/>
    <col min="5910" max="5911" width="9" style="865"/>
    <col min="5912" max="5912" width="9.42578125" style="865" bestFit="1" customWidth="1"/>
    <col min="5913" max="5914" width="9" style="865"/>
    <col min="5915" max="5915" width="10.42578125" style="865" bestFit="1" customWidth="1"/>
    <col min="5916" max="6144" width="9" style="865"/>
    <col min="6145" max="6145" width="1.42578125" style="865" customWidth="1"/>
    <col min="6146" max="6146" width="8.28515625" style="865" customWidth="1"/>
    <col min="6147" max="6147" width="9" style="865"/>
    <col min="6148" max="6148" width="13.5703125" style="865" customWidth="1"/>
    <col min="6149" max="6149" width="22.140625" style="865" customWidth="1"/>
    <col min="6150" max="6150" width="8.5703125" style="865" customWidth="1"/>
    <col min="6151" max="6152" width="4.140625" style="865" customWidth="1"/>
    <col min="6153" max="6153" width="8.140625" style="865" customWidth="1"/>
    <col min="6154" max="6154" width="9.7109375" style="865" customWidth="1"/>
    <col min="6155" max="6155" width="10.140625" style="865" customWidth="1"/>
    <col min="6156" max="6159" width="4.5703125" style="865" customWidth="1"/>
    <col min="6160" max="6160" width="8.42578125" style="865" customWidth="1"/>
    <col min="6161" max="6161" width="4.140625" style="865" customWidth="1"/>
    <col min="6162" max="6162" width="5" style="865" customWidth="1"/>
    <col min="6163" max="6163" width="7.5703125" style="865" customWidth="1"/>
    <col min="6164" max="6164" width="8.5703125" style="865" customWidth="1"/>
    <col min="6165" max="6165" width="9" style="865" customWidth="1"/>
    <col min="6166" max="6167" width="9" style="865"/>
    <col min="6168" max="6168" width="9.42578125" style="865" bestFit="1" customWidth="1"/>
    <col min="6169" max="6170" width="9" style="865"/>
    <col min="6171" max="6171" width="10.42578125" style="865" bestFit="1" customWidth="1"/>
    <col min="6172" max="6400" width="9" style="865"/>
    <col min="6401" max="6401" width="1.42578125" style="865" customWidth="1"/>
    <col min="6402" max="6402" width="8.28515625" style="865" customWidth="1"/>
    <col min="6403" max="6403" width="9" style="865"/>
    <col min="6404" max="6404" width="13.5703125" style="865" customWidth="1"/>
    <col min="6405" max="6405" width="22.140625" style="865" customWidth="1"/>
    <col min="6406" max="6406" width="8.5703125" style="865" customWidth="1"/>
    <col min="6407" max="6408" width="4.140625" style="865" customWidth="1"/>
    <col min="6409" max="6409" width="8.140625" style="865" customWidth="1"/>
    <col min="6410" max="6410" width="9.7109375" style="865" customWidth="1"/>
    <col min="6411" max="6411" width="10.140625" style="865" customWidth="1"/>
    <col min="6412" max="6415" width="4.5703125" style="865" customWidth="1"/>
    <col min="6416" max="6416" width="8.42578125" style="865" customWidth="1"/>
    <col min="6417" max="6417" width="4.140625" style="865" customWidth="1"/>
    <col min="6418" max="6418" width="5" style="865" customWidth="1"/>
    <col min="6419" max="6419" width="7.5703125" style="865" customWidth="1"/>
    <col min="6420" max="6420" width="8.5703125" style="865" customWidth="1"/>
    <col min="6421" max="6421" width="9" style="865" customWidth="1"/>
    <col min="6422" max="6423" width="9" style="865"/>
    <col min="6424" max="6424" width="9.42578125" style="865" bestFit="1" customWidth="1"/>
    <col min="6425" max="6426" width="9" style="865"/>
    <col min="6427" max="6427" width="10.42578125" style="865" bestFit="1" customWidth="1"/>
    <col min="6428" max="6656" width="9" style="865"/>
    <col min="6657" max="6657" width="1.42578125" style="865" customWidth="1"/>
    <col min="6658" max="6658" width="8.28515625" style="865" customWidth="1"/>
    <col min="6659" max="6659" width="9" style="865"/>
    <col min="6660" max="6660" width="13.5703125" style="865" customWidth="1"/>
    <col min="6661" max="6661" width="22.140625" style="865" customWidth="1"/>
    <col min="6662" max="6662" width="8.5703125" style="865" customWidth="1"/>
    <col min="6663" max="6664" width="4.140625" style="865" customWidth="1"/>
    <col min="6665" max="6665" width="8.140625" style="865" customWidth="1"/>
    <col min="6666" max="6666" width="9.7109375" style="865" customWidth="1"/>
    <col min="6667" max="6667" width="10.140625" style="865" customWidth="1"/>
    <col min="6668" max="6671" width="4.5703125" style="865" customWidth="1"/>
    <col min="6672" max="6672" width="8.42578125" style="865" customWidth="1"/>
    <col min="6673" max="6673" width="4.140625" style="865" customWidth="1"/>
    <col min="6674" max="6674" width="5" style="865" customWidth="1"/>
    <col min="6675" max="6675" width="7.5703125" style="865" customWidth="1"/>
    <col min="6676" max="6676" width="8.5703125" style="865" customWidth="1"/>
    <col min="6677" max="6677" width="9" style="865" customWidth="1"/>
    <col min="6678" max="6679" width="9" style="865"/>
    <col min="6680" max="6680" width="9.42578125" style="865" bestFit="1" customWidth="1"/>
    <col min="6681" max="6682" width="9" style="865"/>
    <col min="6683" max="6683" width="10.42578125" style="865" bestFit="1" customWidth="1"/>
    <col min="6684" max="6912" width="9" style="865"/>
    <col min="6913" max="6913" width="1.42578125" style="865" customWidth="1"/>
    <col min="6914" max="6914" width="8.28515625" style="865" customWidth="1"/>
    <col min="6915" max="6915" width="9" style="865"/>
    <col min="6916" max="6916" width="13.5703125" style="865" customWidth="1"/>
    <col min="6917" max="6917" width="22.140625" style="865" customWidth="1"/>
    <col min="6918" max="6918" width="8.5703125" style="865" customWidth="1"/>
    <col min="6919" max="6920" width="4.140625" style="865" customWidth="1"/>
    <col min="6921" max="6921" width="8.140625" style="865" customWidth="1"/>
    <col min="6922" max="6922" width="9.7109375" style="865" customWidth="1"/>
    <col min="6923" max="6923" width="10.140625" style="865" customWidth="1"/>
    <col min="6924" max="6927" width="4.5703125" style="865" customWidth="1"/>
    <col min="6928" max="6928" width="8.42578125" style="865" customWidth="1"/>
    <col min="6929" max="6929" width="4.140625" style="865" customWidth="1"/>
    <col min="6930" max="6930" width="5" style="865" customWidth="1"/>
    <col min="6931" max="6931" width="7.5703125" style="865" customWidth="1"/>
    <col min="6932" max="6932" width="8.5703125" style="865" customWidth="1"/>
    <col min="6933" max="6933" width="9" style="865" customWidth="1"/>
    <col min="6934" max="6935" width="9" style="865"/>
    <col min="6936" max="6936" width="9.42578125" style="865" bestFit="1" customWidth="1"/>
    <col min="6937" max="6938" width="9" style="865"/>
    <col min="6939" max="6939" width="10.42578125" style="865" bestFit="1" customWidth="1"/>
    <col min="6940" max="7168" width="9" style="865"/>
    <col min="7169" max="7169" width="1.42578125" style="865" customWidth="1"/>
    <col min="7170" max="7170" width="8.28515625" style="865" customWidth="1"/>
    <col min="7171" max="7171" width="9" style="865"/>
    <col min="7172" max="7172" width="13.5703125" style="865" customWidth="1"/>
    <col min="7173" max="7173" width="22.140625" style="865" customWidth="1"/>
    <col min="7174" max="7174" width="8.5703125" style="865" customWidth="1"/>
    <col min="7175" max="7176" width="4.140625" style="865" customWidth="1"/>
    <col min="7177" max="7177" width="8.140625" style="865" customWidth="1"/>
    <col min="7178" max="7178" width="9.7109375" style="865" customWidth="1"/>
    <col min="7179" max="7179" width="10.140625" style="865" customWidth="1"/>
    <col min="7180" max="7183" width="4.5703125" style="865" customWidth="1"/>
    <col min="7184" max="7184" width="8.42578125" style="865" customWidth="1"/>
    <col min="7185" max="7185" width="4.140625" style="865" customWidth="1"/>
    <col min="7186" max="7186" width="5" style="865" customWidth="1"/>
    <col min="7187" max="7187" width="7.5703125" style="865" customWidth="1"/>
    <col min="7188" max="7188" width="8.5703125" style="865" customWidth="1"/>
    <col min="7189" max="7189" width="9" style="865" customWidth="1"/>
    <col min="7190" max="7191" width="9" style="865"/>
    <col min="7192" max="7192" width="9.42578125" style="865" bestFit="1" customWidth="1"/>
    <col min="7193" max="7194" width="9" style="865"/>
    <col min="7195" max="7195" width="10.42578125" style="865" bestFit="1" customWidth="1"/>
    <col min="7196" max="7424" width="9" style="865"/>
    <col min="7425" max="7425" width="1.42578125" style="865" customWidth="1"/>
    <col min="7426" max="7426" width="8.28515625" style="865" customWidth="1"/>
    <col min="7427" max="7427" width="9" style="865"/>
    <col min="7428" max="7428" width="13.5703125" style="865" customWidth="1"/>
    <col min="7429" max="7429" width="22.140625" style="865" customWidth="1"/>
    <col min="7430" max="7430" width="8.5703125" style="865" customWidth="1"/>
    <col min="7431" max="7432" width="4.140625" style="865" customWidth="1"/>
    <col min="7433" max="7433" width="8.140625" style="865" customWidth="1"/>
    <col min="7434" max="7434" width="9.7109375" style="865" customWidth="1"/>
    <col min="7435" max="7435" width="10.140625" style="865" customWidth="1"/>
    <col min="7436" max="7439" width="4.5703125" style="865" customWidth="1"/>
    <col min="7440" max="7440" width="8.42578125" style="865" customWidth="1"/>
    <col min="7441" max="7441" width="4.140625" style="865" customWidth="1"/>
    <col min="7442" max="7442" width="5" style="865" customWidth="1"/>
    <col min="7443" max="7443" width="7.5703125" style="865" customWidth="1"/>
    <col min="7444" max="7444" width="8.5703125" style="865" customWidth="1"/>
    <col min="7445" max="7445" width="9" style="865" customWidth="1"/>
    <col min="7446" max="7447" width="9" style="865"/>
    <col min="7448" max="7448" width="9.42578125" style="865" bestFit="1" customWidth="1"/>
    <col min="7449" max="7450" width="9" style="865"/>
    <col min="7451" max="7451" width="10.42578125" style="865" bestFit="1" customWidth="1"/>
    <col min="7452" max="7680" width="9" style="865"/>
    <col min="7681" max="7681" width="1.42578125" style="865" customWidth="1"/>
    <col min="7682" max="7682" width="8.28515625" style="865" customWidth="1"/>
    <col min="7683" max="7683" width="9" style="865"/>
    <col min="7684" max="7684" width="13.5703125" style="865" customWidth="1"/>
    <col min="7685" max="7685" width="22.140625" style="865" customWidth="1"/>
    <col min="7686" max="7686" width="8.5703125" style="865" customWidth="1"/>
    <col min="7687" max="7688" width="4.140625" style="865" customWidth="1"/>
    <col min="7689" max="7689" width="8.140625" style="865" customWidth="1"/>
    <col min="7690" max="7690" width="9.7109375" style="865" customWidth="1"/>
    <col min="7691" max="7691" width="10.140625" style="865" customWidth="1"/>
    <col min="7692" max="7695" width="4.5703125" style="865" customWidth="1"/>
    <col min="7696" max="7696" width="8.42578125" style="865" customWidth="1"/>
    <col min="7697" max="7697" width="4.140625" style="865" customWidth="1"/>
    <col min="7698" max="7698" width="5" style="865" customWidth="1"/>
    <col min="7699" max="7699" width="7.5703125" style="865" customWidth="1"/>
    <col min="7700" max="7700" width="8.5703125" style="865" customWidth="1"/>
    <col min="7701" max="7701" width="9" style="865" customWidth="1"/>
    <col min="7702" max="7703" width="9" style="865"/>
    <col min="7704" max="7704" width="9.42578125" style="865" bestFit="1" customWidth="1"/>
    <col min="7705" max="7706" width="9" style="865"/>
    <col min="7707" max="7707" width="10.42578125" style="865" bestFit="1" customWidth="1"/>
    <col min="7708" max="7936" width="9" style="865"/>
    <col min="7937" max="7937" width="1.42578125" style="865" customWidth="1"/>
    <col min="7938" max="7938" width="8.28515625" style="865" customWidth="1"/>
    <col min="7939" max="7939" width="9" style="865"/>
    <col min="7940" max="7940" width="13.5703125" style="865" customWidth="1"/>
    <col min="7941" max="7941" width="22.140625" style="865" customWidth="1"/>
    <col min="7942" max="7942" width="8.5703125" style="865" customWidth="1"/>
    <col min="7943" max="7944" width="4.140625" style="865" customWidth="1"/>
    <col min="7945" max="7945" width="8.140625" style="865" customWidth="1"/>
    <col min="7946" max="7946" width="9.7109375" style="865" customWidth="1"/>
    <col min="7947" max="7947" width="10.140625" style="865" customWidth="1"/>
    <col min="7948" max="7951" width="4.5703125" style="865" customWidth="1"/>
    <col min="7952" max="7952" width="8.42578125" style="865" customWidth="1"/>
    <col min="7953" max="7953" width="4.140625" style="865" customWidth="1"/>
    <col min="7954" max="7954" width="5" style="865" customWidth="1"/>
    <col min="7955" max="7955" width="7.5703125" style="865" customWidth="1"/>
    <col min="7956" max="7956" width="8.5703125" style="865" customWidth="1"/>
    <col min="7957" max="7957" width="9" style="865" customWidth="1"/>
    <col min="7958" max="7959" width="9" style="865"/>
    <col min="7960" max="7960" width="9.42578125" style="865" bestFit="1" customWidth="1"/>
    <col min="7961" max="7962" width="9" style="865"/>
    <col min="7963" max="7963" width="10.42578125" style="865" bestFit="1" customWidth="1"/>
    <col min="7964" max="8192" width="9" style="865"/>
    <col min="8193" max="8193" width="1.42578125" style="865" customWidth="1"/>
    <col min="8194" max="8194" width="8.28515625" style="865" customWidth="1"/>
    <col min="8195" max="8195" width="9" style="865"/>
    <col min="8196" max="8196" width="13.5703125" style="865" customWidth="1"/>
    <col min="8197" max="8197" width="22.140625" style="865" customWidth="1"/>
    <col min="8198" max="8198" width="8.5703125" style="865" customWidth="1"/>
    <col min="8199" max="8200" width="4.140625" style="865" customWidth="1"/>
    <col min="8201" max="8201" width="8.140625" style="865" customWidth="1"/>
    <col min="8202" max="8202" width="9.7109375" style="865" customWidth="1"/>
    <col min="8203" max="8203" width="10.140625" style="865" customWidth="1"/>
    <col min="8204" max="8207" width="4.5703125" style="865" customWidth="1"/>
    <col min="8208" max="8208" width="8.42578125" style="865" customWidth="1"/>
    <col min="8209" max="8209" width="4.140625" style="865" customWidth="1"/>
    <col min="8210" max="8210" width="5" style="865" customWidth="1"/>
    <col min="8211" max="8211" width="7.5703125" style="865" customWidth="1"/>
    <col min="8212" max="8212" width="8.5703125" style="865" customWidth="1"/>
    <col min="8213" max="8213" width="9" style="865" customWidth="1"/>
    <col min="8214" max="8215" width="9" style="865"/>
    <col min="8216" max="8216" width="9.42578125" style="865" bestFit="1" customWidth="1"/>
    <col min="8217" max="8218" width="9" style="865"/>
    <col min="8219" max="8219" width="10.42578125" style="865" bestFit="1" customWidth="1"/>
    <col min="8220" max="8448" width="9" style="865"/>
    <col min="8449" max="8449" width="1.42578125" style="865" customWidth="1"/>
    <col min="8450" max="8450" width="8.28515625" style="865" customWidth="1"/>
    <col min="8451" max="8451" width="9" style="865"/>
    <col min="8452" max="8452" width="13.5703125" style="865" customWidth="1"/>
    <col min="8453" max="8453" width="22.140625" style="865" customWidth="1"/>
    <col min="8454" max="8454" width="8.5703125" style="865" customWidth="1"/>
    <col min="8455" max="8456" width="4.140625" style="865" customWidth="1"/>
    <col min="8457" max="8457" width="8.140625" style="865" customWidth="1"/>
    <col min="8458" max="8458" width="9.7109375" style="865" customWidth="1"/>
    <col min="8459" max="8459" width="10.140625" style="865" customWidth="1"/>
    <col min="8460" max="8463" width="4.5703125" style="865" customWidth="1"/>
    <col min="8464" max="8464" width="8.42578125" style="865" customWidth="1"/>
    <col min="8465" max="8465" width="4.140625" style="865" customWidth="1"/>
    <col min="8466" max="8466" width="5" style="865" customWidth="1"/>
    <col min="8467" max="8467" width="7.5703125" style="865" customWidth="1"/>
    <col min="8468" max="8468" width="8.5703125" style="865" customWidth="1"/>
    <col min="8469" max="8469" width="9" style="865" customWidth="1"/>
    <col min="8470" max="8471" width="9" style="865"/>
    <col min="8472" max="8472" width="9.42578125" style="865" bestFit="1" customWidth="1"/>
    <col min="8473" max="8474" width="9" style="865"/>
    <col min="8475" max="8475" width="10.42578125" style="865" bestFit="1" customWidth="1"/>
    <col min="8476" max="8704" width="9" style="865"/>
    <col min="8705" max="8705" width="1.42578125" style="865" customWidth="1"/>
    <col min="8706" max="8706" width="8.28515625" style="865" customWidth="1"/>
    <col min="8707" max="8707" width="9" style="865"/>
    <col min="8708" max="8708" width="13.5703125" style="865" customWidth="1"/>
    <col min="8709" max="8709" width="22.140625" style="865" customWidth="1"/>
    <col min="8710" max="8710" width="8.5703125" style="865" customWidth="1"/>
    <col min="8711" max="8712" width="4.140625" style="865" customWidth="1"/>
    <col min="8713" max="8713" width="8.140625" style="865" customWidth="1"/>
    <col min="8714" max="8714" width="9.7109375" style="865" customWidth="1"/>
    <col min="8715" max="8715" width="10.140625" style="865" customWidth="1"/>
    <col min="8716" max="8719" width="4.5703125" style="865" customWidth="1"/>
    <col min="8720" max="8720" width="8.42578125" style="865" customWidth="1"/>
    <col min="8721" max="8721" width="4.140625" style="865" customWidth="1"/>
    <col min="8722" max="8722" width="5" style="865" customWidth="1"/>
    <col min="8723" max="8723" width="7.5703125" style="865" customWidth="1"/>
    <col min="8724" max="8724" width="8.5703125" style="865" customWidth="1"/>
    <col min="8725" max="8725" width="9" style="865" customWidth="1"/>
    <col min="8726" max="8727" width="9" style="865"/>
    <col min="8728" max="8728" width="9.42578125" style="865" bestFit="1" customWidth="1"/>
    <col min="8729" max="8730" width="9" style="865"/>
    <col min="8731" max="8731" width="10.42578125" style="865" bestFit="1" customWidth="1"/>
    <col min="8732" max="8960" width="9" style="865"/>
    <col min="8961" max="8961" width="1.42578125" style="865" customWidth="1"/>
    <col min="8962" max="8962" width="8.28515625" style="865" customWidth="1"/>
    <col min="8963" max="8963" width="9" style="865"/>
    <col min="8964" max="8964" width="13.5703125" style="865" customWidth="1"/>
    <col min="8965" max="8965" width="22.140625" style="865" customWidth="1"/>
    <col min="8966" max="8966" width="8.5703125" style="865" customWidth="1"/>
    <col min="8967" max="8968" width="4.140625" style="865" customWidth="1"/>
    <col min="8969" max="8969" width="8.140625" style="865" customWidth="1"/>
    <col min="8970" max="8970" width="9.7109375" style="865" customWidth="1"/>
    <col min="8971" max="8971" width="10.140625" style="865" customWidth="1"/>
    <col min="8972" max="8975" width="4.5703125" style="865" customWidth="1"/>
    <col min="8976" max="8976" width="8.42578125" style="865" customWidth="1"/>
    <col min="8977" max="8977" width="4.140625" style="865" customWidth="1"/>
    <col min="8978" max="8978" width="5" style="865" customWidth="1"/>
    <col min="8979" max="8979" width="7.5703125" style="865" customWidth="1"/>
    <col min="8980" max="8980" width="8.5703125" style="865" customWidth="1"/>
    <col min="8981" max="8981" width="9" style="865" customWidth="1"/>
    <col min="8982" max="8983" width="9" style="865"/>
    <col min="8984" max="8984" width="9.42578125" style="865" bestFit="1" customWidth="1"/>
    <col min="8985" max="8986" width="9" style="865"/>
    <col min="8987" max="8987" width="10.42578125" style="865" bestFit="1" customWidth="1"/>
    <col min="8988" max="9216" width="9" style="865"/>
    <col min="9217" max="9217" width="1.42578125" style="865" customWidth="1"/>
    <col min="9218" max="9218" width="8.28515625" style="865" customWidth="1"/>
    <col min="9219" max="9219" width="9" style="865"/>
    <col min="9220" max="9220" width="13.5703125" style="865" customWidth="1"/>
    <col min="9221" max="9221" width="22.140625" style="865" customWidth="1"/>
    <col min="9222" max="9222" width="8.5703125" style="865" customWidth="1"/>
    <col min="9223" max="9224" width="4.140625" style="865" customWidth="1"/>
    <col min="9225" max="9225" width="8.140625" style="865" customWidth="1"/>
    <col min="9226" max="9226" width="9.7109375" style="865" customWidth="1"/>
    <col min="9227" max="9227" width="10.140625" style="865" customWidth="1"/>
    <col min="9228" max="9231" width="4.5703125" style="865" customWidth="1"/>
    <col min="9232" max="9232" width="8.42578125" style="865" customWidth="1"/>
    <col min="9233" max="9233" width="4.140625" style="865" customWidth="1"/>
    <col min="9234" max="9234" width="5" style="865" customWidth="1"/>
    <col min="9235" max="9235" width="7.5703125" style="865" customWidth="1"/>
    <col min="9236" max="9236" width="8.5703125" style="865" customWidth="1"/>
    <col min="9237" max="9237" width="9" style="865" customWidth="1"/>
    <col min="9238" max="9239" width="9" style="865"/>
    <col min="9240" max="9240" width="9.42578125" style="865" bestFit="1" customWidth="1"/>
    <col min="9241" max="9242" width="9" style="865"/>
    <col min="9243" max="9243" width="10.42578125" style="865" bestFit="1" customWidth="1"/>
    <col min="9244" max="9472" width="9" style="865"/>
    <col min="9473" max="9473" width="1.42578125" style="865" customWidth="1"/>
    <col min="9474" max="9474" width="8.28515625" style="865" customWidth="1"/>
    <col min="9475" max="9475" width="9" style="865"/>
    <col min="9476" max="9476" width="13.5703125" style="865" customWidth="1"/>
    <col min="9477" max="9477" width="22.140625" style="865" customWidth="1"/>
    <col min="9478" max="9478" width="8.5703125" style="865" customWidth="1"/>
    <col min="9479" max="9480" width="4.140625" style="865" customWidth="1"/>
    <col min="9481" max="9481" width="8.140625" style="865" customWidth="1"/>
    <col min="9482" max="9482" width="9.7109375" style="865" customWidth="1"/>
    <col min="9483" max="9483" width="10.140625" style="865" customWidth="1"/>
    <col min="9484" max="9487" width="4.5703125" style="865" customWidth="1"/>
    <col min="9488" max="9488" width="8.42578125" style="865" customWidth="1"/>
    <col min="9489" max="9489" width="4.140625" style="865" customWidth="1"/>
    <col min="9490" max="9490" width="5" style="865" customWidth="1"/>
    <col min="9491" max="9491" width="7.5703125" style="865" customWidth="1"/>
    <col min="9492" max="9492" width="8.5703125" style="865" customWidth="1"/>
    <col min="9493" max="9493" width="9" style="865" customWidth="1"/>
    <col min="9494" max="9495" width="9" style="865"/>
    <col min="9496" max="9496" width="9.42578125" style="865" bestFit="1" customWidth="1"/>
    <col min="9497" max="9498" width="9" style="865"/>
    <col min="9499" max="9499" width="10.42578125" style="865" bestFit="1" customWidth="1"/>
    <col min="9500" max="9728" width="9" style="865"/>
    <col min="9729" max="9729" width="1.42578125" style="865" customWidth="1"/>
    <col min="9730" max="9730" width="8.28515625" style="865" customWidth="1"/>
    <col min="9731" max="9731" width="9" style="865"/>
    <col min="9732" max="9732" width="13.5703125" style="865" customWidth="1"/>
    <col min="9733" max="9733" width="22.140625" style="865" customWidth="1"/>
    <col min="9734" max="9734" width="8.5703125" style="865" customWidth="1"/>
    <col min="9735" max="9736" width="4.140625" style="865" customWidth="1"/>
    <col min="9737" max="9737" width="8.140625" style="865" customWidth="1"/>
    <col min="9738" max="9738" width="9.7109375" style="865" customWidth="1"/>
    <col min="9739" max="9739" width="10.140625" style="865" customWidth="1"/>
    <col min="9740" max="9743" width="4.5703125" style="865" customWidth="1"/>
    <col min="9744" max="9744" width="8.42578125" style="865" customWidth="1"/>
    <col min="9745" max="9745" width="4.140625" style="865" customWidth="1"/>
    <col min="9746" max="9746" width="5" style="865" customWidth="1"/>
    <col min="9747" max="9747" width="7.5703125" style="865" customWidth="1"/>
    <col min="9748" max="9748" width="8.5703125" style="865" customWidth="1"/>
    <col min="9749" max="9749" width="9" style="865" customWidth="1"/>
    <col min="9750" max="9751" width="9" style="865"/>
    <col min="9752" max="9752" width="9.42578125" style="865" bestFit="1" customWidth="1"/>
    <col min="9753" max="9754" width="9" style="865"/>
    <col min="9755" max="9755" width="10.42578125" style="865" bestFit="1" customWidth="1"/>
    <col min="9756" max="9984" width="9" style="865"/>
    <col min="9985" max="9985" width="1.42578125" style="865" customWidth="1"/>
    <col min="9986" max="9986" width="8.28515625" style="865" customWidth="1"/>
    <col min="9987" max="9987" width="9" style="865"/>
    <col min="9988" max="9988" width="13.5703125" style="865" customWidth="1"/>
    <col min="9989" max="9989" width="22.140625" style="865" customWidth="1"/>
    <col min="9990" max="9990" width="8.5703125" style="865" customWidth="1"/>
    <col min="9991" max="9992" width="4.140625" style="865" customWidth="1"/>
    <col min="9993" max="9993" width="8.140625" style="865" customWidth="1"/>
    <col min="9994" max="9994" width="9.7109375" style="865" customWidth="1"/>
    <col min="9995" max="9995" width="10.140625" style="865" customWidth="1"/>
    <col min="9996" max="9999" width="4.5703125" style="865" customWidth="1"/>
    <col min="10000" max="10000" width="8.42578125" style="865" customWidth="1"/>
    <col min="10001" max="10001" width="4.140625" style="865" customWidth="1"/>
    <col min="10002" max="10002" width="5" style="865" customWidth="1"/>
    <col min="10003" max="10003" width="7.5703125" style="865" customWidth="1"/>
    <col min="10004" max="10004" width="8.5703125" style="865" customWidth="1"/>
    <col min="10005" max="10005" width="9" style="865" customWidth="1"/>
    <col min="10006" max="10007" width="9" style="865"/>
    <col min="10008" max="10008" width="9.42578125" style="865" bestFit="1" customWidth="1"/>
    <col min="10009" max="10010" width="9" style="865"/>
    <col min="10011" max="10011" width="10.42578125" style="865" bestFit="1" customWidth="1"/>
    <col min="10012" max="10240" width="9" style="865"/>
    <col min="10241" max="10241" width="1.42578125" style="865" customWidth="1"/>
    <col min="10242" max="10242" width="8.28515625" style="865" customWidth="1"/>
    <col min="10243" max="10243" width="9" style="865"/>
    <col min="10244" max="10244" width="13.5703125" style="865" customWidth="1"/>
    <col min="10245" max="10245" width="22.140625" style="865" customWidth="1"/>
    <col min="10246" max="10246" width="8.5703125" style="865" customWidth="1"/>
    <col min="10247" max="10248" width="4.140625" style="865" customWidth="1"/>
    <col min="10249" max="10249" width="8.140625" style="865" customWidth="1"/>
    <col min="10250" max="10250" width="9.7109375" style="865" customWidth="1"/>
    <col min="10251" max="10251" width="10.140625" style="865" customWidth="1"/>
    <col min="10252" max="10255" width="4.5703125" style="865" customWidth="1"/>
    <col min="10256" max="10256" width="8.42578125" style="865" customWidth="1"/>
    <col min="10257" max="10257" width="4.140625" style="865" customWidth="1"/>
    <col min="10258" max="10258" width="5" style="865" customWidth="1"/>
    <col min="10259" max="10259" width="7.5703125" style="865" customWidth="1"/>
    <col min="10260" max="10260" width="8.5703125" style="865" customWidth="1"/>
    <col min="10261" max="10261" width="9" style="865" customWidth="1"/>
    <col min="10262" max="10263" width="9" style="865"/>
    <col min="10264" max="10264" width="9.42578125" style="865" bestFit="1" customWidth="1"/>
    <col min="10265" max="10266" width="9" style="865"/>
    <col min="10267" max="10267" width="10.42578125" style="865" bestFit="1" customWidth="1"/>
    <col min="10268" max="10496" width="9" style="865"/>
    <col min="10497" max="10497" width="1.42578125" style="865" customWidth="1"/>
    <col min="10498" max="10498" width="8.28515625" style="865" customWidth="1"/>
    <col min="10499" max="10499" width="9" style="865"/>
    <col min="10500" max="10500" width="13.5703125" style="865" customWidth="1"/>
    <col min="10501" max="10501" width="22.140625" style="865" customWidth="1"/>
    <col min="10502" max="10502" width="8.5703125" style="865" customWidth="1"/>
    <col min="10503" max="10504" width="4.140625" style="865" customWidth="1"/>
    <col min="10505" max="10505" width="8.140625" style="865" customWidth="1"/>
    <col min="10506" max="10506" width="9.7109375" style="865" customWidth="1"/>
    <col min="10507" max="10507" width="10.140625" style="865" customWidth="1"/>
    <col min="10508" max="10511" width="4.5703125" style="865" customWidth="1"/>
    <col min="10512" max="10512" width="8.42578125" style="865" customWidth="1"/>
    <col min="10513" max="10513" width="4.140625" style="865" customWidth="1"/>
    <col min="10514" max="10514" width="5" style="865" customWidth="1"/>
    <col min="10515" max="10515" width="7.5703125" style="865" customWidth="1"/>
    <col min="10516" max="10516" width="8.5703125" style="865" customWidth="1"/>
    <col min="10517" max="10517" width="9" style="865" customWidth="1"/>
    <col min="10518" max="10519" width="9" style="865"/>
    <col min="10520" max="10520" width="9.42578125" style="865" bestFit="1" customWidth="1"/>
    <col min="10521" max="10522" width="9" style="865"/>
    <col min="10523" max="10523" width="10.42578125" style="865" bestFit="1" customWidth="1"/>
    <col min="10524" max="10752" width="9" style="865"/>
    <col min="10753" max="10753" width="1.42578125" style="865" customWidth="1"/>
    <col min="10754" max="10754" width="8.28515625" style="865" customWidth="1"/>
    <col min="10755" max="10755" width="9" style="865"/>
    <col min="10756" max="10756" width="13.5703125" style="865" customWidth="1"/>
    <col min="10757" max="10757" width="22.140625" style="865" customWidth="1"/>
    <col min="10758" max="10758" width="8.5703125" style="865" customWidth="1"/>
    <col min="10759" max="10760" width="4.140625" style="865" customWidth="1"/>
    <col min="10761" max="10761" width="8.140625" style="865" customWidth="1"/>
    <col min="10762" max="10762" width="9.7109375" style="865" customWidth="1"/>
    <col min="10763" max="10763" width="10.140625" style="865" customWidth="1"/>
    <col min="10764" max="10767" width="4.5703125" style="865" customWidth="1"/>
    <col min="10768" max="10768" width="8.42578125" style="865" customWidth="1"/>
    <col min="10769" max="10769" width="4.140625" style="865" customWidth="1"/>
    <col min="10770" max="10770" width="5" style="865" customWidth="1"/>
    <col min="10771" max="10771" width="7.5703125" style="865" customWidth="1"/>
    <col min="10772" max="10772" width="8.5703125" style="865" customWidth="1"/>
    <col min="10773" max="10773" width="9" style="865" customWidth="1"/>
    <col min="10774" max="10775" width="9" style="865"/>
    <col min="10776" max="10776" width="9.42578125" style="865" bestFit="1" customWidth="1"/>
    <col min="10777" max="10778" width="9" style="865"/>
    <col min="10779" max="10779" width="10.42578125" style="865" bestFit="1" customWidth="1"/>
    <col min="10780" max="11008" width="9" style="865"/>
    <col min="11009" max="11009" width="1.42578125" style="865" customWidth="1"/>
    <col min="11010" max="11010" width="8.28515625" style="865" customWidth="1"/>
    <col min="11011" max="11011" width="9" style="865"/>
    <col min="11012" max="11012" width="13.5703125" style="865" customWidth="1"/>
    <col min="11013" max="11013" width="22.140625" style="865" customWidth="1"/>
    <col min="11014" max="11014" width="8.5703125" style="865" customWidth="1"/>
    <col min="11015" max="11016" width="4.140625" style="865" customWidth="1"/>
    <col min="11017" max="11017" width="8.140625" style="865" customWidth="1"/>
    <col min="11018" max="11018" width="9.7109375" style="865" customWidth="1"/>
    <col min="11019" max="11019" width="10.140625" style="865" customWidth="1"/>
    <col min="11020" max="11023" width="4.5703125" style="865" customWidth="1"/>
    <col min="11024" max="11024" width="8.42578125" style="865" customWidth="1"/>
    <col min="11025" max="11025" width="4.140625" style="865" customWidth="1"/>
    <col min="11026" max="11026" width="5" style="865" customWidth="1"/>
    <col min="11027" max="11027" width="7.5703125" style="865" customWidth="1"/>
    <col min="11028" max="11028" width="8.5703125" style="865" customWidth="1"/>
    <col min="11029" max="11029" width="9" style="865" customWidth="1"/>
    <col min="11030" max="11031" width="9" style="865"/>
    <col min="11032" max="11032" width="9.42578125" style="865" bestFit="1" customWidth="1"/>
    <col min="11033" max="11034" width="9" style="865"/>
    <col min="11035" max="11035" width="10.42578125" style="865" bestFit="1" customWidth="1"/>
    <col min="11036" max="11264" width="9" style="865"/>
    <col min="11265" max="11265" width="1.42578125" style="865" customWidth="1"/>
    <col min="11266" max="11266" width="8.28515625" style="865" customWidth="1"/>
    <col min="11267" max="11267" width="9" style="865"/>
    <col min="11268" max="11268" width="13.5703125" style="865" customWidth="1"/>
    <col min="11269" max="11269" width="22.140625" style="865" customWidth="1"/>
    <col min="11270" max="11270" width="8.5703125" style="865" customWidth="1"/>
    <col min="11271" max="11272" width="4.140625" style="865" customWidth="1"/>
    <col min="11273" max="11273" width="8.140625" style="865" customWidth="1"/>
    <col min="11274" max="11274" width="9.7109375" style="865" customWidth="1"/>
    <col min="11275" max="11275" width="10.140625" style="865" customWidth="1"/>
    <col min="11276" max="11279" width="4.5703125" style="865" customWidth="1"/>
    <col min="11280" max="11280" width="8.42578125" style="865" customWidth="1"/>
    <col min="11281" max="11281" width="4.140625" style="865" customWidth="1"/>
    <col min="11282" max="11282" width="5" style="865" customWidth="1"/>
    <col min="11283" max="11283" width="7.5703125" style="865" customWidth="1"/>
    <col min="11284" max="11284" width="8.5703125" style="865" customWidth="1"/>
    <col min="11285" max="11285" width="9" style="865" customWidth="1"/>
    <col min="11286" max="11287" width="9" style="865"/>
    <col min="11288" max="11288" width="9.42578125" style="865" bestFit="1" customWidth="1"/>
    <col min="11289" max="11290" width="9" style="865"/>
    <col min="11291" max="11291" width="10.42578125" style="865" bestFit="1" customWidth="1"/>
    <col min="11292" max="11520" width="9" style="865"/>
    <col min="11521" max="11521" width="1.42578125" style="865" customWidth="1"/>
    <col min="11522" max="11522" width="8.28515625" style="865" customWidth="1"/>
    <col min="11523" max="11523" width="9" style="865"/>
    <col min="11524" max="11524" width="13.5703125" style="865" customWidth="1"/>
    <col min="11525" max="11525" width="22.140625" style="865" customWidth="1"/>
    <col min="11526" max="11526" width="8.5703125" style="865" customWidth="1"/>
    <col min="11527" max="11528" width="4.140625" style="865" customWidth="1"/>
    <col min="11529" max="11529" width="8.140625" style="865" customWidth="1"/>
    <col min="11530" max="11530" width="9.7109375" style="865" customWidth="1"/>
    <col min="11531" max="11531" width="10.140625" style="865" customWidth="1"/>
    <col min="11532" max="11535" width="4.5703125" style="865" customWidth="1"/>
    <col min="11536" max="11536" width="8.42578125" style="865" customWidth="1"/>
    <col min="11537" max="11537" width="4.140625" style="865" customWidth="1"/>
    <col min="11538" max="11538" width="5" style="865" customWidth="1"/>
    <col min="11539" max="11539" width="7.5703125" style="865" customWidth="1"/>
    <col min="11540" max="11540" width="8.5703125" style="865" customWidth="1"/>
    <col min="11541" max="11541" width="9" style="865" customWidth="1"/>
    <col min="11542" max="11543" width="9" style="865"/>
    <col min="11544" max="11544" width="9.42578125" style="865" bestFit="1" customWidth="1"/>
    <col min="11545" max="11546" width="9" style="865"/>
    <col min="11547" max="11547" width="10.42578125" style="865" bestFit="1" customWidth="1"/>
    <col min="11548" max="11776" width="9" style="865"/>
    <col min="11777" max="11777" width="1.42578125" style="865" customWidth="1"/>
    <col min="11778" max="11778" width="8.28515625" style="865" customWidth="1"/>
    <col min="11779" max="11779" width="9" style="865"/>
    <col min="11780" max="11780" width="13.5703125" style="865" customWidth="1"/>
    <col min="11781" max="11781" width="22.140625" style="865" customWidth="1"/>
    <col min="11782" max="11782" width="8.5703125" style="865" customWidth="1"/>
    <col min="11783" max="11784" width="4.140625" style="865" customWidth="1"/>
    <col min="11785" max="11785" width="8.140625" style="865" customWidth="1"/>
    <col min="11786" max="11786" width="9.7109375" style="865" customWidth="1"/>
    <col min="11787" max="11787" width="10.140625" style="865" customWidth="1"/>
    <col min="11788" max="11791" width="4.5703125" style="865" customWidth="1"/>
    <col min="11792" max="11792" width="8.42578125" style="865" customWidth="1"/>
    <col min="11793" max="11793" width="4.140625" style="865" customWidth="1"/>
    <col min="11794" max="11794" width="5" style="865" customWidth="1"/>
    <col min="11795" max="11795" width="7.5703125" style="865" customWidth="1"/>
    <col min="11796" max="11796" width="8.5703125" style="865" customWidth="1"/>
    <col min="11797" max="11797" width="9" style="865" customWidth="1"/>
    <col min="11798" max="11799" width="9" style="865"/>
    <col min="11800" max="11800" width="9.42578125" style="865" bestFit="1" customWidth="1"/>
    <col min="11801" max="11802" width="9" style="865"/>
    <col min="11803" max="11803" width="10.42578125" style="865" bestFit="1" customWidth="1"/>
    <col min="11804" max="12032" width="9" style="865"/>
    <col min="12033" max="12033" width="1.42578125" style="865" customWidth="1"/>
    <col min="12034" max="12034" width="8.28515625" style="865" customWidth="1"/>
    <col min="12035" max="12035" width="9" style="865"/>
    <col min="12036" max="12036" width="13.5703125" style="865" customWidth="1"/>
    <col min="12037" max="12037" width="22.140625" style="865" customWidth="1"/>
    <col min="12038" max="12038" width="8.5703125" style="865" customWidth="1"/>
    <col min="12039" max="12040" width="4.140625" style="865" customWidth="1"/>
    <col min="12041" max="12041" width="8.140625" style="865" customWidth="1"/>
    <col min="12042" max="12042" width="9.7109375" style="865" customWidth="1"/>
    <col min="12043" max="12043" width="10.140625" style="865" customWidth="1"/>
    <col min="12044" max="12047" width="4.5703125" style="865" customWidth="1"/>
    <col min="12048" max="12048" width="8.42578125" style="865" customWidth="1"/>
    <col min="12049" max="12049" width="4.140625" style="865" customWidth="1"/>
    <col min="12050" max="12050" width="5" style="865" customWidth="1"/>
    <col min="12051" max="12051" width="7.5703125" style="865" customWidth="1"/>
    <col min="12052" max="12052" width="8.5703125" style="865" customWidth="1"/>
    <col min="12053" max="12053" width="9" style="865" customWidth="1"/>
    <col min="12054" max="12055" width="9" style="865"/>
    <col min="12056" max="12056" width="9.42578125" style="865" bestFit="1" customWidth="1"/>
    <col min="12057" max="12058" width="9" style="865"/>
    <col min="12059" max="12059" width="10.42578125" style="865" bestFit="1" customWidth="1"/>
    <col min="12060" max="12288" width="9" style="865"/>
    <col min="12289" max="12289" width="1.42578125" style="865" customWidth="1"/>
    <col min="12290" max="12290" width="8.28515625" style="865" customWidth="1"/>
    <col min="12291" max="12291" width="9" style="865"/>
    <col min="12292" max="12292" width="13.5703125" style="865" customWidth="1"/>
    <col min="12293" max="12293" width="22.140625" style="865" customWidth="1"/>
    <col min="12294" max="12294" width="8.5703125" style="865" customWidth="1"/>
    <col min="12295" max="12296" width="4.140625" style="865" customWidth="1"/>
    <col min="12297" max="12297" width="8.140625" style="865" customWidth="1"/>
    <col min="12298" max="12298" width="9.7109375" style="865" customWidth="1"/>
    <col min="12299" max="12299" width="10.140625" style="865" customWidth="1"/>
    <col min="12300" max="12303" width="4.5703125" style="865" customWidth="1"/>
    <col min="12304" max="12304" width="8.42578125" style="865" customWidth="1"/>
    <col min="12305" max="12305" width="4.140625" style="865" customWidth="1"/>
    <col min="12306" max="12306" width="5" style="865" customWidth="1"/>
    <col min="12307" max="12307" width="7.5703125" style="865" customWidth="1"/>
    <col min="12308" max="12308" width="8.5703125" style="865" customWidth="1"/>
    <col min="12309" max="12309" width="9" style="865" customWidth="1"/>
    <col min="12310" max="12311" width="9" style="865"/>
    <col min="12312" max="12312" width="9.42578125" style="865" bestFit="1" customWidth="1"/>
    <col min="12313" max="12314" width="9" style="865"/>
    <col min="12315" max="12315" width="10.42578125" style="865" bestFit="1" customWidth="1"/>
    <col min="12316" max="12544" width="9" style="865"/>
    <col min="12545" max="12545" width="1.42578125" style="865" customWidth="1"/>
    <col min="12546" max="12546" width="8.28515625" style="865" customWidth="1"/>
    <col min="12547" max="12547" width="9" style="865"/>
    <col min="12548" max="12548" width="13.5703125" style="865" customWidth="1"/>
    <col min="12549" max="12549" width="22.140625" style="865" customWidth="1"/>
    <col min="12550" max="12550" width="8.5703125" style="865" customWidth="1"/>
    <col min="12551" max="12552" width="4.140625" style="865" customWidth="1"/>
    <col min="12553" max="12553" width="8.140625" style="865" customWidth="1"/>
    <col min="12554" max="12554" width="9.7109375" style="865" customWidth="1"/>
    <col min="12555" max="12555" width="10.140625" style="865" customWidth="1"/>
    <col min="12556" max="12559" width="4.5703125" style="865" customWidth="1"/>
    <col min="12560" max="12560" width="8.42578125" style="865" customWidth="1"/>
    <col min="12561" max="12561" width="4.140625" style="865" customWidth="1"/>
    <col min="12562" max="12562" width="5" style="865" customWidth="1"/>
    <col min="12563" max="12563" width="7.5703125" style="865" customWidth="1"/>
    <col min="12564" max="12564" width="8.5703125" style="865" customWidth="1"/>
    <col min="12565" max="12565" width="9" style="865" customWidth="1"/>
    <col min="12566" max="12567" width="9" style="865"/>
    <col min="12568" max="12568" width="9.42578125" style="865" bestFit="1" customWidth="1"/>
    <col min="12569" max="12570" width="9" style="865"/>
    <col min="12571" max="12571" width="10.42578125" style="865" bestFit="1" customWidth="1"/>
    <col min="12572" max="12800" width="9" style="865"/>
    <col min="12801" max="12801" width="1.42578125" style="865" customWidth="1"/>
    <col min="12802" max="12802" width="8.28515625" style="865" customWidth="1"/>
    <col min="12803" max="12803" width="9" style="865"/>
    <col min="12804" max="12804" width="13.5703125" style="865" customWidth="1"/>
    <col min="12805" max="12805" width="22.140625" style="865" customWidth="1"/>
    <col min="12806" max="12806" width="8.5703125" style="865" customWidth="1"/>
    <col min="12807" max="12808" width="4.140625" style="865" customWidth="1"/>
    <col min="12809" max="12809" width="8.140625" style="865" customWidth="1"/>
    <col min="12810" max="12810" width="9.7109375" style="865" customWidth="1"/>
    <col min="12811" max="12811" width="10.140625" style="865" customWidth="1"/>
    <col min="12812" max="12815" width="4.5703125" style="865" customWidth="1"/>
    <col min="12816" max="12816" width="8.42578125" style="865" customWidth="1"/>
    <col min="12817" max="12817" width="4.140625" style="865" customWidth="1"/>
    <col min="12818" max="12818" width="5" style="865" customWidth="1"/>
    <col min="12819" max="12819" width="7.5703125" style="865" customWidth="1"/>
    <col min="12820" max="12820" width="8.5703125" style="865" customWidth="1"/>
    <col min="12821" max="12821" width="9" style="865" customWidth="1"/>
    <col min="12822" max="12823" width="9" style="865"/>
    <col min="12824" max="12824" width="9.42578125" style="865" bestFit="1" customWidth="1"/>
    <col min="12825" max="12826" width="9" style="865"/>
    <col min="12827" max="12827" width="10.42578125" style="865" bestFit="1" customWidth="1"/>
    <col min="12828" max="13056" width="9" style="865"/>
    <col min="13057" max="13057" width="1.42578125" style="865" customWidth="1"/>
    <col min="13058" max="13058" width="8.28515625" style="865" customWidth="1"/>
    <col min="13059" max="13059" width="9" style="865"/>
    <col min="13060" max="13060" width="13.5703125" style="865" customWidth="1"/>
    <col min="13061" max="13061" width="22.140625" style="865" customWidth="1"/>
    <col min="13062" max="13062" width="8.5703125" style="865" customWidth="1"/>
    <col min="13063" max="13064" width="4.140625" style="865" customWidth="1"/>
    <col min="13065" max="13065" width="8.140625" style="865" customWidth="1"/>
    <col min="13066" max="13066" width="9.7109375" style="865" customWidth="1"/>
    <col min="13067" max="13067" width="10.140625" style="865" customWidth="1"/>
    <col min="13068" max="13071" width="4.5703125" style="865" customWidth="1"/>
    <col min="13072" max="13072" width="8.42578125" style="865" customWidth="1"/>
    <col min="13073" max="13073" width="4.140625" style="865" customWidth="1"/>
    <col min="13074" max="13074" width="5" style="865" customWidth="1"/>
    <col min="13075" max="13075" width="7.5703125" style="865" customWidth="1"/>
    <col min="13076" max="13076" width="8.5703125" style="865" customWidth="1"/>
    <col min="13077" max="13077" width="9" style="865" customWidth="1"/>
    <col min="13078" max="13079" width="9" style="865"/>
    <col min="13080" max="13080" width="9.42578125" style="865" bestFit="1" customWidth="1"/>
    <col min="13081" max="13082" width="9" style="865"/>
    <col min="13083" max="13083" width="10.42578125" style="865" bestFit="1" customWidth="1"/>
    <col min="13084" max="13312" width="9" style="865"/>
    <col min="13313" max="13313" width="1.42578125" style="865" customWidth="1"/>
    <col min="13314" max="13314" width="8.28515625" style="865" customWidth="1"/>
    <col min="13315" max="13315" width="9" style="865"/>
    <col min="13316" max="13316" width="13.5703125" style="865" customWidth="1"/>
    <col min="13317" max="13317" width="22.140625" style="865" customWidth="1"/>
    <col min="13318" max="13318" width="8.5703125" style="865" customWidth="1"/>
    <col min="13319" max="13320" width="4.140625" style="865" customWidth="1"/>
    <col min="13321" max="13321" width="8.140625" style="865" customWidth="1"/>
    <col min="13322" max="13322" width="9.7109375" style="865" customWidth="1"/>
    <col min="13323" max="13323" width="10.140625" style="865" customWidth="1"/>
    <col min="13324" max="13327" width="4.5703125" style="865" customWidth="1"/>
    <col min="13328" max="13328" width="8.42578125" style="865" customWidth="1"/>
    <col min="13329" max="13329" width="4.140625" style="865" customWidth="1"/>
    <col min="13330" max="13330" width="5" style="865" customWidth="1"/>
    <col min="13331" max="13331" width="7.5703125" style="865" customWidth="1"/>
    <col min="13332" max="13332" width="8.5703125" style="865" customWidth="1"/>
    <col min="13333" max="13333" width="9" style="865" customWidth="1"/>
    <col min="13334" max="13335" width="9" style="865"/>
    <col min="13336" max="13336" width="9.42578125" style="865" bestFit="1" customWidth="1"/>
    <col min="13337" max="13338" width="9" style="865"/>
    <col min="13339" max="13339" width="10.42578125" style="865" bestFit="1" customWidth="1"/>
    <col min="13340" max="13568" width="9" style="865"/>
    <col min="13569" max="13569" width="1.42578125" style="865" customWidth="1"/>
    <col min="13570" max="13570" width="8.28515625" style="865" customWidth="1"/>
    <col min="13571" max="13571" width="9" style="865"/>
    <col min="13572" max="13572" width="13.5703125" style="865" customWidth="1"/>
    <col min="13573" max="13573" width="22.140625" style="865" customWidth="1"/>
    <col min="13574" max="13574" width="8.5703125" style="865" customWidth="1"/>
    <col min="13575" max="13576" width="4.140625" style="865" customWidth="1"/>
    <col min="13577" max="13577" width="8.140625" style="865" customWidth="1"/>
    <col min="13578" max="13578" width="9.7109375" style="865" customWidth="1"/>
    <col min="13579" max="13579" width="10.140625" style="865" customWidth="1"/>
    <col min="13580" max="13583" width="4.5703125" style="865" customWidth="1"/>
    <col min="13584" max="13584" width="8.42578125" style="865" customWidth="1"/>
    <col min="13585" max="13585" width="4.140625" style="865" customWidth="1"/>
    <col min="13586" max="13586" width="5" style="865" customWidth="1"/>
    <col min="13587" max="13587" width="7.5703125" style="865" customWidth="1"/>
    <col min="13588" max="13588" width="8.5703125" style="865" customWidth="1"/>
    <col min="13589" max="13589" width="9" style="865" customWidth="1"/>
    <col min="13590" max="13591" width="9" style="865"/>
    <col min="13592" max="13592" width="9.42578125" style="865" bestFit="1" customWidth="1"/>
    <col min="13593" max="13594" width="9" style="865"/>
    <col min="13595" max="13595" width="10.42578125" style="865" bestFit="1" customWidth="1"/>
    <col min="13596" max="13824" width="9" style="865"/>
    <col min="13825" max="13825" width="1.42578125" style="865" customWidth="1"/>
    <col min="13826" max="13826" width="8.28515625" style="865" customWidth="1"/>
    <col min="13827" max="13827" width="9" style="865"/>
    <col min="13828" max="13828" width="13.5703125" style="865" customWidth="1"/>
    <col min="13829" max="13829" width="22.140625" style="865" customWidth="1"/>
    <col min="13830" max="13830" width="8.5703125" style="865" customWidth="1"/>
    <col min="13831" max="13832" width="4.140625" style="865" customWidth="1"/>
    <col min="13833" max="13833" width="8.140625" style="865" customWidth="1"/>
    <col min="13834" max="13834" width="9.7109375" style="865" customWidth="1"/>
    <col min="13835" max="13835" width="10.140625" style="865" customWidth="1"/>
    <col min="13836" max="13839" width="4.5703125" style="865" customWidth="1"/>
    <col min="13840" max="13840" width="8.42578125" style="865" customWidth="1"/>
    <col min="13841" max="13841" width="4.140625" style="865" customWidth="1"/>
    <col min="13842" max="13842" width="5" style="865" customWidth="1"/>
    <col min="13843" max="13843" width="7.5703125" style="865" customWidth="1"/>
    <col min="13844" max="13844" width="8.5703125" style="865" customWidth="1"/>
    <col min="13845" max="13845" width="9" style="865" customWidth="1"/>
    <col min="13846" max="13847" width="9" style="865"/>
    <col min="13848" max="13848" width="9.42578125" style="865" bestFit="1" customWidth="1"/>
    <col min="13849" max="13850" width="9" style="865"/>
    <col min="13851" max="13851" width="10.42578125" style="865" bestFit="1" customWidth="1"/>
    <col min="13852" max="14080" width="9" style="865"/>
    <col min="14081" max="14081" width="1.42578125" style="865" customWidth="1"/>
    <col min="14082" max="14082" width="8.28515625" style="865" customWidth="1"/>
    <col min="14083" max="14083" width="9" style="865"/>
    <col min="14084" max="14084" width="13.5703125" style="865" customWidth="1"/>
    <col min="14085" max="14085" width="22.140625" style="865" customWidth="1"/>
    <col min="14086" max="14086" width="8.5703125" style="865" customWidth="1"/>
    <col min="14087" max="14088" width="4.140625" style="865" customWidth="1"/>
    <col min="14089" max="14089" width="8.140625" style="865" customWidth="1"/>
    <col min="14090" max="14090" width="9.7109375" style="865" customWidth="1"/>
    <col min="14091" max="14091" width="10.140625" style="865" customWidth="1"/>
    <col min="14092" max="14095" width="4.5703125" style="865" customWidth="1"/>
    <col min="14096" max="14096" width="8.42578125" style="865" customWidth="1"/>
    <col min="14097" max="14097" width="4.140625" style="865" customWidth="1"/>
    <col min="14098" max="14098" width="5" style="865" customWidth="1"/>
    <col min="14099" max="14099" width="7.5703125" style="865" customWidth="1"/>
    <col min="14100" max="14100" width="8.5703125" style="865" customWidth="1"/>
    <col min="14101" max="14101" width="9" style="865" customWidth="1"/>
    <col min="14102" max="14103" width="9" style="865"/>
    <col min="14104" max="14104" width="9.42578125" style="865" bestFit="1" customWidth="1"/>
    <col min="14105" max="14106" width="9" style="865"/>
    <col min="14107" max="14107" width="10.42578125" style="865" bestFit="1" customWidth="1"/>
    <col min="14108" max="14336" width="9" style="865"/>
    <col min="14337" max="14337" width="1.42578125" style="865" customWidth="1"/>
    <col min="14338" max="14338" width="8.28515625" style="865" customWidth="1"/>
    <col min="14339" max="14339" width="9" style="865"/>
    <col min="14340" max="14340" width="13.5703125" style="865" customWidth="1"/>
    <col min="14341" max="14341" width="22.140625" style="865" customWidth="1"/>
    <col min="14342" max="14342" width="8.5703125" style="865" customWidth="1"/>
    <col min="14343" max="14344" width="4.140625" style="865" customWidth="1"/>
    <col min="14345" max="14345" width="8.140625" style="865" customWidth="1"/>
    <col min="14346" max="14346" width="9.7109375" style="865" customWidth="1"/>
    <col min="14347" max="14347" width="10.140625" style="865" customWidth="1"/>
    <col min="14348" max="14351" width="4.5703125" style="865" customWidth="1"/>
    <col min="14352" max="14352" width="8.42578125" style="865" customWidth="1"/>
    <col min="14353" max="14353" width="4.140625" style="865" customWidth="1"/>
    <col min="14354" max="14354" width="5" style="865" customWidth="1"/>
    <col min="14355" max="14355" width="7.5703125" style="865" customWidth="1"/>
    <col min="14356" max="14356" width="8.5703125" style="865" customWidth="1"/>
    <col min="14357" max="14357" width="9" style="865" customWidth="1"/>
    <col min="14358" max="14359" width="9" style="865"/>
    <col min="14360" max="14360" width="9.42578125" style="865" bestFit="1" customWidth="1"/>
    <col min="14361" max="14362" width="9" style="865"/>
    <col min="14363" max="14363" width="10.42578125" style="865" bestFit="1" customWidth="1"/>
    <col min="14364" max="14592" width="9" style="865"/>
    <col min="14593" max="14593" width="1.42578125" style="865" customWidth="1"/>
    <col min="14594" max="14594" width="8.28515625" style="865" customWidth="1"/>
    <col min="14595" max="14595" width="9" style="865"/>
    <col min="14596" max="14596" width="13.5703125" style="865" customWidth="1"/>
    <col min="14597" max="14597" width="22.140625" style="865" customWidth="1"/>
    <col min="14598" max="14598" width="8.5703125" style="865" customWidth="1"/>
    <col min="14599" max="14600" width="4.140625" style="865" customWidth="1"/>
    <col min="14601" max="14601" width="8.140625" style="865" customWidth="1"/>
    <col min="14602" max="14602" width="9.7109375" style="865" customWidth="1"/>
    <col min="14603" max="14603" width="10.140625" style="865" customWidth="1"/>
    <col min="14604" max="14607" width="4.5703125" style="865" customWidth="1"/>
    <col min="14608" max="14608" width="8.42578125" style="865" customWidth="1"/>
    <col min="14609" max="14609" width="4.140625" style="865" customWidth="1"/>
    <col min="14610" max="14610" width="5" style="865" customWidth="1"/>
    <col min="14611" max="14611" width="7.5703125" style="865" customWidth="1"/>
    <col min="14612" max="14612" width="8.5703125" style="865" customWidth="1"/>
    <col min="14613" max="14613" width="9" style="865" customWidth="1"/>
    <col min="14614" max="14615" width="9" style="865"/>
    <col min="14616" max="14616" width="9.42578125" style="865" bestFit="1" customWidth="1"/>
    <col min="14617" max="14618" width="9" style="865"/>
    <col min="14619" max="14619" width="10.42578125" style="865" bestFit="1" customWidth="1"/>
    <col min="14620" max="14848" width="9" style="865"/>
    <col min="14849" max="14849" width="1.42578125" style="865" customWidth="1"/>
    <col min="14850" max="14850" width="8.28515625" style="865" customWidth="1"/>
    <col min="14851" max="14851" width="9" style="865"/>
    <col min="14852" max="14852" width="13.5703125" style="865" customWidth="1"/>
    <col min="14853" max="14853" width="22.140625" style="865" customWidth="1"/>
    <col min="14854" max="14854" width="8.5703125" style="865" customWidth="1"/>
    <col min="14855" max="14856" width="4.140625" style="865" customWidth="1"/>
    <col min="14857" max="14857" width="8.140625" style="865" customWidth="1"/>
    <col min="14858" max="14858" width="9.7109375" style="865" customWidth="1"/>
    <col min="14859" max="14859" width="10.140625" style="865" customWidth="1"/>
    <col min="14860" max="14863" width="4.5703125" style="865" customWidth="1"/>
    <col min="14864" max="14864" width="8.42578125" style="865" customWidth="1"/>
    <col min="14865" max="14865" width="4.140625" style="865" customWidth="1"/>
    <col min="14866" max="14866" width="5" style="865" customWidth="1"/>
    <col min="14867" max="14867" width="7.5703125" style="865" customWidth="1"/>
    <col min="14868" max="14868" width="8.5703125" style="865" customWidth="1"/>
    <col min="14869" max="14869" width="9" style="865" customWidth="1"/>
    <col min="14870" max="14871" width="9" style="865"/>
    <col min="14872" max="14872" width="9.42578125" style="865" bestFit="1" customWidth="1"/>
    <col min="14873" max="14874" width="9" style="865"/>
    <col min="14875" max="14875" width="10.42578125" style="865" bestFit="1" customWidth="1"/>
    <col min="14876" max="15104" width="9" style="865"/>
    <col min="15105" max="15105" width="1.42578125" style="865" customWidth="1"/>
    <col min="15106" max="15106" width="8.28515625" style="865" customWidth="1"/>
    <col min="15107" max="15107" width="9" style="865"/>
    <col min="15108" max="15108" width="13.5703125" style="865" customWidth="1"/>
    <col min="15109" max="15109" width="22.140625" style="865" customWidth="1"/>
    <col min="15110" max="15110" width="8.5703125" style="865" customWidth="1"/>
    <col min="15111" max="15112" width="4.140625" style="865" customWidth="1"/>
    <col min="15113" max="15113" width="8.140625" style="865" customWidth="1"/>
    <col min="15114" max="15114" width="9.7109375" style="865" customWidth="1"/>
    <col min="15115" max="15115" width="10.140625" style="865" customWidth="1"/>
    <col min="15116" max="15119" width="4.5703125" style="865" customWidth="1"/>
    <col min="15120" max="15120" width="8.42578125" style="865" customWidth="1"/>
    <col min="15121" max="15121" width="4.140625" style="865" customWidth="1"/>
    <col min="15122" max="15122" width="5" style="865" customWidth="1"/>
    <col min="15123" max="15123" width="7.5703125" style="865" customWidth="1"/>
    <col min="15124" max="15124" width="8.5703125" style="865" customWidth="1"/>
    <col min="15125" max="15125" width="9" style="865" customWidth="1"/>
    <col min="15126" max="15127" width="9" style="865"/>
    <col min="15128" max="15128" width="9.42578125" style="865" bestFit="1" customWidth="1"/>
    <col min="15129" max="15130" width="9" style="865"/>
    <col min="15131" max="15131" width="10.42578125" style="865" bestFit="1" customWidth="1"/>
    <col min="15132" max="15360" width="9" style="865"/>
    <col min="15361" max="15361" width="1.42578125" style="865" customWidth="1"/>
    <col min="15362" max="15362" width="8.28515625" style="865" customWidth="1"/>
    <col min="15363" max="15363" width="9" style="865"/>
    <col min="15364" max="15364" width="13.5703125" style="865" customWidth="1"/>
    <col min="15365" max="15365" width="22.140625" style="865" customWidth="1"/>
    <col min="15366" max="15366" width="8.5703125" style="865" customWidth="1"/>
    <col min="15367" max="15368" width="4.140625" style="865" customWidth="1"/>
    <col min="15369" max="15369" width="8.140625" style="865" customWidth="1"/>
    <col min="15370" max="15370" width="9.7109375" style="865" customWidth="1"/>
    <col min="15371" max="15371" width="10.140625" style="865" customWidth="1"/>
    <col min="15372" max="15375" width="4.5703125" style="865" customWidth="1"/>
    <col min="15376" max="15376" width="8.42578125" style="865" customWidth="1"/>
    <col min="15377" max="15377" width="4.140625" style="865" customWidth="1"/>
    <col min="15378" max="15378" width="5" style="865" customWidth="1"/>
    <col min="15379" max="15379" width="7.5703125" style="865" customWidth="1"/>
    <col min="15380" max="15380" width="8.5703125" style="865" customWidth="1"/>
    <col min="15381" max="15381" width="9" style="865" customWidth="1"/>
    <col min="15382" max="15383" width="9" style="865"/>
    <col min="15384" max="15384" width="9.42578125" style="865" bestFit="1" customWidth="1"/>
    <col min="15385" max="15386" width="9" style="865"/>
    <col min="15387" max="15387" width="10.42578125" style="865" bestFit="1" customWidth="1"/>
    <col min="15388" max="15616" width="9" style="865"/>
    <col min="15617" max="15617" width="1.42578125" style="865" customWidth="1"/>
    <col min="15618" max="15618" width="8.28515625" style="865" customWidth="1"/>
    <col min="15619" max="15619" width="9" style="865"/>
    <col min="15620" max="15620" width="13.5703125" style="865" customWidth="1"/>
    <col min="15621" max="15621" width="22.140625" style="865" customWidth="1"/>
    <col min="15622" max="15622" width="8.5703125" style="865" customWidth="1"/>
    <col min="15623" max="15624" width="4.140625" style="865" customWidth="1"/>
    <col min="15625" max="15625" width="8.140625" style="865" customWidth="1"/>
    <col min="15626" max="15626" width="9.7109375" style="865" customWidth="1"/>
    <col min="15627" max="15627" width="10.140625" style="865" customWidth="1"/>
    <col min="15628" max="15631" width="4.5703125" style="865" customWidth="1"/>
    <col min="15632" max="15632" width="8.42578125" style="865" customWidth="1"/>
    <col min="15633" max="15633" width="4.140625" style="865" customWidth="1"/>
    <col min="15634" max="15634" width="5" style="865" customWidth="1"/>
    <col min="15635" max="15635" width="7.5703125" style="865" customWidth="1"/>
    <col min="15636" max="15636" width="8.5703125" style="865" customWidth="1"/>
    <col min="15637" max="15637" width="9" style="865" customWidth="1"/>
    <col min="15638" max="15639" width="9" style="865"/>
    <col min="15640" max="15640" width="9.42578125" style="865" bestFit="1" customWidth="1"/>
    <col min="15641" max="15642" width="9" style="865"/>
    <col min="15643" max="15643" width="10.42578125" style="865" bestFit="1" customWidth="1"/>
    <col min="15644" max="15872" width="9" style="865"/>
    <col min="15873" max="15873" width="1.42578125" style="865" customWidth="1"/>
    <col min="15874" max="15874" width="8.28515625" style="865" customWidth="1"/>
    <col min="15875" max="15875" width="9" style="865"/>
    <col min="15876" max="15876" width="13.5703125" style="865" customWidth="1"/>
    <col min="15877" max="15877" width="22.140625" style="865" customWidth="1"/>
    <col min="15878" max="15878" width="8.5703125" style="865" customWidth="1"/>
    <col min="15879" max="15880" width="4.140625" style="865" customWidth="1"/>
    <col min="15881" max="15881" width="8.140625" style="865" customWidth="1"/>
    <col min="15882" max="15882" width="9.7109375" style="865" customWidth="1"/>
    <col min="15883" max="15883" width="10.140625" style="865" customWidth="1"/>
    <col min="15884" max="15887" width="4.5703125" style="865" customWidth="1"/>
    <col min="15888" max="15888" width="8.42578125" style="865" customWidth="1"/>
    <col min="15889" max="15889" width="4.140625" style="865" customWidth="1"/>
    <col min="15890" max="15890" width="5" style="865" customWidth="1"/>
    <col min="15891" max="15891" width="7.5703125" style="865" customWidth="1"/>
    <col min="15892" max="15892" width="8.5703125" style="865" customWidth="1"/>
    <col min="15893" max="15893" width="9" style="865" customWidth="1"/>
    <col min="15894" max="15895" width="9" style="865"/>
    <col min="15896" max="15896" width="9.42578125" style="865" bestFit="1" customWidth="1"/>
    <col min="15897" max="15898" width="9" style="865"/>
    <col min="15899" max="15899" width="10.42578125" style="865" bestFit="1" customWidth="1"/>
    <col min="15900" max="16128" width="9" style="865"/>
    <col min="16129" max="16129" width="1.42578125" style="865" customWidth="1"/>
    <col min="16130" max="16130" width="8.28515625" style="865" customWidth="1"/>
    <col min="16131" max="16131" width="9" style="865"/>
    <col min="16132" max="16132" width="13.5703125" style="865" customWidth="1"/>
    <col min="16133" max="16133" width="22.140625" style="865" customWidth="1"/>
    <col min="16134" max="16134" width="8.5703125" style="865" customWidth="1"/>
    <col min="16135" max="16136" width="4.140625" style="865" customWidth="1"/>
    <col min="16137" max="16137" width="8.140625" style="865" customWidth="1"/>
    <col min="16138" max="16138" width="9.7109375" style="865" customWidth="1"/>
    <col min="16139" max="16139" width="10.140625" style="865" customWidth="1"/>
    <col min="16140" max="16143" width="4.5703125" style="865" customWidth="1"/>
    <col min="16144" max="16144" width="8.42578125" style="865" customWidth="1"/>
    <col min="16145" max="16145" width="4.140625" style="865" customWidth="1"/>
    <col min="16146" max="16146" width="5" style="865" customWidth="1"/>
    <col min="16147" max="16147" width="7.5703125" style="865" customWidth="1"/>
    <col min="16148" max="16148" width="8.5703125" style="865" customWidth="1"/>
    <col min="16149" max="16149" width="9" style="865" customWidth="1"/>
    <col min="16150" max="16151" width="9" style="865"/>
    <col min="16152" max="16152" width="9.42578125" style="865" bestFit="1" customWidth="1"/>
    <col min="16153" max="16154" width="9" style="865"/>
    <col min="16155" max="16155" width="10.42578125" style="865" bestFit="1" customWidth="1"/>
    <col min="16156" max="16384" width="9" style="865"/>
  </cols>
  <sheetData>
    <row r="1" spans="1:28" ht="16.5" customHeight="1" x14ac:dyDescent="0.15">
      <c r="B1" s="866" t="s">
        <v>1131</v>
      </c>
    </row>
    <row r="2" spans="1:28" ht="14.25" x14ac:dyDescent="0.15">
      <c r="A2" s="869"/>
      <c r="B2" s="869" t="s">
        <v>1132</v>
      </c>
      <c r="C2" s="869"/>
      <c r="D2" s="870"/>
      <c r="E2" s="871"/>
      <c r="F2" s="871"/>
      <c r="G2" s="870"/>
      <c r="H2" s="870"/>
      <c r="I2" s="870"/>
      <c r="J2" s="870"/>
      <c r="K2" s="872"/>
      <c r="L2" s="870"/>
      <c r="M2" s="870"/>
      <c r="N2" s="870"/>
      <c r="O2" s="870"/>
      <c r="P2" s="870"/>
      <c r="Q2" s="870"/>
      <c r="R2" s="870"/>
      <c r="S2" s="870"/>
      <c r="T2" s="870"/>
      <c r="U2" s="873" t="s">
        <v>564</v>
      </c>
    </row>
    <row r="3" spans="1:28" ht="18.75" x14ac:dyDescent="0.15">
      <c r="A3" s="1924" t="s">
        <v>1133</v>
      </c>
      <c r="B3" s="1924"/>
      <c r="C3" s="1924"/>
      <c r="D3" s="1924"/>
      <c r="E3" s="1924"/>
      <c r="F3" s="1924"/>
      <c r="G3" s="1924"/>
      <c r="H3" s="1924"/>
      <c r="I3" s="1924"/>
      <c r="J3" s="1924"/>
      <c r="K3" s="1924"/>
      <c r="L3" s="1924"/>
      <c r="M3" s="1924"/>
      <c r="N3" s="1924"/>
      <c r="O3" s="1924"/>
      <c r="P3" s="1924"/>
      <c r="Q3" s="1924"/>
      <c r="R3" s="1924"/>
      <c r="S3" s="1924"/>
      <c r="T3" s="1924"/>
      <c r="U3" s="1924"/>
    </row>
    <row r="4" spans="1:28" x14ac:dyDescent="0.15">
      <c r="A4" s="874"/>
      <c r="K4" s="865"/>
    </row>
    <row r="5" spans="1:28" x14ac:dyDescent="0.15">
      <c r="B5" s="875"/>
      <c r="C5" s="875"/>
      <c r="D5" s="875"/>
      <c r="E5" s="876"/>
      <c r="F5" s="877"/>
      <c r="G5" s="878"/>
      <c r="H5" s="878"/>
      <c r="I5" s="878"/>
      <c r="K5" s="879"/>
      <c r="L5" s="876"/>
      <c r="M5" s="876"/>
      <c r="N5" s="876"/>
      <c r="O5" s="876"/>
      <c r="P5" s="876"/>
      <c r="Q5" s="880"/>
      <c r="X5" s="881"/>
      <c r="AB5" s="882"/>
    </row>
    <row r="6" spans="1:28" x14ac:dyDescent="0.15">
      <c r="A6" s="883"/>
      <c r="B6" s="884"/>
      <c r="C6" s="883"/>
      <c r="X6" s="881"/>
      <c r="AB6" s="882"/>
    </row>
    <row r="7" spans="1:28" x14ac:dyDescent="0.15">
      <c r="A7" s="1925"/>
      <c r="B7" s="1926" t="s">
        <v>1134</v>
      </c>
      <c r="C7" s="1919"/>
      <c r="D7" s="1923"/>
      <c r="E7" s="1923" t="s">
        <v>1135</v>
      </c>
      <c r="F7" s="1902"/>
      <c r="G7" s="1909"/>
      <c r="H7" s="1909"/>
      <c r="I7" s="1928"/>
      <c r="J7" s="1931" t="s">
        <v>1136</v>
      </c>
      <c r="K7" s="1931"/>
      <c r="L7" s="1932"/>
      <c r="M7" s="1907"/>
      <c r="N7" s="1909" t="s">
        <v>88</v>
      </c>
      <c r="O7" s="1891"/>
      <c r="P7" s="1909" t="s">
        <v>1137</v>
      </c>
      <c r="Q7" s="1907"/>
      <c r="R7" s="1907"/>
      <c r="S7" s="1909" t="s">
        <v>88</v>
      </c>
      <c r="T7" s="1911"/>
      <c r="U7" s="1912"/>
      <c r="X7" s="881"/>
      <c r="AB7" s="882"/>
    </row>
    <row r="8" spans="1:28" x14ac:dyDescent="0.15">
      <c r="A8" s="1925"/>
      <c r="B8" s="1919"/>
      <c r="C8" s="1919"/>
      <c r="D8" s="1927"/>
      <c r="E8" s="1927"/>
      <c r="F8" s="1929"/>
      <c r="G8" s="1910"/>
      <c r="H8" s="1910"/>
      <c r="I8" s="1930"/>
      <c r="J8" s="1931"/>
      <c r="K8" s="1931"/>
      <c r="L8" s="1933"/>
      <c r="M8" s="1908"/>
      <c r="N8" s="1921"/>
      <c r="O8" s="1921"/>
      <c r="P8" s="1921"/>
      <c r="Q8" s="1908"/>
      <c r="R8" s="1908"/>
      <c r="S8" s="1910"/>
      <c r="T8" s="1913"/>
      <c r="U8" s="1914"/>
      <c r="X8" s="881"/>
      <c r="AB8" s="882"/>
    </row>
    <row r="9" spans="1:28" ht="21.75" customHeight="1" x14ac:dyDescent="0.15">
      <c r="A9" s="1925"/>
      <c r="B9" s="1915" t="s">
        <v>1138</v>
      </c>
      <c r="C9" s="1916"/>
      <c r="D9" s="1916"/>
      <c r="E9" s="1916"/>
      <c r="F9" s="1917"/>
      <c r="G9" s="1918" t="s">
        <v>1139</v>
      </c>
      <c r="H9" s="1919"/>
      <c r="I9" s="1919"/>
      <c r="J9" s="1920" t="s">
        <v>1140</v>
      </c>
      <c r="K9" s="1921"/>
      <c r="L9" s="1916"/>
      <c r="M9" s="1916"/>
      <c r="N9" s="1916"/>
      <c r="O9" s="1917"/>
      <c r="P9" s="1918" t="s">
        <v>1141</v>
      </c>
      <c r="Q9" s="1919"/>
      <c r="R9" s="1919"/>
      <c r="S9" s="1918" t="s">
        <v>1142</v>
      </c>
      <c r="T9" s="1919"/>
      <c r="U9" s="1922" t="s">
        <v>202</v>
      </c>
      <c r="X9" s="881"/>
      <c r="AB9" s="882"/>
    </row>
    <row r="10" spans="1:28" ht="21" customHeight="1" x14ac:dyDescent="0.15">
      <c r="A10" s="1925"/>
      <c r="B10" s="1923" t="s">
        <v>1143</v>
      </c>
      <c r="C10" s="1890" t="s">
        <v>1144</v>
      </c>
      <c r="D10" s="1892"/>
      <c r="E10" s="1893" t="s">
        <v>1145</v>
      </c>
      <c r="F10" s="1893" t="s">
        <v>1146</v>
      </c>
      <c r="G10" s="1890" t="s">
        <v>1147</v>
      </c>
      <c r="H10" s="1892"/>
      <c r="I10" s="1893" t="s">
        <v>1148</v>
      </c>
      <c r="J10" s="1893" t="s">
        <v>1149</v>
      </c>
      <c r="K10" s="1890" t="s">
        <v>1150</v>
      </c>
      <c r="L10" s="1891"/>
      <c r="M10" s="1891"/>
      <c r="N10" s="1891"/>
      <c r="O10" s="1892"/>
      <c r="P10" s="1893" t="s">
        <v>1151</v>
      </c>
      <c r="Q10" s="1890" t="s">
        <v>1152</v>
      </c>
      <c r="R10" s="1892"/>
      <c r="S10" s="1893" t="s">
        <v>1153</v>
      </c>
      <c r="T10" s="1893" t="s">
        <v>1154</v>
      </c>
      <c r="U10" s="1894"/>
      <c r="X10" s="885"/>
      <c r="AB10" s="882"/>
    </row>
    <row r="11" spans="1:28" x14ac:dyDescent="0.15">
      <c r="A11" s="1925"/>
      <c r="B11" s="1894"/>
      <c r="C11" s="1896"/>
      <c r="D11" s="1897"/>
      <c r="E11" s="1894"/>
      <c r="F11" s="1894"/>
      <c r="G11" s="1896"/>
      <c r="H11" s="1897"/>
      <c r="I11" s="1894"/>
      <c r="J11" s="1894"/>
      <c r="K11" s="1900" t="s">
        <v>1155</v>
      </c>
      <c r="L11" s="1902" t="s">
        <v>1156</v>
      </c>
      <c r="M11" s="1892"/>
      <c r="N11" s="1902" t="s">
        <v>756</v>
      </c>
      <c r="O11" s="1892"/>
      <c r="P11" s="1894"/>
      <c r="Q11" s="1896"/>
      <c r="R11" s="1897"/>
      <c r="S11" s="1894"/>
      <c r="T11" s="1894"/>
      <c r="U11" s="1894"/>
      <c r="X11" s="885"/>
      <c r="AB11" s="882"/>
    </row>
    <row r="12" spans="1:28" ht="18" customHeight="1" x14ac:dyDescent="0.15">
      <c r="A12" s="1925"/>
      <c r="B12" s="1895"/>
      <c r="C12" s="1898"/>
      <c r="D12" s="1899"/>
      <c r="E12" s="1895"/>
      <c r="F12" s="1895"/>
      <c r="G12" s="1898"/>
      <c r="H12" s="1899"/>
      <c r="I12" s="1895"/>
      <c r="J12" s="1895"/>
      <c r="K12" s="1901"/>
      <c r="L12" s="1903"/>
      <c r="M12" s="1904"/>
      <c r="N12" s="1905"/>
      <c r="O12" s="1906"/>
      <c r="P12" s="1895"/>
      <c r="Q12" s="1898"/>
      <c r="R12" s="1899"/>
      <c r="S12" s="1895"/>
      <c r="T12" s="1895"/>
      <c r="U12" s="1894"/>
      <c r="X12" s="885"/>
      <c r="AB12" s="882"/>
    </row>
    <row r="13" spans="1:28" ht="27" customHeight="1" x14ac:dyDescent="0.15">
      <c r="A13" s="1925"/>
      <c r="B13" s="886"/>
      <c r="C13" s="1886"/>
      <c r="D13" s="1886"/>
      <c r="E13" s="886"/>
      <c r="F13" s="886"/>
      <c r="G13" s="1887"/>
      <c r="H13" s="1888"/>
      <c r="I13" s="887"/>
      <c r="J13" s="888"/>
      <c r="K13" s="888"/>
      <c r="L13" s="1889"/>
      <c r="M13" s="1889"/>
      <c r="N13" s="1889"/>
      <c r="O13" s="1889"/>
      <c r="P13" s="889"/>
      <c r="Q13" s="1887"/>
      <c r="R13" s="1888"/>
      <c r="S13" s="890"/>
      <c r="T13" s="890"/>
      <c r="U13" s="891"/>
      <c r="X13" s="885"/>
      <c r="AB13" s="882"/>
    </row>
    <row r="14" spans="1:28" ht="27" customHeight="1" x14ac:dyDescent="0.15">
      <c r="A14" s="1925"/>
      <c r="B14" s="892"/>
      <c r="C14" s="893"/>
      <c r="D14" s="894"/>
      <c r="E14" s="895"/>
      <c r="F14" s="892"/>
      <c r="G14" s="1879"/>
      <c r="H14" s="1883"/>
      <c r="I14" s="896"/>
      <c r="J14" s="897"/>
      <c r="K14" s="898"/>
      <c r="L14" s="1881"/>
      <c r="M14" s="1882"/>
      <c r="N14" s="1881"/>
      <c r="O14" s="1882"/>
      <c r="P14" s="899"/>
      <c r="Q14" s="1879"/>
      <c r="R14" s="1880"/>
      <c r="S14" s="900"/>
      <c r="T14" s="900"/>
      <c r="U14" s="901"/>
      <c r="X14" s="885"/>
      <c r="AB14" s="882"/>
    </row>
    <row r="15" spans="1:28" ht="27" customHeight="1" x14ac:dyDescent="0.15">
      <c r="A15" s="1925"/>
      <c r="B15" s="892"/>
      <c r="C15" s="893"/>
      <c r="D15" s="894"/>
      <c r="E15" s="895"/>
      <c r="F15" s="892"/>
      <c r="G15" s="1879"/>
      <c r="H15" s="1883"/>
      <c r="I15" s="896"/>
      <c r="J15" s="897"/>
      <c r="K15" s="898"/>
      <c r="L15" s="1881"/>
      <c r="M15" s="1882"/>
      <c r="N15" s="1881"/>
      <c r="O15" s="1882"/>
      <c r="P15" s="899"/>
      <c r="Q15" s="1879"/>
      <c r="R15" s="1880"/>
      <c r="S15" s="900"/>
      <c r="T15" s="900"/>
      <c r="U15" s="901"/>
      <c r="X15" s="885"/>
    </row>
    <row r="16" spans="1:28" ht="27" customHeight="1" x14ac:dyDescent="0.15">
      <c r="A16" s="1925"/>
      <c r="B16" s="892"/>
      <c r="C16" s="893"/>
      <c r="D16" s="894"/>
      <c r="E16" s="895"/>
      <c r="F16" s="892"/>
      <c r="G16" s="1879"/>
      <c r="H16" s="1883"/>
      <c r="I16" s="896"/>
      <c r="J16" s="897"/>
      <c r="K16" s="898"/>
      <c r="L16" s="1881"/>
      <c r="M16" s="1882"/>
      <c r="N16" s="1881"/>
      <c r="O16" s="1882"/>
      <c r="P16" s="899"/>
      <c r="Q16" s="1879"/>
      <c r="R16" s="1880"/>
      <c r="S16" s="900"/>
      <c r="T16" s="900"/>
      <c r="U16" s="901"/>
      <c r="X16" s="885"/>
      <c r="AB16" s="882"/>
    </row>
    <row r="17" spans="1:28" ht="27" customHeight="1" x14ac:dyDescent="0.15">
      <c r="A17" s="1925"/>
      <c r="B17" s="892"/>
      <c r="C17" s="893"/>
      <c r="D17" s="894"/>
      <c r="E17" s="895"/>
      <c r="F17" s="892"/>
      <c r="G17" s="1879"/>
      <c r="H17" s="1883"/>
      <c r="I17" s="896"/>
      <c r="J17" s="897"/>
      <c r="K17" s="898"/>
      <c r="L17" s="1881"/>
      <c r="M17" s="1882"/>
      <c r="N17" s="1881"/>
      <c r="O17" s="1882"/>
      <c r="P17" s="899"/>
      <c r="Q17" s="1879"/>
      <c r="R17" s="1880"/>
      <c r="S17" s="900"/>
      <c r="T17" s="900"/>
      <c r="U17" s="901"/>
      <c r="X17" s="885"/>
      <c r="AB17" s="882"/>
    </row>
    <row r="18" spans="1:28" ht="27" customHeight="1" x14ac:dyDescent="0.15">
      <c r="A18" s="1925"/>
      <c r="B18" s="892"/>
      <c r="C18" s="893"/>
      <c r="D18" s="894"/>
      <c r="E18" s="895"/>
      <c r="F18" s="892"/>
      <c r="G18" s="1879"/>
      <c r="H18" s="1883"/>
      <c r="I18" s="896"/>
      <c r="J18" s="897"/>
      <c r="K18" s="898"/>
      <c r="L18" s="1881"/>
      <c r="M18" s="1882"/>
      <c r="N18" s="1881"/>
      <c r="O18" s="1882"/>
      <c r="P18" s="899"/>
      <c r="Q18" s="1879"/>
      <c r="R18" s="1880"/>
      <c r="S18" s="900"/>
      <c r="T18" s="900"/>
      <c r="U18" s="901"/>
    </row>
    <row r="19" spans="1:28" ht="27" customHeight="1" x14ac:dyDescent="0.15">
      <c r="A19" s="1925"/>
      <c r="B19" s="892"/>
      <c r="C19" s="893"/>
      <c r="D19" s="894"/>
      <c r="E19" s="895"/>
      <c r="F19" s="892"/>
      <c r="G19" s="1879"/>
      <c r="H19" s="1883"/>
      <c r="I19" s="896"/>
      <c r="J19" s="897"/>
      <c r="K19" s="898"/>
      <c r="L19" s="1881"/>
      <c r="M19" s="1882"/>
      <c r="N19" s="1881"/>
      <c r="O19" s="1882"/>
      <c r="P19" s="899"/>
      <c r="Q19" s="1879"/>
      <c r="R19" s="1880"/>
      <c r="S19" s="900"/>
      <c r="T19" s="900"/>
      <c r="U19" s="901"/>
    </row>
    <row r="20" spans="1:28" ht="27" customHeight="1" x14ac:dyDescent="0.15">
      <c r="A20" s="1925"/>
      <c r="B20" s="892"/>
      <c r="C20" s="893"/>
      <c r="D20" s="894"/>
      <c r="E20" s="895"/>
      <c r="F20" s="892"/>
      <c r="G20" s="1879"/>
      <c r="H20" s="1883"/>
      <c r="I20" s="896"/>
      <c r="J20" s="897"/>
      <c r="K20" s="898"/>
      <c r="L20" s="1881"/>
      <c r="M20" s="1882"/>
      <c r="N20" s="1881"/>
      <c r="O20" s="1882"/>
      <c r="P20" s="899"/>
      <c r="Q20" s="1879"/>
      <c r="R20" s="1880"/>
      <c r="S20" s="900"/>
      <c r="T20" s="900"/>
      <c r="U20" s="901"/>
    </row>
    <row r="21" spans="1:28" ht="27" customHeight="1" x14ac:dyDescent="0.15">
      <c r="A21" s="1925"/>
      <c r="B21" s="892"/>
      <c r="C21" s="893"/>
      <c r="D21" s="894"/>
      <c r="E21" s="895"/>
      <c r="F21" s="892"/>
      <c r="G21" s="1879"/>
      <c r="H21" s="1883"/>
      <c r="I21" s="896"/>
      <c r="J21" s="897"/>
      <c r="K21" s="898"/>
      <c r="L21" s="1881"/>
      <c r="M21" s="1882"/>
      <c r="N21" s="1881"/>
      <c r="O21" s="1882"/>
      <c r="P21" s="899"/>
      <c r="Q21" s="1879"/>
      <c r="R21" s="1880"/>
      <c r="S21" s="900"/>
      <c r="T21" s="900"/>
      <c r="U21" s="901"/>
    </row>
    <row r="22" spans="1:28" ht="27" customHeight="1" x14ac:dyDescent="0.15">
      <c r="A22" s="1925"/>
      <c r="B22" s="892"/>
      <c r="C22" s="893"/>
      <c r="D22" s="894"/>
      <c r="E22" s="895"/>
      <c r="F22" s="892"/>
      <c r="G22" s="1879"/>
      <c r="H22" s="1883"/>
      <c r="I22" s="896"/>
      <c r="J22" s="897"/>
      <c r="K22" s="898"/>
      <c r="L22" s="1881"/>
      <c r="M22" s="1882"/>
      <c r="N22" s="1881"/>
      <c r="O22" s="1882"/>
      <c r="P22" s="899"/>
      <c r="Q22" s="1879"/>
      <c r="R22" s="1880"/>
      <c r="S22" s="900"/>
      <c r="T22" s="900"/>
      <c r="U22" s="901"/>
    </row>
    <row r="23" spans="1:28" ht="27" customHeight="1" x14ac:dyDescent="0.15">
      <c r="A23" s="1925"/>
      <c r="B23" s="892"/>
      <c r="C23" s="893"/>
      <c r="D23" s="894"/>
      <c r="E23" s="895"/>
      <c r="F23" s="892"/>
      <c r="G23" s="1879"/>
      <c r="H23" s="1880"/>
      <c r="I23" s="896"/>
      <c r="J23" s="897"/>
      <c r="K23" s="898"/>
      <c r="L23" s="1881"/>
      <c r="M23" s="1882"/>
      <c r="N23" s="1881"/>
      <c r="O23" s="1882"/>
      <c r="P23" s="899"/>
      <c r="Q23" s="1879"/>
      <c r="R23" s="1880"/>
      <c r="S23" s="900"/>
      <c r="T23" s="900"/>
      <c r="U23" s="901"/>
    </row>
    <row r="24" spans="1:28" ht="27" customHeight="1" x14ac:dyDescent="0.15">
      <c r="A24" s="1925"/>
      <c r="B24" s="902"/>
      <c r="C24" s="893"/>
      <c r="D24" s="894"/>
      <c r="E24" s="895"/>
      <c r="F24" s="892"/>
      <c r="G24" s="1879"/>
      <c r="H24" s="1883"/>
      <c r="I24" s="896"/>
      <c r="J24" s="897"/>
      <c r="K24" s="903"/>
      <c r="L24" s="1884"/>
      <c r="M24" s="1885"/>
      <c r="N24" s="1884"/>
      <c r="O24" s="1885"/>
      <c r="P24" s="899"/>
      <c r="Q24" s="1879"/>
      <c r="R24" s="1880"/>
      <c r="S24" s="900"/>
      <c r="T24" s="900"/>
      <c r="U24" s="901"/>
    </row>
    <row r="25" spans="1:28" ht="27" customHeight="1" x14ac:dyDescent="0.15">
      <c r="A25" s="1925"/>
      <c r="B25" s="1870" t="s">
        <v>32</v>
      </c>
      <c r="C25" s="1871"/>
      <c r="D25" s="1872"/>
      <c r="E25" s="904"/>
      <c r="F25" s="904"/>
      <c r="G25" s="1873"/>
      <c r="H25" s="1873"/>
      <c r="I25" s="905"/>
      <c r="J25" s="906">
        <f t="shared" ref="J25:O25" si="0">SUM(J13:J24)</f>
        <v>0</v>
      </c>
      <c r="K25" s="906">
        <f t="shared" si="0"/>
        <v>0</v>
      </c>
      <c r="L25" s="1874">
        <f t="shared" si="0"/>
        <v>0</v>
      </c>
      <c r="M25" s="1875">
        <f t="shared" si="0"/>
        <v>0</v>
      </c>
      <c r="N25" s="1874">
        <f t="shared" si="0"/>
        <v>0</v>
      </c>
      <c r="O25" s="1875">
        <f t="shared" si="0"/>
        <v>0</v>
      </c>
      <c r="P25" s="905"/>
      <c r="Q25" s="1876"/>
      <c r="R25" s="1877"/>
      <c r="S25" s="905"/>
      <c r="T25" s="905"/>
      <c r="U25" s="901"/>
    </row>
    <row r="26" spans="1:28" x14ac:dyDescent="0.15">
      <c r="A26" s="1878"/>
      <c r="B26" s="1878"/>
      <c r="J26" s="907"/>
    </row>
    <row r="27" spans="1:28" x14ac:dyDescent="0.15">
      <c r="B27" s="1868" t="s">
        <v>1157</v>
      </c>
      <c r="C27" s="1868"/>
      <c r="D27" s="1868"/>
      <c r="E27" s="1868"/>
      <c r="F27" s="1868"/>
      <c r="G27" s="1868"/>
      <c r="H27" s="1868"/>
      <c r="I27" s="1868"/>
      <c r="J27" s="1868"/>
    </row>
    <row r="28" spans="1:28" x14ac:dyDescent="0.15">
      <c r="B28" s="1869" t="s">
        <v>1158</v>
      </c>
      <c r="C28" s="1869"/>
      <c r="D28" s="1869"/>
      <c r="E28" s="1869"/>
      <c r="F28" s="1869"/>
      <c r="G28" s="1869"/>
      <c r="H28" s="1869"/>
      <c r="I28" s="1869"/>
      <c r="J28" s="1869"/>
    </row>
    <row r="29" spans="1:28" x14ac:dyDescent="0.15">
      <c r="B29" s="883" t="s">
        <v>1159</v>
      </c>
      <c r="C29" s="883"/>
      <c r="D29" s="883"/>
      <c r="E29" s="884"/>
      <c r="F29" s="884"/>
      <c r="G29" s="883"/>
      <c r="H29" s="883"/>
      <c r="I29" s="883"/>
      <c r="J29" s="883"/>
      <c r="K29" s="908"/>
      <c r="L29" s="883"/>
      <c r="M29" s="883"/>
      <c r="N29" s="883"/>
      <c r="O29" s="883"/>
    </row>
    <row r="30" spans="1:28" x14ac:dyDescent="0.15">
      <c r="B30" s="883" t="s">
        <v>1160</v>
      </c>
      <c r="C30" s="883"/>
      <c r="D30" s="883"/>
      <c r="E30" s="884"/>
      <c r="F30" s="884"/>
      <c r="G30" s="883"/>
      <c r="H30" s="883"/>
      <c r="I30" s="883"/>
      <c r="J30" s="883"/>
      <c r="K30" s="908"/>
      <c r="L30" s="883"/>
      <c r="M30" s="883"/>
      <c r="N30" s="883"/>
      <c r="O30" s="883"/>
    </row>
    <row r="31" spans="1:28" x14ac:dyDescent="0.15">
      <c r="B31" s="883" t="s">
        <v>1161</v>
      </c>
      <c r="C31" s="875"/>
      <c r="D31" s="875"/>
      <c r="E31" s="884"/>
      <c r="F31" s="884"/>
      <c r="G31" s="875"/>
      <c r="H31" s="875"/>
      <c r="I31" s="875"/>
      <c r="J31" s="875"/>
      <c r="K31" s="909"/>
      <c r="L31" s="875"/>
      <c r="M31" s="875"/>
      <c r="N31" s="875"/>
      <c r="O31" s="875"/>
    </row>
    <row r="32" spans="1:28" x14ac:dyDescent="0.15">
      <c r="B32" s="1869" t="s">
        <v>1162</v>
      </c>
      <c r="C32" s="1869"/>
      <c r="D32" s="1869"/>
      <c r="E32" s="1869"/>
      <c r="F32" s="1869"/>
      <c r="G32" s="1869"/>
      <c r="H32" s="1869"/>
      <c r="I32" s="1869"/>
      <c r="J32" s="1869"/>
      <c r="K32" s="1869"/>
      <c r="L32" s="1869"/>
      <c r="M32" s="1869"/>
      <c r="N32" s="1869"/>
      <c r="O32" s="1869"/>
    </row>
    <row r="33" spans="2:15" x14ac:dyDescent="0.15">
      <c r="B33" s="1869" t="s">
        <v>1163</v>
      </c>
      <c r="C33" s="1869"/>
      <c r="D33" s="1869"/>
      <c r="E33" s="1869"/>
      <c r="F33" s="1869"/>
      <c r="G33" s="1869"/>
      <c r="H33" s="1869"/>
      <c r="I33" s="1869"/>
      <c r="J33" s="1869"/>
      <c r="K33" s="1869"/>
      <c r="L33" s="1869"/>
      <c r="M33" s="1869"/>
      <c r="N33" s="1869"/>
      <c r="O33" s="1869"/>
    </row>
  </sheetData>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S10:S12"/>
    <mergeCell ref="T10:T12"/>
    <mergeCell ref="K11:K12"/>
    <mergeCell ref="L11:M12"/>
    <mergeCell ref="N11:O12"/>
    <mergeCell ref="G14:H14"/>
    <mergeCell ref="L14:M14"/>
    <mergeCell ref="N14:O14"/>
    <mergeCell ref="Q14:R14"/>
    <mergeCell ref="K10:O10"/>
    <mergeCell ref="P10:P12"/>
    <mergeCell ref="Q10:R12"/>
    <mergeCell ref="J10:J12"/>
    <mergeCell ref="C13:D13"/>
    <mergeCell ref="G13:H13"/>
    <mergeCell ref="L13:M13"/>
    <mergeCell ref="N13:O13"/>
    <mergeCell ref="Q13:R13"/>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honeticPr fontId="4"/>
  <pageMargins left="0.59055118110236227" right="0.5118110236220472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28"/>
  <sheetViews>
    <sheetView view="pageBreakPreview" topLeftCell="A16" zoomScale="85" zoomScaleNormal="100" zoomScaleSheetLayoutView="85" workbookViewId="0">
      <selection activeCell="J24" sqref="J24"/>
    </sheetView>
  </sheetViews>
  <sheetFormatPr defaultColWidth="9" defaultRowHeight="18.75" x14ac:dyDescent="0.15"/>
  <cols>
    <col min="1" max="2" width="2.7109375" style="382" customWidth="1"/>
    <col min="3" max="3" width="13" style="382" customWidth="1"/>
    <col min="4" max="4" width="13.7109375" style="382" customWidth="1"/>
    <col min="5" max="5" width="54.28515625" style="382" customWidth="1"/>
    <col min="6" max="6" width="2.5703125" style="382" customWidth="1"/>
    <col min="7" max="7" width="5.7109375" style="382" customWidth="1"/>
    <col min="8" max="16384" width="9" style="382"/>
  </cols>
  <sheetData>
    <row r="1" spans="1:257" ht="24" customHeight="1" x14ac:dyDescent="0.15">
      <c r="A1" s="2087" t="s">
        <v>1565</v>
      </c>
      <c r="B1" s="2047"/>
      <c r="C1" s="2047"/>
      <c r="D1" s="2047"/>
      <c r="E1" s="2047"/>
      <c r="F1" s="2047"/>
    </row>
    <row r="2" spans="1:257" ht="36.75" customHeight="1" x14ac:dyDescent="0.15">
      <c r="A2" s="2045"/>
      <c r="B2" s="2088" t="s">
        <v>1566</v>
      </c>
      <c r="C2" s="2088"/>
      <c r="D2" s="2088"/>
      <c r="E2" s="2088"/>
      <c r="F2" s="2045"/>
    </row>
    <row r="3" spans="1:257" ht="40.5" customHeight="1" x14ac:dyDescent="0.15">
      <c r="A3" s="2045"/>
      <c r="B3" s="2088" t="s">
        <v>1567</v>
      </c>
      <c r="C3" s="2088"/>
      <c r="D3" s="2088"/>
      <c r="E3" s="2088"/>
      <c r="F3" s="2045"/>
    </row>
    <row r="4" spans="1:257" ht="23.25" customHeight="1" x14ac:dyDescent="0.15">
      <c r="A4" s="2087" t="s">
        <v>1511</v>
      </c>
      <c r="B4" s="2021"/>
      <c r="C4" s="2022"/>
      <c r="D4" s="2021"/>
      <c r="E4" s="2021"/>
      <c r="F4" s="2054"/>
      <c r="G4" s="2054"/>
      <c r="H4" s="2054"/>
      <c r="I4" s="2053"/>
      <c r="J4" s="2053"/>
      <c r="K4" s="2053"/>
      <c r="L4" s="2053"/>
      <c r="M4" s="2053"/>
      <c r="N4" s="2053"/>
      <c r="O4" s="2053"/>
      <c r="P4" s="2053"/>
      <c r="Q4" s="2053"/>
      <c r="R4" s="2053"/>
      <c r="S4" s="2053"/>
      <c r="T4" s="2053"/>
      <c r="U4" s="2053"/>
      <c r="V4" s="2053"/>
      <c r="W4" s="2053"/>
      <c r="X4" s="2053"/>
      <c r="Y4" s="2053"/>
      <c r="Z4" s="2053"/>
      <c r="AA4" s="2053"/>
      <c r="AB4" s="2053"/>
      <c r="AC4" s="2053"/>
      <c r="AD4" s="2053"/>
      <c r="AE4" s="2053"/>
      <c r="AF4" s="2053"/>
      <c r="AG4" s="2053"/>
      <c r="AH4" s="2053"/>
      <c r="AI4" s="2053"/>
      <c r="AJ4" s="2053"/>
      <c r="AK4" s="2053"/>
      <c r="AL4" s="2053"/>
      <c r="AM4" s="2053"/>
      <c r="AN4" s="2053"/>
      <c r="AO4" s="2053"/>
      <c r="AP4" s="2053"/>
      <c r="AQ4" s="2053"/>
      <c r="AR4" s="2053"/>
      <c r="AS4" s="2053"/>
      <c r="AT4" s="2053"/>
      <c r="AU4" s="2053"/>
      <c r="AV4" s="2053"/>
      <c r="AW4" s="2053"/>
      <c r="AX4" s="2053"/>
      <c r="AY4" s="2053"/>
      <c r="AZ4" s="2053"/>
      <c r="BA4" s="2053"/>
      <c r="BB4" s="2053"/>
      <c r="BC4" s="2053"/>
      <c r="BD4" s="2053"/>
      <c r="BE4" s="2053"/>
      <c r="BF4" s="2053"/>
      <c r="BG4" s="2053"/>
      <c r="BH4" s="2053"/>
      <c r="BI4" s="2053"/>
      <c r="BJ4" s="2053"/>
      <c r="BK4" s="2053"/>
      <c r="BL4" s="2053"/>
      <c r="BM4" s="2053"/>
      <c r="BN4" s="2053"/>
      <c r="BO4" s="2053"/>
      <c r="BP4" s="2053"/>
      <c r="BQ4" s="2053"/>
      <c r="BR4" s="2053"/>
      <c r="BS4" s="2053"/>
      <c r="BT4" s="2053"/>
      <c r="BU4" s="2053"/>
      <c r="BV4" s="2053"/>
      <c r="BW4" s="2053"/>
      <c r="BX4" s="2053"/>
      <c r="BY4" s="2053"/>
      <c r="BZ4" s="2053"/>
      <c r="CA4" s="2053"/>
      <c r="CB4" s="2053"/>
      <c r="CC4" s="2053"/>
      <c r="CD4" s="2053"/>
      <c r="CE4" s="2053"/>
      <c r="CF4" s="2053"/>
      <c r="CG4" s="2053"/>
      <c r="CH4" s="2053"/>
      <c r="CI4" s="2053"/>
      <c r="CJ4" s="2053"/>
      <c r="CK4" s="2053"/>
      <c r="CL4" s="2053"/>
      <c r="CM4" s="2053"/>
      <c r="CN4" s="2053"/>
      <c r="CO4" s="2053"/>
      <c r="CP4" s="2053"/>
      <c r="CQ4" s="2053"/>
      <c r="CR4" s="2053"/>
      <c r="CS4" s="2053"/>
      <c r="CT4" s="2053"/>
      <c r="CU4" s="2053"/>
      <c r="CV4" s="2053"/>
      <c r="CW4" s="2053"/>
      <c r="CX4" s="2053"/>
      <c r="CY4" s="2053"/>
      <c r="CZ4" s="2053"/>
      <c r="DA4" s="2053"/>
      <c r="DB4" s="2053"/>
      <c r="DC4" s="2053"/>
      <c r="DD4" s="2053"/>
      <c r="DE4" s="2053"/>
      <c r="DF4" s="2053"/>
      <c r="DG4" s="2053"/>
      <c r="DH4" s="2053"/>
      <c r="DI4" s="2053"/>
      <c r="DJ4" s="2053"/>
      <c r="DK4" s="2053"/>
      <c r="DL4" s="2053"/>
      <c r="DM4" s="2053"/>
      <c r="DN4" s="2053"/>
      <c r="DO4" s="2053"/>
      <c r="DP4" s="2053"/>
      <c r="DQ4" s="2053"/>
      <c r="DR4" s="2053"/>
      <c r="DS4" s="2053"/>
      <c r="DT4" s="2053"/>
      <c r="DU4" s="2053"/>
      <c r="DV4" s="2053"/>
      <c r="DW4" s="2053"/>
      <c r="DX4" s="2053"/>
      <c r="DY4" s="2053"/>
      <c r="DZ4" s="2053"/>
      <c r="EA4" s="2053"/>
      <c r="EB4" s="2053"/>
      <c r="EC4" s="2053"/>
      <c r="ED4" s="2053"/>
      <c r="EE4" s="2053"/>
      <c r="EF4" s="2053"/>
      <c r="EG4" s="2053"/>
      <c r="EH4" s="2053"/>
      <c r="EI4" s="2053"/>
      <c r="EJ4" s="2053"/>
      <c r="EK4" s="2053"/>
      <c r="EL4" s="2053"/>
      <c r="EM4" s="2053"/>
      <c r="EN4" s="2053"/>
      <c r="EO4" s="2053"/>
      <c r="EP4" s="2053"/>
      <c r="EQ4" s="2053"/>
      <c r="ER4" s="2053"/>
      <c r="ES4" s="2053"/>
      <c r="ET4" s="2053"/>
      <c r="EU4" s="2053"/>
      <c r="EV4" s="2053"/>
      <c r="EW4" s="2053"/>
      <c r="EX4" s="2053"/>
      <c r="EY4" s="2053"/>
      <c r="EZ4" s="2053"/>
      <c r="FA4" s="2053"/>
      <c r="FB4" s="2053"/>
      <c r="FC4" s="2053"/>
      <c r="FD4" s="2053"/>
      <c r="FE4" s="2053"/>
      <c r="FF4" s="2053"/>
      <c r="FG4" s="2053"/>
      <c r="FH4" s="2053"/>
      <c r="FI4" s="2053"/>
      <c r="FJ4" s="2053"/>
      <c r="FK4" s="2053"/>
      <c r="FL4" s="2053"/>
      <c r="FM4" s="2053"/>
      <c r="FN4" s="2053"/>
      <c r="FO4" s="2053"/>
      <c r="FP4" s="2053"/>
      <c r="FQ4" s="2053"/>
      <c r="FR4" s="2053"/>
      <c r="FS4" s="2053"/>
      <c r="FT4" s="2053"/>
      <c r="FU4" s="2053"/>
      <c r="FV4" s="2053"/>
      <c r="FW4" s="2053"/>
      <c r="FX4" s="2053"/>
      <c r="FY4" s="2053"/>
      <c r="FZ4" s="2053"/>
      <c r="GA4" s="2053"/>
      <c r="GB4" s="2053"/>
      <c r="GC4" s="2053"/>
      <c r="GD4" s="2053"/>
      <c r="GE4" s="2053"/>
      <c r="GF4" s="2053"/>
      <c r="GG4" s="2053"/>
      <c r="GH4" s="2053"/>
      <c r="GI4" s="2053"/>
      <c r="GJ4" s="2053"/>
      <c r="GK4" s="2053"/>
      <c r="GL4" s="2053"/>
      <c r="GM4" s="2053"/>
      <c r="GN4" s="2053"/>
      <c r="GO4" s="2053"/>
      <c r="GP4" s="2053"/>
      <c r="GQ4" s="2053"/>
      <c r="GR4" s="2053"/>
      <c r="GS4" s="2053"/>
      <c r="GT4" s="2053"/>
      <c r="GU4" s="2053"/>
      <c r="GV4" s="2053"/>
      <c r="GW4" s="2053"/>
      <c r="GX4" s="2053"/>
      <c r="GY4" s="2053"/>
      <c r="GZ4" s="2053"/>
      <c r="HA4" s="2053"/>
      <c r="HB4" s="2053"/>
      <c r="HC4" s="2053"/>
      <c r="HD4" s="2053"/>
      <c r="HE4" s="2053"/>
      <c r="HF4" s="2053"/>
      <c r="HG4" s="2053"/>
      <c r="HH4" s="2053"/>
      <c r="HI4" s="2053"/>
      <c r="HJ4" s="2053"/>
      <c r="HK4" s="2053"/>
      <c r="HL4" s="2053"/>
      <c r="HM4" s="2053"/>
      <c r="HN4" s="2053"/>
      <c r="HO4" s="2053"/>
      <c r="HP4" s="2053"/>
      <c r="HQ4" s="2053"/>
      <c r="HR4" s="2053"/>
      <c r="HS4" s="2053"/>
      <c r="HT4" s="2053"/>
      <c r="HU4" s="2053"/>
      <c r="HV4" s="2053"/>
      <c r="HW4" s="2053"/>
      <c r="HX4" s="2053"/>
      <c r="HY4" s="2053"/>
      <c r="HZ4" s="2053"/>
      <c r="IA4" s="2053"/>
      <c r="IB4" s="2053"/>
      <c r="IC4" s="2053"/>
      <c r="ID4" s="2053"/>
      <c r="IE4" s="2053"/>
      <c r="IF4" s="2053"/>
      <c r="IG4" s="2053"/>
      <c r="IH4" s="2053"/>
      <c r="II4" s="2053"/>
      <c r="IJ4" s="2053"/>
      <c r="IK4" s="2053"/>
      <c r="IL4" s="2053"/>
      <c r="IM4" s="2053"/>
      <c r="IN4" s="2053"/>
      <c r="IO4" s="2053"/>
      <c r="IP4" s="2053"/>
      <c r="IQ4" s="2053"/>
      <c r="IR4" s="2053"/>
      <c r="IS4" s="2053"/>
      <c r="IT4" s="2053"/>
      <c r="IU4" s="2053"/>
      <c r="IV4" s="2053"/>
      <c r="IW4" s="2053"/>
    </row>
    <row r="5" spans="1:257" ht="25.5" customHeight="1" x14ac:dyDescent="0.15">
      <c r="A5" s="2089" t="s">
        <v>1512</v>
      </c>
    </row>
    <row r="6" spans="1:257" ht="25.5" customHeight="1" x14ac:dyDescent="0.15">
      <c r="A6" s="2045"/>
      <c r="B6" s="2083" t="s">
        <v>1513</v>
      </c>
      <c r="C6" s="2084"/>
      <c r="D6" s="2085" t="s">
        <v>1514</v>
      </c>
      <c r="E6" s="2085" t="s">
        <v>1515</v>
      </c>
    </row>
    <row r="7" spans="1:257" ht="36" customHeight="1" x14ac:dyDescent="0.15">
      <c r="A7" s="2045"/>
      <c r="B7" s="2090" t="s">
        <v>1516</v>
      </c>
      <c r="C7" s="2090"/>
      <c r="D7" s="2090" t="s">
        <v>1517</v>
      </c>
      <c r="E7" s="2091" t="s">
        <v>1518</v>
      </c>
    </row>
    <row r="8" spans="1:257" ht="36" customHeight="1" x14ac:dyDescent="0.15">
      <c r="A8" s="2045"/>
      <c r="B8" s="2090" t="s">
        <v>1519</v>
      </c>
      <c r="C8" s="2090"/>
      <c r="D8" s="2090" t="s">
        <v>1517</v>
      </c>
      <c r="E8" s="2091" t="s">
        <v>1520</v>
      </c>
    </row>
    <row r="9" spans="1:257" ht="36" customHeight="1" x14ac:dyDescent="0.15">
      <c r="A9" s="2045"/>
      <c r="B9" s="2092" t="s">
        <v>1521</v>
      </c>
      <c r="C9" s="2090"/>
      <c r="D9" s="2090" t="s">
        <v>1517</v>
      </c>
      <c r="E9" s="2091" t="s">
        <v>1522</v>
      </c>
    </row>
    <row r="10" spans="1:257" ht="36" customHeight="1" x14ac:dyDescent="0.15">
      <c r="A10" s="2062"/>
      <c r="B10" s="2093"/>
      <c r="C10" s="2094" t="s">
        <v>1523</v>
      </c>
      <c r="D10" s="2092" t="s">
        <v>1517</v>
      </c>
      <c r="E10" s="2095" t="s">
        <v>1524</v>
      </c>
    </row>
    <row r="11" spans="1:257" x14ac:dyDescent="0.15">
      <c r="A11" s="2062"/>
      <c r="B11" s="2093"/>
      <c r="C11" s="2096" t="s">
        <v>1075</v>
      </c>
      <c r="D11" s="2097" t="s">
        <v>1526</v>
      </c>
      <c r="E11" s="2098" t="s">
        <v>1568</v>
      </c>
    </row>
    <row r="12" spans="1:257" ht="29.1" customHeight="1" x14ac:dyDescent="0.15">
      <c r="A12" s="2062"/>
      <c r="B12" s="2093"/>
      <c r="C12" s="2099" t="s">
        <v>1528</v>
      </c>
      <c r="D12" s="2090" t="s">
        <v>1517</v>
      </c>
      <c r="E12" s="2091" t="s">
        <v>1529</v>
      </c>
    </row>
    <row r="13" spans="1:257" ht="29.1" customHeight="1" x14ac:dyDescent="0.15">
      <c r="A13" s="2062"/>
      <c r="B13" s="2100"/>
      <c r="C13" s="2099" t="s">
        <v>281</v>
      </c>
      <c r="D13" s="2101" t="s">
        <v>1530</v>
      </c>
      <c r="E13" s="2091" t="s">
        <v>1531</v>
      </c>
    </row>
    <row r="14" spans="1:257" ht="29.1" customHeight="1" x14ac:dyDescent="0.15">
      <c r="A14" s="2045"/>
      <c r="B14" s="2102" t="s">
        <v>1532</v>
      </c>
      <c r="C14" s="2102"/>
      <c r="D14" s="2103"/>
      <c r="E14" s="2104" t="s">
        <v>1533</v>
      </c>
    </row>
    <row r="15" spans="1:257" ht="29.1" customHeight="1" x14ac:dyDescent="0.15">
      <c r="A15" s="2045"/>
      <c r="B15" s="2105" t="s">
        <v>1534</v>
      </c>
      <c r="C15" s="2106"/>
      <c r="D15" s="2090" t="s">
        <v>1526</v>
      </c>
      <c r="E15" s="2091" t="s">
        <v>1535</v>
      </c>
    </row>
    <row r="16" spans="1:257" ht="29.1" customHeight="1" x14ac:dyDescent="0.15">
      <c r="A16" s="2045"/>
      <c r="B16" s="2107" t="s">
        <v>1536</v>
      </c>
      <c r="C16" s="2108"/>
      <c r="D16" s="2090" t="s">
        <v>1526</v>
      </c>
      <c r="E16" s="2091" t="s">
        <v>1537</v>
      </c>
    </row>
    <row r="17" spans="1:5" ht="29.1" customHeight="1" x14ac:dyDescent="0.15">
      <c r="A17" s="2045"/>
      <c r="B17" s="2109" t="s">
        <v>1532</v>
      </c>
      <c r="C17" s="2109"/>
      <c r="D17" s="2109" t="s">
        <v>1517</v>
      </c>
      <c r="E17" s="2110" t="s">
        <v>1538</v>
      </c>
    </row>
    <row r="18" spans="1:5" ht="6" customHeight="1" x14ac:dyDescent="0.15">
      <c r="A18" s="55"/>
      <c r="B18" s="55"/>
      <c r="C18" s="55"/>
    </row>
    <row r="19" spans="1:5" ht="17.25" customHeight="1" x14ac:dyDescent="0.15">
      <c r="A19" s="2089" t="s">
        <v>1539</v>
      </c>
    </row>
    <row r="20" spans="1:5" ht="24.75" customHeight="1" x14ac:dyDescent="0.15">
      <c r="B20" s="2111" t="s">
        <v>1513</v>
      </c>
      <c r="C20" s="2112"/>
      <c r="D20" s="2113" t="s">
        <v>1514</v>
      </c>
      <c r="E20" s="2113" t="s">
        <v>1515</v>
      </c>
    </row>
    <row r="21" spans="1:5" ht="33" customHeight="1" x14ac:dyDescent="0.15">
      <c r="B21" s="2099" t="s">
        <v>1540</v>
      </c>
      <c r="C21" s="2099"/>
      <c r="D21" s="2114" t="s">
        <v>1541</v>
      </c>
      <c r="E21" s="2091" t="s">
        <v>1542</v>
      </c>
    </row>
    <row r="22" spans="1:5" ht="24.75" customHeight="1" x14ac:dyDescent="0.15">
      <c r="B22" s="2099" t="s">
        <v>1543</v>
      </c>
      <c r="C22" s="2099"/>
      <c r="D22" s="2114" t="s">
        <v>1517</v>
      </c>
      <c r="E22" s="2114" t="s">
        <v>1544</v>
      </c>
    </row>
    <row r="23" spans="1:5" ht="24.75" customHeight="1" x14ac:dyDescent="0.15">
      <c r="B23" s="2094" t="s">
        <v>1545</v>
      </c>
      <c r="C23" s="2099"/>
      <c r="D23" s="2114" t="s">
        <v>1517</v>
      </c>
      <c r="E23" s="2114" t="s">
        <v>1546</v>
      </c>
    </row>
    <row r="24" spans="1:5" ht="23.25" customHeight="1" x14ac:dyDescent="0.15">
      <c r="B24" s="2070"/>
      <c r="C24" s="2081" t="s">
        <v>1547</v>
      </c>
      <c r="D24" s="2058" t="s">
        <v>1526</v>
      </c>
      <c r="E24" s="2115" t="s">
        <v>1548</v>
      </c>
    </row>
    <row r="25" spans="1:5" ht="19.5" customHeight="1" x14ac:dyDescent="0.15">
      <c r="A25" s="2089" t="s">
        <v>1549</v>
      </c>
    </row>
    <row r="26" spans="1:5" ht="23.25" customHeight="1" x14ac:dyDescent="0.15">
      <c r="B26" s="2111" t="s">
        <v>1513</v>
      </c>
      <c r="C26" s="2112"/>
      <c r="D26" s="2113" t="s">
        <v>1514</v>
      </c>
      <c r="E26" s="2113" t="s">
        <v>214</v>
      </c>
    </row>
    <row r="27" spans="1:5" ht="24.75" customHeight="1" x14ac:dyDescent="0.15">
      <c r="B27" s="2116" t="s">
        <v>1550</v>
      </c>
      <c r="C27" s="2117"/>
      <c r="D27" s="2118"/>
      <c r="E27" s="2090" t="s">
        <v>1551</v>
      </c>
    </row>
    <row r="28" spans="1:5" ht="24.75" customHeight="1" x14ac:dyDescent="0.15">
      <c r="B28" s="2090" t="s">
        <v>1552</v>
      </c>
      <c r="C28" s="2090"/>
      <c r="D28" s="2118"/>
      <c r="E28" s="2090" t="s">
        <v>1553</v>
      </c>
    </row>
  </sheetData>
  <mergeCells count="92">
    <mergeCell ref="B26:C26"/>
    <mergeCell ref="B27:C27"/>
    <mergeCell ref="IU4:IW4"/>
    <mergeCell ref="B6:C6"/>
    <mergeCell ref="D13:D14"/>
    <mergeCell ref="B15:C15"/>
    <mergeCell ref="B16:C16"/>
    <mergeCell ref="B20:C20"/>
    <mergeCell ref="IC4:IE4"/>
    <mergeCell ref="IF4:IH4"/>
    <mergeCell ref="II4:IK4"/>
    <mergeCell ref="IL4:IN4"/>
    <mergeCell ref="IO4:IQ4"/>
    <mergeCell ref="IR4:IT4"/>
    <mergeCell ref="HK4:HM4"/>
    <mergeCell ref="HN4:HP4"/>
    <mergeCell ref="HQ4:HS4"/>
    <mergeCell ref="HT4:HV4"/>
    <mergeCell ref="HW4:HY4"/>
    <mergeCell ref="HZ4:IB4"/>
    <mergeCell ref="GS4:GU4"/>
    <mergeCell ref="GV4:GX4"/>
    <mergeCell ref="GY4:HA4"/>
    <mergeCell ref="HB4:HD4"/>
    <mergeCell ref="HE4:HG4"/>
    <mergeCell ref="HH4:HJ4"/>
    <mergeCell ref="GA4:GC4"/>
    <mergeCell ref="GD4:GF4"/>
    <mergeCell ref="GG4:GI4"/>
    <mergeCell ref="GJ4:GL4"/>
    <mergeCell ref="GM4:GO4"/>
    <mergeCell ref="GP4:GR4"/>
    <mergeCell ref="FI4:FK4"/>
    <mergeCell ref="FL4:FN4"/>
    <mergeCell ref="FO4:FQ4"/>
    <mergeCell ref="FR4:FT4"/>
    <mergeCell ref="FU4:FW4"/>
    <mergeCell ref="FX4:FZ4"/>
    <mergeCell ref="EQ4:ES4"/>
    <mergeCell ref="ET4:EV4"/>
    <mergeCell ref="EW4:EY4"/>
    <mergeCell ref="EZ4:FB4"/>
    <mergeCell ref="FC4:FE4"/>
    <mergeCell ref="FF4:FH4"/>
    <mergeCell ref="DY4:EA4"/>
    <mergeCell ref="EB4:ED4"/>
    <mergeCell ref="EE4:EG4"/>
    <mergeCell ref="EH4:EJ4"/>
    <mergeCell ref="EK4:EM4"/>
    <mergeCell ref="EN4:EP4"/>
    <mergeCell ref="DG4:DI4"/>
    <mergeCell ref="DJ4:DL4"/>
    <mergeCell ref="DM4:DO4"/>
    <mergeCell ref="DP4:DR4"/>
    <mergeCell ref="DS4:DU4"/>
    <mergeCell ref="DV4:DX4"/>
    <mergeCell ref="CO4:CQ4"/>
    <mergeCell ref="CR4:CT4"/>
    <mergeCell ref="CU4:CW4"/>
    <mergeCell ref="CX4:CZ4"/>
    <mergeCell ref="DA4:DC4"/>
    <mergeCell ref="DD4:DF4"/>
    <mergeCell ref="BW4:BY4"/>
    <mergeCell ref="BZ4:CB4"/>
    <mergeCell ref="CC4:CE4"/>
    <mergeCell ref="CF4:CH4"/>
    <mergeCell ref="CI4:CK4"/>
    <mergeCell ref="CL4:CN4"/>
    <mergeCell ref="BE4:BG4"/>
    <mergeCell ref="BH4:BJ4"/>
    <mergeCell ref="BK4:BM4"/>
    <mergeCell ref="BN4:BP4"/>
    <mergeCell ref="BQ4:BS4"/>
    <mergeCell ref="BT4:BV4"/>
    <mergeCell ref="AM4:AO4"/>
    <mergeCell ref="AP4:AR4"/>
    <mergeCell ref="AS4:AU4"/>
    <mergeCell ref="AV4:AX4"/>
    <mergeCell ref="AY4:BA4"/>
    <mergeCell ref="BB4:BD4"/>
    <mergeCell ref="U4:W4"/>
    <mergeCell ref="X4:Z4"/>
    <mergeCell ref="AA4:AC4"/>
    <mergeCell ref="AD4:AF4"/>
    <mergeCell ref="AG4:AI4"/>
    <mergeCell ref="AJ4:AL4"/>
    <mergeCell ref="B2:E2"/>
    <mergeCell ref="B3:E3"/>
    <mergeCell ref="I4:K4"/>
    <mergeCell ref="L4:N4"/>
    <mergeCell ref="O4:Q4"/>
    <mergeCell ref="R4:T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58" zoomScaleNormal="100" zoomScaleSheetLayoutView="100" workbookViewId="0">
      <selection activeCell="C79" sqref="C79"/>
    </sheetView>
  </sheetViews>
  <sheetFormatPr defaultColWidth="9" defaultRowHeight="18.75" x14ac:dyDescent="0.15"/>
  <cols>
    <col min="1" max="1" width="10.42578125" style="2120" customWidth="1"/>
    <col min="2" max="2" width="15.28515625" style="2120" customWidth="1"/>
    <col min="3" max="3" width="54.28515625" style="2146" customWidth="1"/>
    <col min="4" max="16384" width="9" style="2120"/>
  </cols>
  <sheetData>
    <row r="1" spans="1:4" ht="21.75" customHeight="1" x14ac:dyDescent="0.15">
      <c r="A1" s="2119" t="s">
        <v>1569</v>
      </c>
      <c r="B1" s="2119"/>
      <c r="C1" s="2119"/>
      <c r="D1" s="2119"/>
    </row>
    <row r="2" spans="1:4" ht="15.75" customHeight="1" x14ac:dyDescent="0.15">
      <c r="A2" s="2121"/>
      <c r="C2" s="2122"/>
      <c r="D2" s="2123" t="s">
        <v>1570</v>
      </c>
    </row>
    <row r="3" spans="1:4" ht="15.75" customHeight="1" x14ac:dyDescent="0.15">
      <c r="A3" s="2124"/>
      <c r="C3" s="2125" t="s">
        <v>319</v>
      </c>
      <c r="D3" s="2126">
        <v>200</v>
      </c>
    </row>
    <row r="4" spans="1:4" ht="15.75" customHeight="1" x14ac:dyDescent="0.15">
      <c r="A4" s="2124"/>
      <c r="C4" s="2125" t="s">
        <v>690</v>
      </c>
      <c r="D4" s="2126">
        <v>300</v>
      </c>
    </row>
    <row r="5" spans="1:4" ht="24" customHeight="1" x14ac:dyDescent="0.15">
      <c r="A5" s="2124" t="s">
        <v>691</v>
      </c>
      <c r="B5" s="2121"/>
      <c r="C5" s="2127"/>
      <c r="D5" s="2128"/>
    </row>
    <row r="6" spans="1:4" ht="6.75" customHeight="1" x14ac:dyDescent="0.15">
      <c r="A6" s="2124"/>
      <c r="B6" s="2121"/>
      <c r="C6" s="2127"/>
      <c r="D6" s="2128"/>
    </row>
    <row r="7" spans="1:4" ht="21" customHeight="1" x14ac:dyDescent="0.15">
      <c r="A7" s="2129" t="s">
        <v>1571</v>
      </c>
      <c r="B7" s="2121"/>
      <c r="C7" s="2127"/>
      <c r="D7" s="2128"/>
    </row>
    <row r="8" spans="1:4" ht="15.75" customHeight="1" x14ac:dyDescent="0.15">
      <c r="A8" s="2130" t="s">
        <v>1572</v>
      </c>
      <c r="B8" s="2131"/>
      <c r="C8" s="2132" t="s">
        <v>110</v>
      </c>
      <c r="D8" s="2133" t="s">
        <v>1570</v>
      </c>
    </row>
    <row r="9" spans="1:4" ht="15.75" customHeight="1" x14ac:dyDescent="0.15">
      <c r="A9" s="2134" t="s">
        <v>345</v>
      </c>
      <c r="B9" s="2135" t="s">
        <v>698</v>
      </c>
      <c r="C9" s="2135" t="s">
        <v>346</v>
      </c>
      <c r="D9" s="2133">
        <v>1</v>
      </c>
    </row>
    <row r="10" spans="1:4" ht="15.75" customHeight="1" x14ac:dyDescent="0.15">
      <c r="A10" s="2136"/>
      <c r="B10" s="2135" t="s">
        <v>190</v>
      </c>
      <c r="C10" s="2135" t="s">
        <v>701</v>
      </c>
      <c r="D10" s="2133">
        <v>2</v>
      </c>
    </row>
    <row r="11" spans="1:4" ht="15.75" customHeight="1" x14ac:dyDescent="0.15">
      <c r="A11" s="2137" t="s">
        <v>128</v>
      </c>
      <c r="B11" s="2138"/>
      <c r="C11" s="2139" t="s">
        <v>1573</v>
      </c>
      <c r="D11" s="2133">
        <v>3</v>
      </c>
    </row>
    <row r="12" spans="1:4" ht="15.75" customHeight="1" x14ac:dyDescent="0.15">
      <c r="A12" s="2140" t="s">
        <v>196</v>
      </c>
      <c r="B12" s="2141" t="s">
        <v>704</v>
      </c>
      <c r="C12" s="2135" t="s">
        <v>1574</v>
      </c>
      <c r="D12" s="2133">
        <v>4</v>
      </c>
    </row>
    <row r="13" spans="1:4" ht="15.75" customHeight="1" x14ac:dyDescent="0.15">
      <c r="A13" s="2140"/>
      <c r="B13" s="2141"/>
      <c r="C13" s="2142" t="s">
        <v>1575</v>
      </c>
      <c r="D13" s="2133">
        <v>5</v>
      </c>
    </row>
    <row r="14" spans="1:4" ht="15.75" customHeight="1" x14ac:dyDescent="0.15">
      <c r="A14" s="2140"/>
      <c r="B14" s="2141"/>
      <c r="C14" s="2143" t="s">
        <v>1576</v>
      </c>
      <c r="D14" s="2133">
        <v>6</v>
      </c>
    </row>
    <row r="15" spans="1:4" ht="15.75" customHeight="1" x14ac:dyDescent="0.15">
      <c r="A15" s="2140"/>
      <c r="B15" s="2141" t="s">
        <v>713</v>
      </c>
      <c r="C15" s="2135" t="s">
        <v>714</v>
      </c>
      <c r="D15" s="2133">
        <v>7</v>
      </c>
    </row>
    <row r="16" spans="1:4" ht="15.75" customHeight="1" x14ac:dyDescent="0.15">
      <c r="A16" s="2140"/>
      <c r="B16" s="2141"/>
      <c r="C16" s="2135" t="s">
        <v>717</v>
      </c>
      <c r="D16" s="2133">
        <v>8</v>
      </c>
    </row>
    <row r="17" spans="1:4" ht="15.75" customHeight="1" x14ac:dyDescent="0.15">
      <c r="A17" s="2140"/>
      <c r="B17" s="2141"/>
      <c r="C17" s="2135" t="s">
        <v>1577</v>
      </c>
      <c r="D17" s="2133">
        <v>9</v>
      </c>
    </row>
    <row r="18" spans="1:4" ht="15.75" customHeight="1" x14ac:dyDescent="0.15">
      <c r="A18" s="2140"/>
      <c r="B18" s="2141" t="s">
        <v>724</v>
      </c>
      <c r="C18" s="2143" t="s">
        <v>725</v>
      </c>
      <c r="D18" s="2133">
        <v>10</v>
      </c>
    </row>
    <row r="19" spans="1:4" ht="15.75" customHeight="1" x14ac:dyDescent="0.15">
      <c r="A19" s="2140"/>
      <c r="B19" s="2141"/>
      <c r="C19" s="2143" t="s">
        <v>727</v>
      </c>
      <c r="D19" s="2133">
        <v>11</v>
      </c>
    </row>
    <row r="20" spans="1:4" ht="15.75" customHeight="1" x14ac:dyDescent="0.15">
      <c r="A20" s="2140"/>
      <c r="B20" s="2141"/>
      <c r="C20" s="2143" t="s">
        <v>729</v>
      </c>
      <c r="D20" s="2133">
        <v>12</v>
      </c>
    </row>
    <row r="21" spans="1:4" ht="15.75" customHeight="1" x14ac:dyDescent="0.15">
      <c r="A21" s="2140"/>
      <c r="B21" s="2141" t="s">
        <v>47</v>
      </c>
      <c r="C21" s="2143" t="s">
        <v>730</v>
      </c>
      <c r="D21" s="2133">
        <v>13</v>
      </c>
    </row>
    <row r="22" spans="1:4" ht="15.75" customHeight="1" x14ac:dyDescent="0.15">
      <c r="A22" s="2140"/>
      <c r="B22" s="2141"/>
      <c r="C22" s="2143" t="s">
        <v>732</v>
      </c>
      <c r="D22" s="2133">
        <v>14</v>
      </c>
    </row>
    <row r="23" spans="1:4" ht="15.75" customHeight="1" x14ac:dyDescent="0.15">
      <c r="A23" s="2134"/>
      <c r="B23" s="2141"/>
      <c r="C23" s="2143" t="s">
        <v>1578</v>
      </c>
      <c r="D23" s="2133">
        <v>15</v>
      </c>
    </row>
    <row r="24" spans="1:4" ht="15.75" customHeight="1" x14ac:dyDescent="0.15">
      <c r="A24" s="2144"/>
      <c r="B24" s="2125" t="s">
        <v>145</v>
      </c>
      <c r="C24" s="2125" t="s">
        <v>738</v>
      </c>
      <c r="D24" s="2133">
        <v>16</v>
      </c>
    </row>
    <row r="25" spans="1:4" ht="15.75" customHeight="1" x14ac:dyDescent="0.15">
      <c r="A25" s="2145"/>
      <c r="D25" s="2147"/>
    </row>
    <row r="26" spans="1:4" ht="21.75" customHeight="1" x14ac:dyDescent="0.15">
      <c r="A26" s="2129" t="s">
        <v>1579</v>
      </c>
      <c r="B26" s="2145"/>
      <c r="D26" s="2147"/>
    </row>
    <row r="27" spans="1:4" ht="15.75" customHeight="1" x14ac:dyDescent="0.15">
      <c r="A27" s="2130" t="s">
        <v>1572</v>
      </c>
      <c r="B27" s="2131"/>
      <c r="C27" s="2132" t="s">
        <v>110</v>
      </c>
      <c r="D27" s="2133" t="s">
        <v>1570</v>
      </c>
    </row>
    <row r="28" spans="1:4" ht="15.75" customHeight="1" x14ac:dyDescent="0.15">
      <c r="A28" s="2137" t="s">
        <v>1580</v>
      </c>
      <c r="B28" s="2138"/>
      <c r="C28" s="2148" t="s">
        <v>744</v>
      </c>
      <c r="D28" s="2123">
        <v>17</v>
      </c>
    </row>
    <row r="29" spans="1:4" ht="15.75" customHeight="1" x14ac:dyDescent="0.15">
      <c r="A29" s="2137"/>
      <c r="B29" s="2138"/>
      <c r="C29" s="2148" t="s">
        <v>746</v>
      </c>
      <c r="D29" s="2123">
        <v>18</v>
      </c>
    </row>
    <row r="30" spans="1:4" ht="15.75" customHeight="1" x14ac:dyDescent="0.15">
      <c r="A30" s="2137"/>
      <c r="B30" s="2138"/>
      <c r="C30" s="2148" t="s">
        <v>748</v>
      </c>
      <c r="D30" s="2123">
        <v>19</v>
      </c>
    </row>
    <row r="31" spans="1:4" ht="15.75" customHeight="1" x14ac:dyDescent="0.15">
      <c r="A31" s="2137"/>
      <c r="B31" s="2138"/>
      <c r="C31" s="2148" t="s">
        <v>750</v>
      </c>
      <c r="D31" s="2123">
        <v>20</v>
      </c>
    </row>
    <row r="32" spans="1:4" ht="15.75" customHeight="1" x14ac:dyDescent="0.15">
      <c r="A32" s="2137"/>
      <c r="B32" s="2138"/>
      <c r="C32" s="2148" t="s">
        <v>752</v>
      </c>
      <c r="D32" s="2123">
        <v>21</v>
      </c>
    </row>
    <row r="33" spans="1:4" ht="15.75" customHeight="1" x14ac:dyDescent="0.15">
      <c r="A33" s="2137"/>
      <c r="B33" s="2138"/>
      <c r="C33" s="2148" t="s">
        <v>754</v>
      </c>
      <c r="D33" s="2123">
        <v>22</v>
      </c>
    </row>
    <row r="34" spans="1:4" ht="15.75" customHeight="1" x14ac:dyDescent="0.15">
      <c r="A34" s="2137"/>
      <c r="B34" s="2138"/>
      <c r="C34" s="2148" t="s">
        <v>756</v>
      </c>
      <c r="D34" s="2123">
        <v>23</v>
      </c>
    </row>
    <row r="35" spans="1:4" ht="7.5" customHeight="1" x14ac:dyDescent="0.15">
      <c r="A35" s="2121"/>
      <c r="B35" s="2121"/>
      <c r="C35" s="2127"/>
      <c r="D35" s="2128"/>
    </row>
    <row r="36" spans="1:4" ht="24" customHeight="1" x14ac:dyDescent="0.15">
      <c r="A36" s="2124" t="s">
        <v>757</v>
      </c>
      <c r="B36" s="2121"/>
      <c r="C36" s="2127"/>
      <c r="D36" s="2128"/>
    </row>
    <row r="37" spans="1:4" ht="9" customHeight="1" x14ac:dyDescent="0.15">
      <c r="A37" s="2124"/>
      <c r="B37" s="2121"/>
      <c r="C37" s="2127"/>
      <c r="D37" s="2128"/>
    </row>
    <row r="38" spans="1:4" ht="18.75" customHeight="1" x14ac:dyDescent="0.15">
      <c r="A38" s="2149" t="s">
        <v>1581</v>
      </c>
      <c r="B38" s="2121"/>
      <c r="C38" s="2127"/>
      <c r="D38" s="2128"/>
    </row>
    <row r="39" spans="1:4" ht="15.75" customHeight="1" x14ac:dyDescent="0.15">
      <c r="A39" s="2130" t="s">
        <v>1572</v>
      </c>
      <c r="B39" s="2131"/>
      <c r="C39" s="2132" t="s">
        <v>110</v>
      </c>
      <c r="D39" s="2123" t="s">
        <v>1570</v>
      </c>
    </row>
    <row r="40" spans="1:4" ht="15.75" customHeight="1" x14ac:dyDescent="0.15">
      <c r="A40" s="2150" t="s">
        <v>411</v>
      </c>
      <c r="B40" s="2151" t="s">
        <v>760</v>
      </c>
      <c r="C40" s="2143" t="s">
        <v>761</v>
      </c>
      <c r="D40" s="2123">
        <v>24</v>
      </c>
    </row>
    <row r="41" spans="1:4" ht="15.75" customHeight="1" x14ac:dyDescent="0.15">
      <c r="A41" s="2152"/>
      <c r="B41" s="2153"/>
      <c r="C41" s="2154" t="s">
        <v>764</v>
      </c>
      <c r="D41" s="2123">
        <v>25</v>
      </c>
    </row>
    <row r="42" spans="1:4" ht="15.75" customHeight="1" x14ac:dyDescent="0.15">
      <c r="A42" s="2152"/>
      <c r="B42" s="2153"/>
      <c r="C42" s="2143" t="s">
        <v>767</v>
      </c>
      <c r="D42" s="2123">
        <v>26</v>
      </c>
    </row>
    <row r="43" spans="1:4" ht="15.75" customHeight="1" x14ac:dyDescent="0.15">
      <c r="A43" s="2152"/>
      <c r="B43" s="2153"/>
      <c r="C43" s="2143" t="s">
        <v>770</v>
      </c>
      <c r="D43" s="2123">
        <v>27</v>
      </c>
    </row>
    <row r="44" spans="1:4" ht="15.75" customHeight="1" x14ac:dyDescent="0.15">
      <c r="A44" s="2155"/>
      <c r="B44" s="2156" t="s">
        <v>190</v>
      </c>
      <c r="C44" s="2157" t="s">
        <v>701</v>
      </c>
      <c r="D44" s="2123">
        <v>28</v>
      </c>
    </row>
    <row r="45" spans="1:4" ht="15.75" customHeight="1" x14ac:dyDescent="0.15">
      <c r="A45" s="2158" t="s">
        <v>128</v>
      </c>
      <c r="B45" s="2159"/>
      <c r="C45" s="2157" t="s">
        <v>773</v>
      </c>
      <c r="D45" s="2123">
        <v>29</v>
      </c>
    </row>
    <row r="46" spans="1:4" ht="15.75" customHeight="1" x14ac:dyDescent="0.15">
      <c r="A46" s="2141" t="s">
        <v>196</v>
      </c>
      <c r="B46" s="2143" t="s">
        <v>361</v>
      </c>
      <c r="C46" s="2160" t="s">
        <v>777</v>
      </c>
      <c r="D46" s="2123">
        <v>30</v>
      </c>
    </row>
    <row r="47" spans="1:4" ht="15.75" customHeight="1" x14ac:dyDescent="0.15">
      <c r="A47" s="2141"/>
      <c r="B47" s="2143" t="s">
        <v>45</v>
      </c>
      <c r="C47" s="2135" t="s">
        <v>785</v>
      </c>
      <c r="D47" s="2123">
        <v>31</v>
      </c>
    </row>
    <row r="48" spans="1:4" ht="15.75" customHeight="1" x14ac:dyDescent="0.15">
      <c r="A48" s="2141"/>
      <c r="B48" s="2143" t="s">
        <v>46</v>
      </c>
      <c r="C48" s="2135" t="s">
        <v>802</v>
      </c>
      <c r="D48" s="2123">
        <v>32</v>
      </c>
    </row>
    <row r="49" spans="1:4" ht="15.75" customHeight="1" x14ac:dyDescent="0.15">
      <c r="A49" s="2141"/>
      <c r="B49" s="2143" t="s">
        <v>47</v>
      </c>
      <c r="C49" s="2135" t="s">
        <v>811</v>
      </c>
      <c r="D49" s="2123">
        <v>33</v>
      </c>
    </row>
    <row r="50" spans="1:4" ht="15.75" customHeight="1" x14ac:dyDescent="0.15">
      <c r="A50" s="2121"/>
      <c r="B50" s="2121"/>
      <c r="C50" s="2127"/>
      <c r="D50" s="2161"/>
    </row>
    <row r="51" spans="1:4" ht="25.5" customHeight="1" x14ac:dyDescent="0.15">
      <c r="A51" s="2129" t="s">
        <v>1582</v>
      </c>
      <c r="B51" s="2121"/>
      <c r="C51" s="2162"/>
      <c r="D51" s="2128"/>
    </row>
    <row r="52" spans="1:4" ht="17.25" customHeight="1" x14ac:dyDescent="0.15">
      <c r="A52" s="2163" t="s">
        <v>1572</v>
      </c>
      <c r="B52" s="2164"/>
      <c r="C52" s="2165" t="s">
        <v>110</v>
      </c>
      <c r="D52" s="2166" t="s">
        <v>1583</v>
      </c>
    </row>
    <row r="53" spans="1:4" ht="17.25" customHeight="1" x14ac:dyDescent="0.15">
      <c r="A53" s="2167"/>
      <c r="B53" s="2132" t="s">
        <v>821</v>
      </c>
      <c r="C53" s="2168"/>
      <c r="D53" s="2169"/>
    </row>
    <row r="54" spans="1:4" ht="17.25" customHeight="1" x14ac:dyDescent="0.15">
      <c r="A54" s="2141" t="s">
        <v>190</v>
      </c>
      <c r="B54" s="2125" t="s">
        <v>822</v>
      </c>
      <c r="C54" s="2156" t="s">
        <v>823</v>
      </c>
      <c r="D54" s="2123">
        <v>34</v>
      </c>
    </row>
    <row r="55" spans="1:4" ht="17.25" customHeight="1" x14ac:dyDescent="0.15">
      <c r="A55" s="2141"/>
      <c r="B55" s="2125" t="s">
        <v>825</v>
      </c>
      <c r="C55" s="2156" t="s">
        <v>826</v>
      </c>
      <c r="D55" s="2123">
        <v>35</v>
      </c>
    </row>
    <row r="56" spans="1:4" ht="34.5" customHeight="1" x14ac:dyDescent="0.15">
      <c r="A56" s="2141"/>
      <c r="B56" s="2122" t="s">
        <v>1584</v>
      </c>
      <c r="C56" s="2156" t="s">
        <v>1585</v>
      </c>
      <c r="D56" s="2123">
        <v>36</v>
      </c>
    </row>
    <row r="57" spans="1:4" ht="32.25" customHeight="1" x14ac:dyDescent="0.15">
      <c r="A57" s="2141"/>
      <c r="B57" s="2170" t="s">
        <v>1586</v>
      </c>
      <c r="C57" s="2156" t="s">
        <v>1587</v>
      </c>
      <c r="D57" s="2123">
        <v>37</v>
      </c>
    </row>
    <row r="58" spans="1:4" ht="17.25" customHeight="1" x14ac:dyDescent="0.15">
      <c r="A58" s="2141"/>
      <c r="B58" s="2125" t="s">
        <v>836</v>
      </c>
      <c r="C58" s="2156" t="s">
        <v>837</v>
      </c>
      <c r="D58" s="2123">
        <v>38</v>
      </c>
    </row>
    <row r="59" spans="1:4" ht="17.25" customHeight="1" x14ac:dyDescent="0.15">
      <c r="A59" s="2141" t="s">
        <v>196</v>
      </c>
      <c r="B59" s="2171" t="s">
        <v>822</v>
      </c>
      <c r="C59" s="2156" t="s">
        <v>839</v>
      </c>
      <c r="D59" s="2123">
        <v>39</v>
      </c>
    </row>
    <row r="60" spans="1:4" ht="17.25" customHeight="1" x14ac:dyDescent="0.15">
      <c r="A60" s="2141"/>
      <c r="B60" s="2171"/>
      <c r="C60" s="2156" t="s">
        <v>841</v>
      </c>
      <c r="D60" s="2123">
        <v>40</v>
      </c>
    </row>
    <row r="61" spans="1:4" ht="17.25" customHeight="1" x14ac:dyDescent="0.15">
      <c r="A61" s="2141"/>
      <c r="B61" s="2171"/>
      <c r="C61" s="2156" t="s">
        <v>843</v>
      </c>
      <c r="D61" s="2123">
        <v>41</v>
      </c>
    </row>
    <row r="62" spans="1:4" ht="17.25" customHeight="1" x14ac:dyDescent="0.15">
      <c r="A62" s="2141"/>
      <c r="B62" s="2171" t="s">
        <v>430</v>
      </c>
      <c r="C62" s="2156" t="s">
        <v>849</v>
      </c>
      <c r="D62" s="2123">
        <v>42</v>
      </c>
    </row>
    <row r="63" spans="1:4" ht="17.25" customHeight="1" x14ac:dyDescent="0.15">
      <c r="A63" s="2141"/>
      <c r="B63" s="2171"/>
      <c r="C63" s="2156" t="s">
        <v>851</v>
      </c>
      <c r="D63" s="2123">
        <v>43</v>
      </c>
    </row>
    <row r="64" spans="1:4" ht="17.25" customHeight="1" x14ac:dyDescent="0.15">
      <c r="A64" s="2141"/>
      <c r="B64" s="2171"/>
      <c r="C64" s="2156" t="s">
        <v>855</v>
      </c>
      <c r="D64" s="2123">
        <v>44</v>
      </c>
    </row>
    <row r="65" spans="1:4" ht="17.25" customHeight="1" x14ac:dyDescent="0.15">
      <c r="A65" s="2141"/>
      <c r="B65" s="2141" t="s">
        <v>1584</v>
      </c>
      <c r="C65" s="2156" t="s">
        <v>861</v>
      </c>
      <c r="D65" s="2123">
        <v>45</v>
      </c>
    </row>
    <row r="66" spans="1:4" ht="17.25" customHeight="1" x14ac:dyDescent="0.15">
      <c r="A66" s="2141"/>
      <c r="B66" s="2141"/>
      <c r="C66" s="2156" t="s">
        <v>864</v>
      </c>
      <c r="D66" s="2123">
        <v>46</v>
      </c>
    </row>
    <row r="67" spans="1:4" ht="17.25" customHeight="1" x14ac:dyDescent="0.15">
      <c r="A67" s="2141"/>
      <c r="B67" s="2141"/>
      <c r="C67" s="2156" t="s">
        <v>866</v>
      </c>
      <c r="D67" s="2123">
        <v>47</v>
      </c>
    </row>
    <row r="68" spans="1:4" ht="17.25" customHeight="1" x14ac:dyDescent="0.15">
      <c r="A68" s="2141"/>
      <c r="B68" s="2172" t="s">
        <v>1586</v>
      </c>
      <c r="C68" s="2156" t="s">
        <v>870</v>
      </c>
      <c r="D68" s="2123">
        <v>48</v>
      </c>
    </row>
    <row r="69" spans="1:4" ht="17.25" customHeight="1" x14ac:dyDescent="0.15">
      <c r="A69" s="2141"/>
      <c r="B69" s="2172"/>
      <c r="C69" s="2156" t="s">
        <v>1588</v>
      </c>
      <c r="D69" s="2123">
        <v>49</v>
      </c>
    </row>
    <row r="70" spans="1:4" ht="17.25" customHeight="1" x14ac:dyDescent="0.15">
      <c r="A70" s="2141"/>
      <c r="B70" s="2135" t="s">
        <v>836</v>
      </c>
      <c r="C70" s="2156" t="s">
        <v>875</v>
      </c>
      <c r="D70" s="2123">
        <v>50</v>
      </c>
    </row>
    <row r="71" spans="1:4" ht="17.25" customHeight="1" x14ac:dyDescent="0.15">
      <c r="A71" s="2173" t="s">
        <v>199</v>
      </c>
      <c r="B71" s="2174"/>
      <c r="C71" s="2125" t="s">
        <v>877</v>
      </c>
      <c r="D71" s="2123">
        <v>51</v>
      </c>
    </row>
    <row r="72" spans="1:4" ht="17.25" customHeight="1" x14ac:dyDescent="0.15">
      <c r="A72" s="2121"/>
      <c r="B72" s="2121"/>
      <c r="C72" s="2127"/>
      <c r="D72" s="2161"/>
    </row>
    <row r="73" spans="1:4" ht="17.25" customHeight="1" x14ac:dyDescent="0.15">
      <c r="A73" s="2129" t="s">
        <v>1589</v>
      </c>
      <c r="B73" s="2175"/>
      <c r="C73" s="2127"/>
      <c r="D73" s="2161"/>
    </row>
    <row r="74" spans="1:4" ht="17.25" customHeight="1" x14ac:dyDescent="0.15">
      <c r="A74" s="2130" t="s">
        <v>1572</v>
      </c>
      <c r="B74" s="2131"/>
      <c r="C74" s="2132" t="s">
        <v>110</v>
      </c>
      <c r="D74" s="2123" t="s">
        <v>1570</v>
      </c>
    </row>
    <row r="75" spans="1:4" ht="17.25" customHeight="1" x14ac:dyDescent="0.15">
      <c r="A75" s="2141" t="s">
        <v>1590</v>
      </c>
      <c r="B75" s="2141"/>
      <c r="C75" s="2125" t="s">
        <v>886</v>
      </c>
      <c r="D75" s="2123">
        <v>52</v>
      </c>
    </row>
    <row r="76" spans="1:4" ht="17.25" customHeight="1" x14ac:dyDescent="0.15">
      <c r="A76" s="2141"/>
      <c r="B76" s="2141"/>
      <c r="C76" s="2125" t="s">
        <v>888</v>
      </c>
      <c r="D76" s="2123">
        <v>53</v>
      </c>
    </row>
    <row r="77" spans="1:4" ht="17.25" customHeight="1" x14ac:dyDescent="0.15">
      <c r="A77" s="2141"/>
      <c r="B77" s="2141"/>
      <c r="C77" s="2125" t="s">
        <v>890</v>
      </c>
      <c r="D77" s="2123">
        <v>54</v>
      </c>
    </row>
    <row r="78" spans="1:4" ht="17.25" customHeight="1" x14ac:dyDescent="0.15">
      <c r="A78" s="2141"/>
      <c r="B78" s="2141"/>
      <c r="C78" s="2125" t="s">
        <v>892</v>
      </c>
      <c r="D78" s="2123">
        <v>55</v>
      </c>
    </row>
    <row r="79" spans="1:4" ht="17.25" customHeight="1" x14ac:dyDescent="0.15">
      <c r="A79" s="2141"/>
      <c r="B79" s="2141"/>
      <c r="C79" s="2125" t="s">
        <v>894</v>
      </c>
      <c r="D79" s="2123">
        <v>56</v>
      </c>
    </row>
    <row r="80" spans="1:4" ht="17.25" customHeight="1" x14ac:dyDescent="0.15">
      <c r="A80" s="2141"/>
      <c r="B80" s="2141"/>
      <c r="C80" s="2125" t="s">
        <v>1591</v>
      </c>
      <c r="D80" s="2123">
        <v>57</v>
      </c>
    </row>
    <row r="81" spans="1:4" ht="17.25" customHeight="1" x14ac:dyDescent="0.15">
      <c r="A81" s="2141"/>
      <c r="B81" s="2141"/>
      <c r="C81" s="2125" t="s">
        <v>1592</v>
      </c>
      <c r="D81" s="2123">
        <v>58</v>
      </c>
    </row>
    <row r="82" spans="1:4" ht="17.25" customHeight="1" x14ac:dyDescent="0.15">
      <c r="A82" s="2141"/>
      <c r="B82" s="2141"/>
      <c r="C82" s="2125" t="s">
        <v>240</v>
      </c>
      <c r="D82" s="2123">
        <v>59</v>
      </c>
    </row>
    <row r="83" spans="1:4" ht="17.25" customHeight="1" x14ac:dyDescent="0.15">
      <c r="A83" s="2141"/>
      <c r="B83" s="2141"/>
      <c r="C83" s="2181" t="s">
        <v>1593</v>
      </c>
      <c r="D83" s="2123">
        <v>60</v>
      </c>
    </row>
    <row r="84" spans="1:4" ht="17.25" customHeight="1" x14ac:dyDescent="0.15">
      <c r="A84" s="2121"/>
      <c r="B84" s="2121"/>
      <c r="C84" s="2127"/>
      <c r="D84" s="2128"/>
    </row>
    <row r="85" spans="1:4" ht="30.75" customHeight="1" x14ac:dyDescent="0.15">
      <c r="A85" s="2124" t="s">
        <v>901</v>
      </c>
      <c r="B85" s="2121"/>
      <c r="C85" s="2127"/>
      <c r="D85" s="2128"/>
    </row>
    <row r="86" spans="1:4" ht="7.5" customHeight="1" x14ac:dyDescent="0.15">
      <c r="A86" s="2121"/>
      <c r="B86" s="2121"/>
      <c r="C86" s="2127"/>
      <c r="D86" s="2128"/>
    </row>
    <row r="87" spans="1:4" ht="17.25" customHeight="1" x14ac:dyDescent="0.15">
      <c r="A87" s="2165" t="s">
        <v>536</v>
      </c>
      <c r="B87" s="2176"/>
      <c r="C87" s="2163" t="s">
        <v>110</v>
      </c>
      <c r="D87" s="2166" t="s">
        <v>1570</v>
      </c>
    </row>
    <row r="88" spans="1:4" ht="17.25" customHeight="1" x14ac:dyDescent="0.15">
      <c r="A88" s="2177"/>
      <c r="B88" s="2132" t="s">
        <v>213</v>
      </c>
      <c r="C88" s="2178"/>
      <c r="D88" s="2169"/>
    </row>
    <row r="89" spans="1:4" ht="17.25" customHeight="1" x14ac:dyDescent="0.15">
      <c r="A89" s="2151" t="s">
        <v>196</v>
      </c>
      <c r="B89" s="2150" t="s">
        <v>45</v>
      </c>
      <c r="C89" s="2135" t="s">
        <v>903</v>
      </c>
      <c r="D89" s="2133">
        <v>61</v>
      </c>
    </row>
    <row r="90" spans="1:4" ht="17.25" customHeight="1" x14ac:dyDescent="0.15">
      <c r="A90" s="2153"/>
      <c r="B90" s="2152"/>
      <c r="C90" s="2179" t="s">
        <v>911</v>
      </c>
      <c r="D90" s="2133">
        <v>62</v>
      </c>
    </row>
    <row r="91" spans="1:4" ht="17.25" customHeight="1" x14ac:dyDescent="0.15">
      <c r="A91" s="2153"/>
      <c r="B91" s="2150" t="s">
        <v>46</v>
      </c>
      <c r="C91" s="2179" t="s">
        <v>916</v>
      </c>
      <c r="D91" s="2133">
        <v>63</v>
      </c>
    </row>
    <row r="92" spans="1:4" ht="17.25" customHeight="1" x14ac:dyDescent="0.15">
      <c r="A92" s="2153"/>
      <c r="B92" s="2152"/>
      <c r="C92" s="2125" t="s">
        <v>920</v>
      </c>
      <c r="D92" s="2133">
        <v>64</v>
      </c>
    </row>
    <row r="93" spans="1:4" ht="17.25" customHeight="1" x14ac:dyDescent="0.15">
      <c r="A93" s="2153"/>
      <c r="B93" s="2150" t="s">
        <v>47</v>
      </c>
      <c r="C93" s="2142" t="s">
        <v>924</v>
      </c>
      <c r="D93" s="2133">
        <v>65</v>
      </c>
    </row>
    <row r="94" spans="1:4" ht="17.25" customHeight="1" x14ac:dyDescent="0.15">
      <c r="A94" s="2180"/>
      <c r="B94" s="2155"/>
      <c r="C94" s="2125" t="s">
        <v>929</v>
      </c>
      <c r="D94" s="2133">
        <v>66</v>
      </c>
    </row>
  </sheetData>
  <mergeCells count="35">
    <mergeCell ref="A89:A94"/>
    <mergeCell ref="B89:B90"/>
    <mergeCell ref="B91:B92"/>
    <mergeCell ref="B93:B94"/>
    <mergeCell ref="A71:B71"/>
    <mergeCell ref="A74:B74"/>
    <mergeCell ref="A75:B83"/>
    <mergeCell ref="A87:B87"/>
    <mergeCell ref="C87:C88"/>
    <mergeCell ref="D87:D88"/>
    <mergeCell ref="A46:A49"/>
    <mergeCell ref="A52:B52"/>
    <mergeCell ref="C52:C53"/>
    <mergeCell ref="D52:D53"/>
    <mergeCell ref="A54:A58"/>
    <mergeCell ref="A59:A70"/>
    <mergeCell ref="B59:B61"/>
    <mergeCell ref="B62:B64"/>
    <mergeCell ref="B65:B67"/>
    <mergeCell ref="B68:B69"/>
    <mergeCell ref="A27:B27"/>
    <mergeCell ref="A28:B34"/>
    <mergeCell ref="A39:B39"/>
    <mergeCell ref="A40:A44"/>
    <mergeCell ref="B40:B43"/>
    <mergeCell ref="A45:B45"/>
    <mergeCell ref="A1:D1"/>
    <mergeCell ref="A8:B8"/>
    <mergeCell ref="A9:A10"/>
    <mergeCell ref="A11:B11"/>
    <mergeCell ref="A12:A23"/>
    <mergeCell ref="B12:B14"/>
    <mergeCell ref="B15:B17"/>
    <mergeCell ref="B18:B20"/>
    <mergeCell ref="B21:B23"/>
  </mergeCells>
  <phoneticPr fontId="4"/>
  <pageMargins left="0.7" right="0.7" top="0.75" bottom="0.75" header="0.3" footer="0.3"/>
  <pageSetup paperSize="9" orientation="portrait" r:id="rId1"/>
  <rowBreaks count="1" manualBreakCount="1">
    <brk id="5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0" zoomScale="70" zoomScaleNormal="100" zoomScaleSheetLayoutView="70" workbookViewId="0">
      <selection activeCell="D155" sqref="D155"/>
    </sheetView>
  </sheetViews>
  <sheetFormatPr defaultColWidth="9" defaultRowHeight="13.5" x14ac:dyDescent="0.15"/>
  <cols>
    <col min="1" max="1" width="17.42578125" style="566" customWidth="1"/>
    <col min="2" max="2" width="20.85546875" style="566" customWidth="1"/>
    <col min="3" max="3" width="27.140625" style="566" customWidth="1"/>
    <col min="4" max="4" width="51.7109375" style="567" customWidth="1"/>
    <col min="5" max="5" width="17.140625" style="566" bestFit="1" customWidth="1"/>
    <col min="6" max="6" width="95.42578125" style="566" customWidth="1"/>
    <col min="7" max="16384" width="9" style="566"/>
  </cols>
  <sheetData>
    <row r="1" spans="1:6" ht="31.5" customHeight="1" x14ac:dyDescent="0.15">
      <c r="A1" s="1993" t="s">
        <v>688</v>
      </c>
      <c r="B1" s="1993"/>
      <c r="C1" s="1993"/>
      <c r="D1" s="1993"/>
      <c r="E1" s="1993"/>
      <c r="F1" s="1993"/>
    </row>
    <row r="2" spans="1:6" ht="22.5" customHeight="1" x14ac:dyDescent="0.15"/>
    <row r="3" spans="1:6" ht="19.5" customHeight="1" x14ac:dyDescent="0.15">
      <c r="B3" s="568"/>
      <c r="D3" s="569"/>
      <c r="E3" s="570" t="s">
        <v>689</v>
      </c>
    </row>
    <row r="4" spans="1:6" ht="19.5" customHeight="1" x14ac:dyDescent="0.15">
      <c r="B4" s="571"/>
      <c r="D4" s="569" t="s">
        <v>319</v>
      </c>
      <c r="E4" s="572">
        <v>200</v>
      </c>
    </row>
    <row r="5" spans="1:6" ht="19.5" customHeight="1" x14ac:dyDescent="0.15">
      <c r="B5" s="571"/>
      <c r="D5" s="569" t="s">
        <v>690</v>
      </c>
      <c r="E5" s="572">
        <v>300</v>
      </c>
    </row>
    <row r="6" spans="1:6" ht="19.5" customHeight="1" x14ac:dyDescent="0.15">
      <c r="A6" s="573" t="s">
        <v>691</v>
      </c>
      <c r="B6" s="574"/>
      <c r="C6" s="575"/>
      <c r="D6" s="576"/>
      <c r="E6" s="577"/>
      <c r="F6" s="574"/>
    </row>
    <row r="7" spans="1:6" ht="19.5" customHeight="1" x14ac:dyDescent="0.15">
      <c r="A7" s="578" t="s">
        <v>692</v>
      </c>
      <c r="B7" s="574"/>
      <c r="C7" s="575"/>
      <c r="D7" s="576"/>
      <c r="E7" s="577"/>
      <c r="F7" s="574"/>
    </row>
    <row r="8" spans="1:6" ht="19.5" customHeight="1" x14ac:dyDescent="0.15">
      <c r="A8" s="579" t="s">
        <v>307</v>
      </c>
      <c r="B8" s="1954" t="s">
        <v>693</v>
      </c>
      <c r="C8" s="1955"/>
      <c r="D8" s="580" t="s">
        <v>110</v>
      </c>
      <c r="E8" s="581" t="s">
        <v>694</v>
      </c>
      <c r="F8" s="579" t="s">
        <v>695</v>
      </c>
    </row>
    <row r="9" spans="1:6" ht="19.5" customHeight="1" x14ac:dyDescent="0.15">
      <c r="A9" s="1994" t="s">
        <v>696</v>
      </c>
      <c r="B9" s="1995" t="s">
        <v>697</v>
      </c>
      <c r="C9" s="1951" t="s">
        <v>698</v>
      </c>
      <c r="D9" s="1988" t="s">
        <v>346</v>
      </c>
      <c r="E9" s="1985">
        <v>1</v>
      </c>
      <c r="F9" s="582" t="s">
        <v>699</v>
      </c>
    </row>
    <row r="10" spans="1:6" ht="19.5" customHeight="1" x14ac:dyDescent="0.15">
      <c r="A10" s="1994"/>
      <c r="B10" s="1996"/>
      <c r="C10" s="1953"/>
      <c r="D10" s="1990"/>
      <c r="E10" s="1987"/>
      <c r="F10" s="583" t="s">
        <v>700</v>
      </c>
    </row>
    <row r="11" spans="1:6" ht="19.5" customHeight="1" x14ac:dyDescent="0.15">
      <c r="A11" s="1994"/>
      <c r="B11" s="1996"/>
      <c r="C11" s="584" t="s">
        <v>190</v>
      </c>
      <c r="D11" s="585" t="s">
        <v>701</v>
      </c>
      <c r="E11" s="586">
        <v>2</v>
      </c>
      <c r="F11" s="587" t="s">
        <v>701</v>
      </c>
    </row>
    <row r="12" spans="1:6" ht="40.5" customHeight="1" x14ac:dyDescent="0.15">
      <c r="A12" s="1994"/>
      <c r="B12" s="1983" t="s">
        <v>128</v>
      </c>
      <c r="C12" s="1984"/>
      <c r="D12" s="584" t="s">
        <v>702</v>
      </c>
      <c r="E12" s="586">
        <v>3</v>
      </c>
      <c r="F12" s="588" t="s">
        <v>703</v>
      </c>
    </row>
    <row r="13" spans="1:6" ht="19.5" customHeight="1" x14ac:dyDescent="0.15">
      <c r="A13" s="1994"/>
      <c r="B13" s="1948" t="s">
        <v>196</v>
      </c>
      <c r="C13" s="1975" t="s">
        <v>704</v>
      </c>
      <c r="D13" s="585" t="s">
        <v>705</v>
      </c>
      <c r="E13" s="586">
        <v>4</v>
      </c>
      <c r="F13" s="587" t="s">
        <v>706</v>
      </c>
    </row>
    <row r="14" spans="1:6" ht="19.5" customHeight="1" x14ac:dyDescent="0.15">
      <c r="A14" s="1994"/>
      <c r="B14" s="1996"/>
      <c r="C14" s="1976"/>
      <c r="D14" s="1991" t="s">
        <v>707</v>
      </c>
      <c r="E14" s="1985">
        <v>5</v>
      </c>
      <c r="F14" s="582" t="s">
        <v>708</v>
      </c>
    </row>
    <row r="15" spans="1:6" ht="19.5" customHeight="1" x14ac:dyDescent="0.15">
      <c r="A15" s="1994"/>
      <c r="B15" s="1996"/>
      <c r="C15" s="1976"/>
      <c r="D15" s="1992"/>
      <c r="E15" s="1987"/>
      <c r="F15" s="583" t="s">
        <v>709</v>
      </c>
    </row>
    <row r="16" spans="1:6" ht="19.5" customHeight="1" x14ac:dyDescent="0.15">
      <c r="A16" s="1994"/>
      <c r="B16" s="1996"/>
      <c r="C16" s="1976"/>
      <c r="D16" s="1988" t="s">
        <v>710</v>
      </c>
      <c r="E16" s="1985">
        <v>6</v>
      </c>
      <c r="F16" s="589" t="s">
        <v>711</v>
      </c>
    </row>
    <row r="17" spans="1:6" ht="19.5" customHeight="1" x14ac:dyDescent="0.15">
      <c r="A17" s="1994"/>
      <c r="B17" s="1996"/>
      <c r="C17" s="1977"/>
      <c r="D17" s="1990"/>
      <c r="E17" s="1987"/>
      <c r="F17" s="590" t="s">
        <v>712</v>
      </c>
    </row>
    <row r="18" spans="1:6" ht="19.5" customHeight="1" x14ac:dyDescent="0.15">
      <c r="A18" s="1994"/>
      <c r="B18" s="1996"/>
      <c r="C18" s="1975" t="s">
        <v>713</v>
      </c>
      <c r="D18" s="1991" t="s">
        <v>714</v>
      </c>
      <c r="E18" s="1985">
        <v>7</v>
      </c>
      <c r="F18" s="582" t="s">
        <v>715</v>
      </c>
    </row>
    <row r="19" spans="1:6" ht="19.5" customHeight="1" x14ac:dyDescent="0.15">
      <c r="A19" s="1994"/>
      <c r="B19" s="1996"/>
      <c r="C19" s="1976"/>
      <c r="D19" s="1992"/>
      <c r="E19" s="1987"/>
      <c r="F19" s="583" t="s">
        <v>716</v>
      </c>
    </row>
    <row r="20" spans="1:6" ht="19.5" customHeight="1" x14ac:dyDescent="0.15">
      <c r="A20" s="1994"/>
      <c r="B20" s="1996"/>
      <c r="C20" s="1976"/>
      <c r="D20" s="1988" t="s">
        <v>717</v>
      </c>
      <c r="E20" s="1985">
        <v>8</v>
      </c>
      <c r="F20" s="589" t="s">
        <v>718</v>
      </c>
    </row>
    <row r="21" spans="1:6" ht="19.5" customHeight="1" x14ac:dyDescent="0.15">
      <c r="A21" s="1994"/>
      <c r="B21" s="1996"/>
      <c r="C21" s="1976"/>
      <c r="D21" s="1990"/>
      <c r="E21" s="1987"/>
      <c r="F21" s="590" t="s">
        <v>719</v>
      </c>
    </row>
    <row r="22" spans="1:6" ht="19.5" customHeight="1" x14ac:dyDescent="0.15">
      <c r="A22" s="1994"/>
      <c r="B22" s="1996"/>
      <c r="C22" s="1976"/>
      <c r="D22" s="1988" t="s">
        <v>720</v>
      </c>
      <c r="E22" s="1985">
        <v>9</v>
      </c>
      <c r="F22" s="582" t="s">
        <v>721</v>
      </c>
    </row>
    <row r="23" spans="1:6" ht="19.5" customHeight="1" x14ac:dyDescent="0.15">
      <c r="A23" s="1994"/>
      <c r="B23" s="1996"/>
      <c r="C23" s="1976"/>
      <c r="D23" s="1989"/>
      <c r="E23" s="1986"/>
      <c r="F23" s="591" t="s">
        <v>722</v>
      </c>
    </row>
    <row r="24" spans="1:6" ht="19.5" customHeight="1" x14ac:dyDescent="0.15">
      <c r="A24" s="1994"/>
      <c r="B24" s="1996"/>
      <c r="C24" s="1977"/>
      <c r="D24" s="1990"/>
      <c r="E24" s="1987"/>
      <c r="F24" s="583" t="s">
        <v>723</v>
      </c>
    </row>
    <row r="25" spans="1:6" ht="19.5" customHeight="1" x14ac:dyDescent="0.15">
      <c r="A25" s="1994"/>
      <c r="B25" s="1996"/>
      <c r="C25" s="1984" t="s">
        <v>724</v>
      </c>
      <c r="D25" s="592" t="s">
        <v>725</v>
      </c>
      <c r="E25" s="586">
        <v>10</v>
      </c>
      <c r="F25" s="587" t="s">
        <v>726</v>
      </c>
    </row>
    <row r="26" spans="1:6" ht="19.5" customHeight="1" x14ac:dyDescent="0.15">
      <c r="A26" s="1994"/>
      <c r="B26" s="1996"/>
      <c r="C26" s="1984"/>
      <c r="D26" s="592" t="s">
        <v>727</v>
      </c>
      <c r="E26" s="586">
        <v>11</v>
      </c>
      <c r="F26" s="593" t="s">
        <v>728</v>
      </c>
    </row>
    <row r="27" spans="1:6" ht="19.5" customHeight="1" x14ac:dyDescent="0.15">
      <c r="A27" s="1994"/>
      <c r="B27" s="1996"/>
      <c r="C27" s="1984"/>
      <c r="D27" s="592" t="s">
        <v>729</v>
      </c>
      <c r="E27" s="586">
        <v>12</v>
      </c>
      <c r="F27" s="587" t="s">
        <v>729</v>
      </c>
    </row>
    <row r="28" spans="1:6" ht="19.5" customHeight="1" x14ac:dyDescent="0.15">
      <c r="A28" s="1994"/>
      <c r="B28" s="1996"/>
      <c r="C28" s="1975" t="s">
        <v>47</v>
      </c>
      <c r="D28" s="592" t="s">
        <v>730</v>
      </c>
      <c r="E28" s="586">
        <v>13</v>
      </c>
      <c r="F28" s="593" t="s">
        <v>731</v>
      </c>
    </row>
    <row r="29" spans="1:6" ht="19.5" customHeight="1" x14ac:dyDescent="0.15">
      <c r="A29" s="1994"/>
      <c r="B29" s="1996"/>
      <c r="C29" s="1976"/>
      <c r="D29" s="592" t="s">
        <v>732</v>
      </c>
      <c r="E29" s="586">
        <v>14</v>
      </c>
      <c r="F29" s="587" t="s">
        <v>733</v>
      </c>
    </row>
    <row r="30" spans="1:6" ht="19.5" customHeight="1" x14ac:dyDescent="0.15">
      <c r="A30" s="1994"/>
      <c r="B30" s="1996"/>
      <c r="C30" s="1976"/>
      <c r="D30" s="1988" t="s">
        <v>734</v>
      </c>
      <c r="E30" s="1985">
        <v>15</v>
      </c>
      <c r="F30" s="582" t="s">
        <v>735</v>
      </c>
    </row>
    <row r="31" spans="1:6" ht="19.5" customHeight="1" x14ac:dyDescent="0.15">
      <c r="A31" s="1994"/>
      <c r="B31" s="1996"/>
      <c r="C31" s="1976"/>
      <c r="D31" s="1989"/>
      <c r="E31" s="1986"/>
      <c r="F31" s="591" t="s">
        <v>736</v>
      </c>
    </row>
    <row r="32" spans="1:6" ht="19.5" customHeight="1" x14ac:dyDescent="0.15">
      <c r="A32" s="1994"/>
      <c r="B32" s="1996"/>
      <c r="C32" s="1976"/>
      <c r="D32" s="1989"/>
      <c r="E32" s="1986"/>
      <c r="F32" s="591" t="s">
        <v>723</v>
      </c>
    </row>
    <row r="33" spans="1:6" ht="19.5" customHeight="1" x14ac:dyDescent="0.15">
      <c r="A33" s="1994"/>
      <c r="B33" s="1996"/>
      <c r="C33" s="1977"/>
      <c r="D33" s="1990"/>
      <c r="E33" s="1987"/>
      <c r="F33" s="583" t="s">
        <v>737</v>
      </c>
    </row>
    <row r="34" spans="1:6" ht="19.5" customHeight="1" x14ac:dyDescent="0.15">
      <c r="A34" s="1994"/>
      <c r="B34" s="1996"/>
      <c r="C34" s="1940" t="s">
        <v>145</v>
      </c>
      <c r="D34" s="1991" t="s">
        <v>738</v>
      </c>
      <c r="E34" s="1937">
        <v>16</v>
      </c>
      <c r="F34" s="589" t="s">
        <v>739</v>
      </c>
    </row>
    <row r="35" spans="1:6" ht="19.5" customHeight="1" x14ac:dyDescent="0.15">
      <c r="A35" s="1994"/>
      <c r="B35" s="1997"/>
      <c r="C35" s="1942"/>
      <c r="D35" s="1992"/>
      <c r="E35" s="1939"/>
      <c r="F35" s="590" t="s">
        <v>740</v>
      </c>
    </row>
    <row r="36" spans="1:6" ht="15" customHeight="1" x14ac:dyDescent="0.15">
      <c r="B36" s="594"/>
      <c r="C36" s="594"/>
      <c r="D36" s="595"/>
      <c r="E36" s="596"/>
    </row>
    <row r="37" spans="1:6" ht="15" customHeight="1" x14ac:dyDescent="0.15">
      <c r="A37" s="578" t="s">
        <v>741</v>
      </c>
      <c r="B37" s="574"/>
      <c r="C37" s="597"/>
      <c r="D37" s="576"/>
      <c r="E37" s="577"/>
      <c r="F37" s="574"/>
    </row>
    <row r="38" spans="1:6" ht="19.5" customHeight="1" x14ac:dyDescent="0.15">
      <c r="A38" s="579" t="s">
        <v>307</v>
      </c>
      <c r="B38" s="1954" t="s">
        <v>693</v>
      </c>
      <c r="C38" s="1955"/>
      <c r="D38" s="580" t="s">
        <v>110</v>
      </c>
      <c r="E38" s="581" t="s">
        <v>694</v>
      </c>
      <c r="F38" s="579" t="s">
        <v>695</v>
      </c>
    </row>
    <row r="39" spans="1:6" ht="19.5" customHeight="1" x14ac:dyDescent="0.15">
      <c r="A39" s="1956" t="s">
        <v>742</v>
      </c>
      <c r="B39" s="1983" t="s">
        <v>743</v>
      </c>
      <c r="C39" s="1984"/>
      <c r="D39" s="598" t="s">
        <v>744</v>
      </c>
      <c r="E39" s="599">
        <v>17</v>
      </c>
      <c r="F39" s="587" t="s">
        <v>745</v>
      </c>
    </row>
    <row r="40" spans="1:6" ht="19.5" customHeight="1" x14ac:dyDescent="0.15">
      <c r="A40" s="1956"/>
      <c r="B40" s="1983"/>
      <c r="C40" s="1984"/>
      <c r="D40" s="598" t="s">
        <v>746</v>
      </c>
      <c r="E40" s="599">
        <v>18</v>
      </c>
      <c r="F40" s="587" t="s">
        <v>747</v>
      </c>
    </row>
    <row r="41" spans="1:6" ht="19.5" customHeight="1" x14ac:dyDescent="0.15">
      <c r="A41" s="1956"/>
      <c r="B41" s="1983"/>
      <c r="C41" s="1984"/>
      <c r="D41" s="598" t="s">
        <v>748</v>
      </c>
      <c r="E41" s="599">
        <v>19</v>
      </c>
      <c r="F41" s="587" t="s">
        <v>749</v>
      </c>
    </row>
    <row r="42" spans="1:6" ht="19.5" customHeight="1" x14ac:dyDescent="0.15">
      <c r="A42" s="1956"/>
      <c r="B42" s="1983"/>
      <c r="C42" s="1984"/>
      <c r="D42" s="598" t="s">
        <v>750</v>
      </c>
      <c r="E42" s="599">
        <v>20</v>
      </c>
      <c r="F42" s="600" t="s">
        <v>751</v>
      </c>
    </row>
    <row r="43" spans="1:6" ht="19.5" customHeight="1" x14ac:dyDescent="0.15">
      <c r="A43" s="1956"/>
      <c r="B43" s="1983"/>
      <c r="C43" s="1984"/>
      <c r="D43" s="598" t="s">
        <v>752</v>
      </c>
      <c r="E43" s="599">
        <v>21</v>
      </c>
      <c r="F43" s="587" t="s">
        <v>753</v>
      </c>
    </row>
    <row r="44" spans="1:6" ht="19.5" customHeight="1" x14ac:dyDescent="0.15">
      <c r="A44" s="1956"/>
      <c r="B44" s="1983"/>
      <c r="C44" s="1984"/>
      <c r="D44" s="598" t="s">
        <v>754</v>
      </c>
      <c r="E44" s="599">
        <v>22</v>
      </c>
      <c r="F44" s="587" t="s">
        <v>755</v>
      </c>
    </row>
    <row r="45" spans="1:6" ht="19.5" customHeight="1" x14ac:dyDescent="0.15">
      <c r="A45" s="1956"/>
      <c r="B45" s="1983"/>
      <c r="C45" s="1984"/>
      <c r="D45" s="598" t="s">
        <v>756</v>
      </c>
      <c r="E45" s="599">
        <v>23</v>
      </c>
      <c r="F45" s="601" t="s">
        <v>318</v>
      </c>
    </row>
    <row r="46" spans="1:6" ht="15" customHeight="1" x14ac:dyDescent="0.15">
      <c r="B46" s="568"/>
      <c r="C46" s="568"/>
      <c r="D46" s="602"/>
      <c r="E46" s="603"/>
    </row>
    <row r="47" spans="1:6" ht="19.5" customHeight="1" x14ac:dyDescent="0.15">
      <c r="A47" s="573" t="s">
        <v>757</v>
      </c>
      <c r="C47" s="568"/>
      <c r="D47" s="602"/>
      <c r="E47" s="603"/>
    </row>
    <row r="48" spans="1:6" ht="19.5" customHeight="1" x14ac:dyDescent="0.15">
      <c r="A48" s="575" t="s">
        <v>758</v>
      </c>
      <c r="C48" s="568"/>
      <c r="D48" s="602"/>
      <c r="E48" s="603"/>
    </row>
    <row r="49" spans="1:6" ht="34.5" x14ac:dyDescent="0.15">
      <c r="A49" s="579" t="s">
        <v>307</v>
      </c>
      <c r="B49" s="1954" t="s">
        <v>693</v>
      </c>
      <c r="C49" s="1955"/>
      <c r="D49" s="580" t="s">
        <v>110</v>
      </c>
      <c r="E49" s="581" t="s">
        <v>694</v>
      </c>
      <c r="F49" s="579" t="s">
        <v>695</v>
      </c>
    </row>
    <row r="50" spans="1:6" ht="18.75" customHeight="1" x14ac:dyDescent="0.15">
      <c r="A50" s="1956" t="s">
        <v>759</v>
      </c>
      <c r="B50" s="1948" t="s">
        <v>176</v>
      </c>
      <c r="C50" s="1948" t="s">
        <v>760</v>
      </c>
      <c r="D50" s="1951" t="s">
        <v>761</v>
      </c>
      <c r="E50" s="1972">
        <v>24</v>
      </c>
      <c r="F50" s="593" t="s">
        <v>762</v>
      </c>
    </row>
    <row r="51" spans="1:6" ht="18.75" customHeight="1" x14ac:dyDescent="0.15">
      <c r="A51" s="1956"/>
      <c r="B51" s="1949"/>
      <c r="C51" s="1949"/>
      <c r="D51" s="1953"/>
      <c r="E51" s="1974"/>
      <c r="F51" s="590" t="s">
        <v>763</v>
      </c>
    </row>
    <row r="52" spans="1:6" ht="18.75" customHeight="1" x14ac:dyDescent="0.15">
      <c r="A52" s="1956"/>
      <c r="B52" s="1949"/>
      <c r="C52" s="1949"/>
      <c r="D52" s="1981" t="s">
        <v>764</v>
      </c>
      <c r="E52" s="1972">
        <v>25</v>
      </c>
      <c r="F52" s="593" t="s">
        <v>765</v>
      </c>
    </row>
    <row r="53" spans="1:6" ht="18.75" customHeight="1" x14ac:dyDescent="0.15">
      <c r="A53" s="1956"/>
      <c r="B53" s="1949"/>
      <c r="C53" s="1949"/>
      <c r="D53" s="1982"/>
      <c r="E53" s="1974"/>
      <c r="F53" s="590" t="s">
        <v>766</v>
      </c>
    </row>
    <row r="54" spans="1:6" ht="18.75" customHeight="1" x14ac:dyDescent="0.15">
      <c r="A54" s="1956"/>
      <c r="B54" s="1949"/>
      <c r="C54" s="1949"/>
      <c r="D54" s="1951" t="s">
        <v>767</v>
      </c>
      <c r="E54" s="1972">
        <v>26</v>
      </c>
      <c r="F54" s="593" t="s">
        <v>768</v>
      </c>
    </row>
    <row r="55" spans="1:6" ht="18.75" customHeight="1" x14ac:dyDescent="0.15">
      <c r="A55" s="1956"/>
      <c r="B55" s="1949"/>
      <c r="C55" s="1949"/>
      <c r="D55" s="1953"/>
      <c r="E55" s="1974"/>
      <c r="F55" s="590" t="s">
        <v>769</v>
      </c>
    </row>
    <row r="56" spans="1:6" ht="18.75" customHeight="1" x14ac:dyDescent="0.15">
      <c r="A56" s="1956"/>
      <c r="B56" s="1949"/>
      <c r="C56" s="1949"/>
      <c r="D56" s="1951" t="s">
        <v>770</v>
      </c>
      <c r="E56" s="1972">
        <v>27</v>
      </c>
      <c r="F56" s="593" t="s">
        <v>771</v>
      </c>
    </row>
    <row r="57" spans="1:6" ht="18.75" customHeight="1" x14ac:dyDescent="0.15">
      <c r="A57" s="1956"/>
      <c r="B57" s="1949"/>
      <c r="C57" s="1950"/>
      <c r="D57" s="1953"/>
      <c r="E57" s="1974"/>
      <c r="F57" s="590" t="s">
        <v>772</v>
      </c>
    </row>
    <row r="58" spans="1:6" ht="18.75" customHeight="1" x14ac:dyDescent="0.15">
      <c r="A58" s="1956"/>
      <c r="B58" s="1949"/>
      <c r="C58" s="604" t="s">
        <v>190</v>
      </c>
      <c r="D58" s="605" t="s">
        <v>701</v>
      </c>
      <c r="E58" s="599">
        <v>28</v>
      </c>
      <c r="F58" s="587" t="s">
        <v>701</v>
      </c>
    </row>
    <row r="59" spans="1:6" ht="18.75" customHeight="1" x14ac:dyDescent="0.15">
      <c r="A59" s="1956"/>
      <c r="B59" s="1978" t="s">
        <v>128</v>
      </c>
      <c r="C59" s="1975"/>
      <c r="D59" s="1951" t="s">
        <v>773</v>
      </c>
      <c r="E59" s="1972">
        <v>29</v>
      </c>
      <c r="F59" s="589" t="s">
        <v>774</v>
      </c>
    </row>
    <row r="60" spans="1:6" ht="18.75" customHeight="1" x14ac:dyDescent="0.15">
      <c r="A60" s="1956"/>
      <c r="B60" s="1979"/>
      <c r="C60" s="1976"/>
      <c r="D60" s="1952"/>
      <c r="E60" s="1973"/>
      <c r="F60" s="591" t="s">
        <v>775</v>
      </c>
    </row>
    <row r="61" spans="1:6" ht="37.5" x14ac:dyDescent="0.15">
      <c r="A61" s="1956"/>
      <c r="B61" s="1980"/>
      <c r="C61" s="1977"/>
      <c r="D61" s="1953"/>
      <c r="E61" s="1974"/>
      <c r="F61" s="590" t="s">
        <v>776</v>
      </c>
    </row>
    <row r="62" spans="1:6" ht="18.75" customHeight="1" x14ac:dyDescent="0.15">
      <c r="A62" s="1956"/>
      <c r="B62" s="1948" t="s">
        <v>196</v>
      </c>
      <c r="C62" s="1975" t="s">
        <v>361</v>
      </c>
      <c r="D62" s="1951" t="s">
        <v>777</v>
      </c>
      <c r="E62" s="1972">
        <v>30</v>
      </c>
      <c r="F62" s="589" t="s">
        <v>778</v>
      </c>
    </row>
    <row r="63" spans="1:6" ht="18.75" customHeight="1" x14ac:dyDescent="0.15">
      <c r="A63" s="1956"/>
      <c r="B63" s="1949"/>
      <c r="C63" s="1976"/>
      <c r="D63" s="1952"/>
      <c r="E63" s="1973"/>
      <c r="F63" s="591" t="s">
        <v>779</v>
      </c>
    </row>
    <row r="64" spans="1:6" ht="18.75" customHeight="1" x14ac:dyDescent="0.15">
      <c r="A64" s="1956"/>
      <c r="B64" s="1949"/>
      <c r="C64" s="1976"/>
      <c r="D64" s="1952"/>
      <c r="E64" s="1973"/>
      <c r="F64" s="582" t="s">
        <v>780</v>
      </c>
    </row>
    <row r="65" spans="1:6" ht="18.75" customHeight="1" x14ac:dyDescent="0.15">
      <c r="A65" s="1956"/>
      <c r="B65" s="1949"/>
      <c r="C65" s="1976"/>
      <c r="D65" s="1952"/>
      <c r="E65" s="1973"/>
      <c r="F65" s="591" t="s">
        <v>781</v>
      </c>
    </row>
    <row r="66" spans="1:6" ht="18.75" customHeight="1" x14ac:dyDescent="0.15">
      <c r="A66" s="1956"/>
      <c r="B66" s="1949"/>
      <c r="C66" s="1976"/>
      <c r="D66" s="1952"/>
      <c r="E66" s="1973"/>
      <c r="F66" s="591" t="s">
        <v>782</v>
      </c>
    </row>
    <row r="67" spans="1:6" ht="18.75" customHeight="1" x14ac:dyDescent="0.15">
      <c r="A67" s="1956"/>
      <c r="B67" s="1949"/>
      <c r="C67" s="1976"/>
      <c r="D67" s="1952"/>
      <c r="E67" s="1973"/>
      <c r="F67" s="591" t="s">
        <v>783</v>
      </c>
    </row>
    <row r="68" spans="1:6" ht="18.75" customHeight="1" x14ac:dyDescent="0.15">
      <c r="A68" s="1956"/>
      <c r="B68" s="1949"/>
      <c r="C68" s="1977"/>
      <c r="D68" s="1953"/>
      <c r="E68" s="1974"/>
      <c r="F68" s="590" t="s">
        <v>784</v>
      </c>
    </row>
    <row r="69" spans="1:6" ht="18.75" customHeight="1" x14ac:dyDescent="0.15">
      <c r="A69" s="1956"/>
      <c r="B69" s="1949"/>
      <c r="C69" s="1975" t="s">
        <v>45</v>
      </c>
      <c r="D69" s="1951" t="s">
        <v>785</v>
      </c>
      <c r="E69" s="1972">
        <v>31</v>
      </c>
      <c r="F69" s="589" t="s">
        <v>786</v>
      </c>
    </row>
    <row r="70" spans="1:6" ht="18.75" customHeight="1" x14ac:dyDescent="0.15">
      <c r="A70" s="1956"/>
      <c r="B70" s="1949"/>
      <c r="C70" s="1976"/>
      <c r="D70" s="1952"/>
      <c r="E70" s="1973"/>
      <c r="F70" s="591" t="s">
        <v>787</v>
      </c>
    </row>
    <row r="71" spans="1:6" ht="18.75" customHeight="1" x14ac:dyDescent="0.15">
      <c r="A71" s="1956"/>
      <c r="B71" s="1949"/>
      <c r="C71" s="1976"/>
      <c r="D71" s="1952"/>
      <c r="E71" s="1973"/>
      <c r="F71" s="591" t="s">
        <v>788</v>
      </c>
    </row>
    <row r="72" spans="1:6" ht="18.75" customHeight="1" x14ac:dyDescent="0.15">
      <c r="A72" s="1956"/>
      <c r="B72" s="1949"/>
      <c r="C72" s="1976"/>
      <c r="D72" s="1952"/>
      <c r="E72" s="1973"/>
      <c r="F72" s="591" t="s">
        <v>789</v>
      </c>
    </row>
    <row r="73" spans="1:6" ht="18.75" customHeight="1" x14ac:dyDescent="0.15">
      <c r="A73" s="1956"/>
      <c r="B73" s="1949"/>
      <c r="C73" s="1976"/>
      <c r="D73" s="1952"/>
      <c r="E73" s="1973"/>
      <c r="F73" s="591" t="s">
        <v>790</v>
      </c>
    </row>
    <row r="74" spans="1:6" ht="18.75" customHeight="1" x14ac:dyDescent="0.15">
      <c r="A74" s="1956"/>
      <c r="B74" s="1949"/>
      <c r="C74" s="1976"/>
      <c r="D74" s="1952"/>
      <c r="E74" s="1973"/>
      <c r="F74" s="591" t="s">
        <v>791</v>
      </c>
    </row>
    <row r="75" spans="1:6" ht="18.75" customHeight="1" x14ac:dyDescent="0.15">
      <c r="A75" s="1956"/>
      <c r="B75" s="1949"/>
      <c r="C75" s="1976"/>
      <c r="D75" s="1952"/>
      <c r="E75" s="1973"/>
      <c r="F75" s="591" t="s">
        <v>792</v>
      </c>
    </row>
    <row r="76" spans="1:6" ht="18.75" customHeight="1" x14ac:dyDescent="0.15">
      <c r="A76" s="1956"/>
      <c r="B76" s="1949"/>
      <c r="C76" s="1976"/>
      <c r="D76" s="1952"/>
      <c r="E76" s="1973"/>
      <c r="F76" s="591" t="s">
        <v>793</v>
      </c>
    </row>
    <row r="77" spans="1:6" ht="18.75" customHeight="1" x14ac:dyDescent="0.15">
      <c r="A77" s="1956"/>
      <c r="B77" s="1949"/>
      <c r="C77" s="1976"/>
      <c r="D77" s="1952"/>
      <c r="E77" s="1973"/>
      <c r="F77" s="591" t="s">
        <v>794</v>
      </c>
    </row>
    <row r="78" spans="1:6" ht="18.75" customHeight="1" x14ac:dyDescent="0.15">
      <c r="A78" s="1956"/>
      <c r="B78" s="1949"/>
      <c r="C78" s="1976"/>
      <c r="D78" s="1952"/>
      <c r="E78" s="1973"/>
      <c r="F78" s="591" t="s">
        <v>795</v>
      </c>
    </row>
    <row r="79" spans="1:6" ht="18.75" customHeight="1" x14ac:dyDescent="0.15">
      <c r="A79" s="1956"/>
      <c r="B79" s="1949"/>
      <c r="C79" s="1976"/>
      <c r="D79" s="1952"/>
      <c r="E79" s="1973"/>
      <c r="F79" s="591" t="s">
        <v>796</v>
      </c>
    </row>
    <row r="80" spans="1:6" ht="18.75" customHeight="1" x14ac:dyDescent="0.15">
      <c r="A80" s="1956"/>
      <c r="B80" s="1949"/>
      <c r="C80" s="1976"/>
      <c r="D80" s="1952"/>
      <c r="E80" s="1973"/>
      <c r="F80" s="582" t="s">
        <v>797</v>
      </c>
    </row>
    <row r="81" spans="1:6" ht="18.75" customHeight="1" x14ac:dyDescent="0.15">
      <c r="A81" s="1956"/>
      <c r="B81" s="1949"/>
      <c r="C81" s="1976"/>
      <c r="D81" s="1952"/>
      <c r="E81" s="1973"/>
      <c r="F81" s="591" t="s">
        <v>798</v>
      </c>
    </row>
    <row r="82" spans="1:6" ht="18.75" customHeight="1" x14ac:dyDescent="0.15">
      <c r="A82" s="1956"/>
      <c r="B82" s="1949"/>
      <c r="C82" s="1976"/>
      <c r="D82" s="1952"/>
      <c r="E82" s="1973"/>
      <c r="F82" s="591" t="s">
        <v>799</v>
      </c>
    </row>
    <row r="83" spans="1:6" ht="18.75" customHeight="1" x14ac:dyDescent="0.15">
      <c r="A83" s="1956"/>
      <c r="B83" s="1949"/>
      <c r="C83" s="1976"/>
      <c r="D83" s="1952"/>
      <c r="E83" s="1973"/>
      <c r="F83" s="591" t="s">
        <v>800</v>
      </c>
    </row>
    <row r="84" spans="1:6" ht="18.75" customHeight="1" x14ac:dyDescent="0.15">
      <c r="A84" s="1956"/>
      <c r="B84" s="1949"/>
      <c r="C84" s="1977"/>
      <c r="D84" s="1953"/>
      <c r="E84" s="1974"/>
      <c r="F84" s="590" t="s">
        <v>801</v>
      </c>
    </row>
    <row r="85" spans="1:6" ht="18.75" customHeight="1" x14ac:dyDescent="0.15">
      <c r="A85" s="1956"/>
      <c r="B85" s="1949"/>
      <c r="C85" s="1975" t="s">
        <v>46</v>
      </c>
      <c r="D85" s="1934" t="s">
        <v>802</v>
      </c>
      <c r="E85" s="1972">
        <v>32</v>
      </c>
      <c r="F85" s="589" t="s">
        <v>803</v>
      </c>
    </row>
    <row r="86" spans="1:6" ht="18.75" customHeight="1" x14ac:dyDescent="0.15">
      <c r="A86" s="1956"/>
      <c r="B86" s="1949"/>
      <c r="C86" s="1976"/>
      <c r="D86" s="1935"/>
      <c r="E86" s="1973"/>
      <c r="F86" s="591" t="s">
        <v>804</v>
      </c>
    </row>
    <row r="87" spans="1:6" ht="18.75" customHeight="1" x14ac:dyDescent="0.15">
      <c r="A87" s="1956"/>
      <c r="B87" s="1949"/>
      <c r="C87" s="1976"/>
      <c r="D87" s="1935"/>
      <c r="E87" s="1973"/>
      <c r="F87" s="591" t="s">
        <v>805</v>
      </c>
    </row>
    <row r="88" spans="1:6" ht="18.75" customHeight="1" x14ac:dyDescent="0.15">
      <c r="A88" s="1956"/>
      <c r="B88" s="1949"/>
      <c r="C88" s="1976"/>
      <c r="D88" s="1935"/>
      <c r="E88" s="1973"/>
      <c r="F88" s="591" t="s">
        <v>806</v>
      </c>
    </row>
    <row r="89" spans="1:6" ht="18.75" customHeight="1" x14ac:dyDescent="0.15">
      <c r="A89" s="1956"/>
      <c r="B89" s="1949"/>
      <c r="C89" s="1976"/>
      <c r="D89" s="1935"/>
      <c r="E89" s="1973"/>
      <c r="F89" s="582" t="s">
        <v>807</v>
      </c>
    </row>
    <row r="90" spans="1:6" ht="18.75" customHeight="1" x14ac:dyDescent="0.15">
      <c r="A90" s="1956"/>
      <c r="B90" s="1949"/>
      <c r="C90" s="1976"/>
      <c r="D90" s="1935"/>
      <c r="E90" s="1973"/>
      <c r="F90" s="591" t="s">
        <v>808</v>
      </c>
    </row>
    <row r="91" spans="1:6" ht="18.75" customHeight="1" x14ac:dyDescent="0.15">
      <c r="A91" s="1956"/>
      <c r="B91" s="1949"/>
      <c r="C91" s="1976"/>
      <c r="D91" s="1935"/>
      <c r="E91" s="1973"/>
      <c r="F91" s="591" t="s">
        <v>809</v>
      </c>
    </row>
    <row r="92" spans="1:6" ht="18.75" customHeight="1" x14ac:dyDescent="0.15">
      <c r="A92" s="1956"/>
      <c r="B92" s="1949"/>
      <c r="C92" s="1977"/>
      <c r="D92" s="1936"/>
      <c r="E92" s="1974"/>
      <c r="F92" s="590" t="s">
        <v>810</v>
      </c>
    </row>
    <row r="93" spans="1:6" ht="18.75" customHeight="1" x14ac:dyDescent="0.15">
      <c r="A93" s="1956"/>
      <c r="B93" s="1949"/>
      <c r="C93" s="1948" t="s">
        <v>47</v>
      </c>
      <c r="D93" s="1934" t="s">
        <v>811</v>
      </c>
      <c r="E93" s="1972">
        <v>33</v>
      </c>
      <c r="F93" s="589" t="s">
        <v>812</v>
      </c>
    </row>
    <row r="94" spans="1:6" ht="18.75" customHeight="1" x14ac:dyDescent="0.15">
      <c r="A94" s="1956"/>
      <c r="B94" s="1949"/>
      <c r="C94" s="1949"/>
      <c r="D94" s="1935"/>
      <c r="E94" s="1973"/>
      <c r="F94" s="591" t="s">
        <v>813</v>
      </c>
    </row>
    <row r="95" spans="1:6" ht="18.75" customHeight="1" x14ac:dyDescent="0.15">
      <c r="A95" s="1956"/>
      <c r="B95" s="1949"/>
      <c r="C95" s="1949"/>
      <c r="D95" s="1935"/>
      <c r="E95" s="1973"/>
      <c r="F95" s="591" t="s">
        <v>814</v>
      </c>
    </row>
    <row r="96" spans="1:6" ht="18.75" customHeight="1" x14ac:dyDescent="0.15">
      <c r="A96" s="1956"/>
      <c r="B96" s="1949"/>
      <c r="C96" s="1949"/>
      <c r="D96" s="1935"/>
      <c r="E96" s="1973"/>
      <c r="F96" s="591" t="s">
        <v>815</v>
      </c>
    </row>
    <row r="97" spans="1:6" ht="18.75" customHeight="1" x14ac:dyDescent="0.15">
      <c r="A97" s="1956"/>
      <c r="B97" s="1949"/>
      <c r="C97" s="1949"/>
      <c r="D97" s="1935"/>
      <c r="E97" s="1973"/>
      <c r="F97" s="591" t="s">
        <v>816</v>
      </c>
    </row>
    <row r="98" spans="1:6" ht="18.75" customHeight="1" x14ac:dyDescent="0.15">
      <c r="A98" s="1956"/>
      <c r="B98" s="1949"/>
      <c r="C98" s="1949"/>
      <c r="D98" s="1935"/>
      <c r="E98" s="1973"/>
      <c r="F98" s="591" t="s">
        <v>817</v>
      </c>
    </row>
    <row r="99" spans="1:6" ht="18.75" customHeight="1" x14ac:dyDescent="0.15">
      <c r="A99" s="1956"/>
      <c r="B99" s="1949"/>
      <c r="C99" s="1949"/>
      <c r="D99" s="1935"/>
      <c r="E99" s="1973"/>
      <c r="F99" s="582" t="s">
        <v>818</v>
      </c>
    </row>
    <row r="100" spans="1:6" ht="18.75" customHeight="1" x14ac:dyDescent="0.15">
      <c r="A100" s="1956"/>
      <c r="B100" s="1950"/>
      <c r="C100" s="1950"/>
      <c r="D100" s="1936"/>
      <c r="E100" s="1974"/>
      <c r="F100" s="590" t="s">
        <v>801</v>
      </c>
    </row>
    <row r="101" spans="1:6" ht="15" customHeight="1" x14ac:dyDescent="0.15">
      <c r="B101" s="568"/>
      <c r="C101" s="568"/>
      <c r="D101" s="602"/>
      <c r="E101" s="606"/>
    </row>
    <row r="102" spans="1:6" ht="19.5" customHeight="1" x14ac:dyDescent="0.15">
      <c r="A102" s="578" t="s">
        <v>819</v>
      </c>
      <c r="C102" s="568"/>
      <c r="D102" s="607"/>
      <c r="E102" s="603"/>
    </row>
    <row r="103" spans="1:6" ht="19.5" customHeight="1" x14ac:dyDescent="0.15">
      <c r="A103" s="1958" t="s">
        <v>307</v>
      </c>
      <c r="B103" s="1959" t="s">
        <v>693</v>
      </c>
      <c r="C103" s="1960"/>
      <c r="D103" s="1961" t="s">
        <v>820</v>
      </c>
      <c r="E103" s="1943" t="s">
        <v>694</v>
      </c>
      <c r="F103" s="1958" t="s">
        <v>695</v>
      </c>
    </row>
    <row r="104" spans="1:6" ht="19.5" customHeight="1" x14ac:dyDescent="0.15">
      <c r="A104" s="1958"/>
      <c r="B104" s="608"/>
      <c r="C104" s="580" t="s">
        <v>821</v>
      </c>
      <c r="D104" s="1962"/>
      <c r="E104" s="1944"/>
      <c r="F104" s="1958"/>
    </row>
    <row r="105" spans="1:6" ht="18.75" customHeight="1" x14ac:dyDescent="0.15">
      <c r="A105" s="1956" t="s">
        <v>759</v>
      </c>
      <c r="B105" s="1957" t="s">
        <v>190</v>
      </c>
      <c r="C105" s="569" t="s">
        <v>822</v>
      </c>
      <c r="D105" s="604" t="s">
        <v>823</v>
      </c>
      <c r="E105" s="599">
        <v>34</v>
      </c>
      <c r="F105" s="601" t="s">
        <v>824</v>
      </c>
    </row>
    <row r="106" spans="1:6" ht="18.75" customHeight="1" x14ac:dyDescent="0.15">
      <c r="A106" s="1956"/>
      <c r="B106" s="1957"/>
      <c r="C106" s="1948" t="s">
        <v>825</v>
      </c>
      <c r="D106" s="1951" t="s">
        <v>826</v>
      </c>
      <c r="E106" s="1972">
        <v>35</v>
      </c>
      <c r="F106" s="609" t="s">
        <v>827</v>
      </c>
    </row>
    <row r="107" spans="1:6" ht="18.75" customHeight="1" x14ac:dyDescent="0.15">
      <c r="A107" s="1956"/>
      <c r="B107" s="1957"/>
      <c r="C107" s="1950"/>
      <c r="D107" s="1953"/>
      <c r="E107" s="1974"/>
      <c r="F107" s="610" t="s">
        <v>828</v>
      </c>
    </row>
    <row r="108" spans="1:6" ht="38.25" customHeight="1" x14ac:dyDescent="0.15">
      <c r="A108" s="1956"/>
      <c r="B108" s="1957"/>
      <c r="C108" s="569" t="s">
        <v>829</v>
      </c>
      <c r="D108" s="604" t="s">
        <v>830</v>
      </c>
      <c r="E108" s="599">
        <v>36</v>
      </c>
      <c r="F108" s="587" t="s">
        <v>831</v>
      </c>
    </row>
    <row r="109" spans="1:6" ht="18.75" customHeight="1" x14ac:dyDescent="0.15">
      <c r="A109" s="1956"/>
      <c r="B109" s="1957"/>
      <c r="C109" s="1948" t="s">
        <v>832</v>
      </c>
      <c r="D109" s="1951" t="s">
        <v>833</v>
      </c>
      <c r="E109" s="1972">
        <v>37</v>
      </c>
      <c r="F109" s="609" t="s">
        <v>834</v>
      </c>
    </row>
    <row r="110" spans="1:6" ht="18.75" customHeight="1" x14ac:dyDescent="0.15">
      <c r="A110" s="1956"/>
      <c r="B110" s="1957"/>
      <c r="C110" s="1950"/>
      <c r="D110" s="1953"/>
      <c r="E110" s="1974"/>
      <c r="F110" s="610" t="s">
        <v>835</v>
      </c>
    </row>
    <row r="111" spans="1:6" ht="18" customHeight="1" x14ac:dyDescent="0.15">
      <c r="A111" s="1956"/>
      <c r="B111" s="1957"/>
      <c r="C111" s="569" t="s">
        <v>836</v>
      </c>
      <c r="D111" s="604" t="s">
        <v>837</v>
      </c>
      <c r="E111" s="599">
        <v>38</v>
      </c>
      <c r="F111" s="611" t="s">
        <v>838</v>
      </c>
    </row>
    <row r="112" spans="1:6" ht="18" customHeight="1" x14ac:dyDescent="0.15">
      <c r="A112" s="1956"/>
      <c r="B112" s="1957" t="s">
        <v>196</v>
      </c>
      <c r="C112" s="1940" t="s">
        <v>822</v>
      </c>
      <c r="D112" s="604" t="s">
        <v>839</v>
      </c>
      <c r="E112" s="599">
        <v>39</v>
      </c>
      <c r="F112" s="601" t="s">
        <v>840</v>
      </c>
    </row>
    <row r="113" spans="1:6" ht="18" customHeight="1" x14ac:dyDescent="0.15">
      <c r="A113" s="1956"/>
      <c r="B113" s="1957"/>
      <c r="C113" s="1941"/>
      <c r="D113" s="604" t="s">
        <v>841</v>
      </c>
      <c r="E113" s="599">
        <v>40</v>
      </c>
      <c r="F113" s="612" t="s">
        <v>842</v>
      </c>
    </row>
    <row r="114" spans="1:6" ht="18" customHeight="1" x14ac:dyDescent="0.15">
      <c r="A114" s="1956"/>
      <c r="B114" s="1957"/>
      <c r="C114" s="1941"/>
      <c r="D114" s="1951" t="s">
        <v>843</v>
      </c>
      <c r="E114" s="1972">
        <v>41</v>
      </c>
      <c r="F114" s="609" t="s">
        <v>844</v>
      </c>
    </row>
    <row r="115" spans="1:6" ht="18" customHeight="1" x14ac:dyDescent="0.15">
      <c r="A115" s="1956"/>
      <c r="B115" s="1957"/>
      <c r="C115" s="1941"/>
      <c r="D115" s="1952"/>
      <c r="E115" s="1973"/>
      <c r="F115" s="613" t="s">
        <v>845</v>
      </c>
    </row>
    <row r="116" spans="1:6" ht="18" customHeight="1" x14ac:dyDescent="0.15">
      <c r="A116" s="1956"/>
      <c r="B116" s="1957"/>
      <c r="C116" s="1941"/>
      <c r="D116" s="1952"/>
      <c r="E116" s="1973"/>
      <c r="F116" s="613" t="s">
        <v>846</v>
      </c>
    </row>
    <row r="117" spans="1:6" ht="18" customHeight="1" x14ac:dyDescent="0.15">
      <c r="A117" s="1956"/>
      <c r="B117" s="1957"/>
      <c r="C117" s="1941"/>
      <c r="D117" s="1952"/>
      <c r="E117" s="1973"/>
      <c r="F117" s="613" t="s">
        <v>847</v>
      </c>
    </row>
    <row r="118" spans="1:6" ht="18" customHeight="1" x14ac:dyDescent="0.15">
      <c r="A118" s="1956"/>
      <c r="B118" s="1957"/>
      <c r="C118" s="1942"/>
      <c r="D118" s="1953"/>
      <c r="E118" s="1974"/>
      <c r="F118" s="610" t="s">
        <v>848</v>
      </c>
    </row>
    <row r="119" spans="1:6" ht="18" customHeight="1" x14ac:dyDescent="0.15">
      <c r="A119" s="1956"/>
      <c r="B119" s="1957"/>
      <c r="C119" s="1940" t="s">
        <v>430</v>
      </c>
      <c r="D119" s="604" t="s">
        <v>849</v>
      </c>
      <c r="E119" s="599">
        <v>42</v>
      </c>
      <c r="F119" s="601" t="s">
        <v>850</v>
      </c>
    </row>
    <row r="120" spans="1:6" ht="18" customHeight="1" x14ac:dyDescent="0.15">
      <c r="A120" s="1956"/>
      <c r="B120" s="1957"/>
      <c r="C120" s="1941"/>
      <c r="D120" s="1951" t="s">
        <v>851</v>
      </c>
      <c r="E120" s="1972">
        <v>43</v>
      </c>
      <c r="F120" s="609" t="s">
        <v>852</v>
      </c>
    </row>
    <row r="121" spans="1:6" ht="18" customHeight="1" x14ac:dyDescent="0.15">
      <c r="A121" s="1956"/>
      <c r="B121" s="1957"/>
      <c r="C121" s="1941"/>
      <c r="D121" s="1952"/>
      <c r="E121" s="1973"/>
      <c r="F121" s="614" t="s">
        <v>853</v>
      </c>
    </row>
    <row r="122" spans="1:6" ht="18" customHeight="1" x14ac:dyDescent="0.15">
      <c r="A122" s="1956"/>
      <c r="B122" s="1957"/>
      <c r="C122" s="1941"/>
      <c r="D122" s="1953"/>
      <c r="E122" s="1974"/>
      <c r="F122" s="610" t="s">
        <v>854</v>
      </c>
    </row>
    <row r="123" spans="1:6" ht="18" customHeight="1" x14ac:dyDescent="0.15">
      <c r="A123" s="1956"/>
      <c r="B123" s="1957"/>
      <c r="C123" s="1941"/>
      <c r="D123" s="1951" t="s">
        <v>855</v>
      </c>
      <c r="E123" s="1972">
        <v>44</v>
      </c>
      <c r="F123" s="609" t="s">
        <v>856</v>
      </c>
    </row>
    <row r="124" spans="1:6" ht="18" customHeight="1" x14ac:dyDescent="0.15">
      <c r="A124" s="1956"/>
      <c r="B124" s="1957"/>
      <c r="C124" s="1941"/>
      <c r="D124" s="1952"/>
      <c r="E124" s="1973"/>
      <c r="F124" s="613" t="s">
        <v>857</v>
      </c>
    </row>
    <row r="125" spans="1:6" ht="18" customHeight="1" x14ac:dyDescent="0.15">
      <c r="A125" s="1956"/>
      <c r="B125" s="1957"/>
      <c r="C125" s="1941"/>
      <c r="D125" s="1952"/>
      <c r="E125" s="1973"/>
      <c r="F125" s="613" t="s">
        <v>858</v>
      </c>
    </row>
    <row r="126" spans="1:6" ht="18" customHeight="1" x14ac:dyDescent="0.15">
      <c r="A126" s="1956"/>
      <c r="B126" s="1957"/>
      <c r="C126" s="1941"/>
      <c r="D126" s="1952"/>
      <c r="E126" s="1973"/>
      <c r="F126" s="613" t="s">
        <v>859</v>
      </c>
    </row>
    <row r="127" spans="1:6" ht="18" customHeight="1" x14ac:dyDescent="0.15">
      <c r="A127" s="1956"/>
      <c r="B127" s="1957"/>
      <c r="C127" s="1942"/>
      <c r="D127" s="1953"/>
      <c r="E127" s="1974"/>
      <c r="F127" s="610" t="s">
        <v>860</v>
      </c>
    </row>
    <row r="128" spans="1:6" ht="18" customHeight="1" x14ac:dyDescent="0.15">
      <c r="A128" s="1956"/>
      <c r="B128" s="1957"/>
      <c r="C128" s="1940" t="s">
        <v>829</v>
      </c>
      <c r="D128" s="1951" t="s">
        <v>861</v>
      </c>
      <c r="E128" s="1972">
        <v>45</v>
      </c>
      <c r="F128" s="609" t="s">
        <v>862</v>
      </c>
    </row>
    <row r="129" spans="1:6" ht="18" customHeight="1" x14ac:dyDescent="0.15">
      <c r="A129" s="1956"/>
      <c r="B129" s="1957"/>
      <c r="C129" s="1941"/>
      <c r="D129" s="1953"/>
      <c r="E129" s="1974"/>
      <c r="F129" s="612" t="s">
        <v>863</v>
      </c>
    </row>
    <row r="130" spans="1:6" ht="18" customHeight="1" x14ac:dyDescent="0.15">
      <c r="A130" s="1956"/>
      <c r="B130" s="1957"/>
      <c r="C130" s="1941"/>
      <c r="D130" s="604" t="s">
        <v>864</v>
      </c>
      <c r="E130" s="599">
        <v>46</v>
      </c>
      <c r="F130" s="601" t="s">
        <v>865</v>
      </c>
    </row>
    <row r="131" spans="1:6" ht="18" customHeight="1" x14ac:dyDescent="0.15">
      <c r="A131" s="1956"/>
      <c r="B131" s="1957"/>
      <c r="C131" s="1941"/>
      <c r="D131" s="1951" t="s">
        <v>866</v>
      </c>
      <c r="E131" s="1972">
        <v>47</v>
      </c>
      <c r="F131" s="609" t="s">
        <v>867</v>
      </c>
    </row>
    <row r="132" spans="1:6" ht="18" customHeight="1" x14ac:dyDescent="0.15">
      <c r="A132" s="1956"/>
      <c r="B132" s="1957"/>
      <c r="C132" s="1941"/>
      <c r="D132" s="1952"/>
      <c r="E132" s="1973"/>
      <c r="F132" s="613" t="s">
        <v>868</v>
      </c>
    </row>
    <row r="133" spans="1:6" ht="18" customHeight="1" x14ac:dyDescent="0.15">
      <c r="A133" s="1956"/>
      <c r="B133" s="1957"/>
      <c r="C133" s="1942"/>
      <c r="D133" s="1953"/>
      <c r="E133" s="1974"/>
      <c r="F133" s="610" t="s">
        <v>869</v>
      </c>
    </row>
    <row r="134" spans="1:6" ht="18" customHeight="1" x14ac:dyDescent="0.15">
      <c r="A134" s="1956"/>
      <c r="B134" s="1957"/>
      <c r="C134" s="1940" t="s">
        <v>832</v>
      </c>
      <c r="D134" s="604" t="s">
        <v>870</v>
      </c>
      <c r="E134" s="615">
        <v>48</v>
      </c>
      <c r="F134" s="601" t="s">
        <v>871</v>
      </c>
    </row>
    <row r="135" spans="1:6" ht="18" customHeight="1" x14ac:dyDescent="0.15">
      <c r="A135" s="1956"/>
      <c r="B135" s="1957"/>
      <c r="C135" s="1941"/>
      <c r="D135" s="1951" t="s">
        <v>872</v>
      </c>
      <c r="E135" s="1963">
        <v>49</v>
      </c>
      <c r="F135" s="609" t="s">
        <v>873</v>
      </c>
    </row>
    <row r="136" spans="1:6" ht="18" customHeight="1" x14ac:dyDescent="0.15">
      <c r="A136" s="1956"/>
      <c r="B136" s="1957"/>
      <c r="C136" s="1942"/>
      <c r="D136" s="1953"/>
      <c r="E136" s="1964"/>
      <c r="F136" s="610" t="s">
        <v>874</v>
      </c>
    </row>
    <row r="137" spans="1:6" ht="18" customHeight="1" x14ac:dyDescent="0.15">
      <c r="A137" s="1956"/>
      <c r="B137" s="1957"/>
      <c r="C137" s="584" t="s">
        <v>836</v>
      </c>
      <c r="D137" s="604" t="s">
        <v>875</v>
      </c>
      <c r="E137" s="615">
        <v>50</v>
      </c>
      <c r="F137" s="601" t="s">
        <v>876</v>
      </c>
    </row>
    <row r="138" spans="1:6" ht="18" customHeight="1" x14ac:dyDescent="0.15">
      <c r="A138" s="1956"/>
      <c r="B138" s="1965" t="s">
        <v>199</v>
      </c>
      <c r="C138" s="1966"/>
      <c r="D138" s="1934" t="s">
        <v>877</v>
      </c>
      <c r="E138" s="1963">
        <v>51</v>
      </c>
      <c r="F138" s="609" t="s">
        <v>878</v>
      </c>
    </row>
    <row r="139" spans="1:6" ht="18" customHeight="1" x14ac:dyDescent="0.15">
      <c r="A139" s="1956"/>
      <c r="B139" s="1967"/>
      <c r="C139" s="1968"/>
      <c r="D139" s="1935"/>
      <c r="E139" s="1971"/>
      <c r="F139" s="613" t="s">
        <v>879</v>
      </c>
    </row>
    <row r="140" spans="1:6" ht="18" customHeight="1" x14ac:dyDescent="0.15">
      <c r="A140" s="1956"/>
      <c r="B140" s="1967"/>
      <c r="C140" s="1968"/>
      <c r="D140" s="1935"/>
      <c r="E140" s="1971"/>
      <c r="F140" s="613" t="s">
        <v>880</v>
      </c>
    </row>
    <row r="141" spans="1:6" ht="18" customHeight="1" x14ac:dyDescent="0.15">
      <c r="A141" s="1956"/>
      <c r="B141" s="1967"/>
      <c r="C141" s="1968"/>
      <c r="D141" s="1935"/>
      <c r="E141" s="1971"/>
      <c r="F141" s="613" t="s">
        <v>881</v>
      </c>
    </row>
    <row r="142" spans="1:6" ht="18" customHeight="1" x14ac:dyDescent="0.15">
      <c r="A142" s="1956"/>
      <c r="B142" s="1967"/>
      <c r="C142" s="1968"/>
      <c r="D142" s="1935"/>
      <c r="E142" s="1971"/>
      <c r="F142" s="613" t="s">
        <v>882</v>
      </c>
    </row>
    <row r="143" spans="1:6" ht="18" customHeight="1" x14ac:dyDescent="0.15">
      <c r="A143" s="1956"/>
      <c r="B143" s="1969"/>
      <c r="C143" s="1970"/>
      <c r="D143" s="1936"/>
      <c r="E143" s="1964"/>
      <c r="F143" s="610" t="s">
        <v>883</v>
      </c>
    </row>
    <row r="144" spans="1:6" ht="15" customHeight="1" x14ac:dyDescent="0.15">
      <c r="B144" s="568"/>
      <c r="C144" s="568"/>
      <c r="D144" s="602"/>
      <c r="E144" s="606"/>
    </row>
    <row r="145" spans="1:6" ht="19.5" customHeight="1" x14ac:dyDescent="0.15">
      <c r="A145" s="578" t="s">
        <v>884</v>
      </c>
      <c r="C145" s="616"/>
      <c r="D145" s="602"/>
      <c r="E145" s="606"/>
    </row>
    <row r="146" spans="1:6" s="618" customFormat="1" ht="19.5" customHeight="1" x14ac:dyDescent="0.15">
      <c r="A146" s="617" t="s">
        <v>307</v>
      </c>
      <c r="B146" s="1954" t="s">
        <v>693</v>
      </c>
      <c r="C146" s="1955"/>
      <c r="D146" s="580" t="s">
        <v>110</v>
      </c>
      <c r="E146" s="581" t="s">
        <v>694</v>
      </c>
      <c r="F146" s="617" t="s">
        <v>695</v>
      </c>
    </row>
    <row r="147" spans="1:6" s="618" customFormat="1" ht="18" customHeight="1" x14ac:dyDescent="0.15">
      <c r="A147" s="1956" t="s">
        <v>759</v>
      </c>
      <c r="B147" s="1957" t="s">
        <v>885</v>
      </c>
      <c r="C147" s="1957"/>
      <c r="D147" s="569" t="s">
        <v>886</v>
      </c>
      <c r="E147" s="599">
        <v>52</v>
      </c>
      <c r="F147" s="601" t="s">
        <v>887</v>
      </c>
    </row>
    <row r="148" spans="1:6" s="618" customFormat="1" ht="18" customHeight="1" x14ac:dyDescent="0.15">
      <c r="A148" s="1956"/>
      <c r="B148" s="1957"/>
      <c r="C148" s="1957"/>
      <c r="D148" s="569" t="s">
        <v>888</v>
      </c>
      <c r="E148" s="599">
        <v>53</v>
      </c>
      <c r="F148" s="601" t="s">
        <v>889</v>
      </c>
    </row>
    <row r="149" spans="1:6" s="618" customFormat="1" ht="18" customHeight="1" x14ac:dyDescent="0.15">
      <c r="A149" s="1956"/>
      <c r="B149" s="1957"/>
      <c r="C149" s="1957"/>
      <c r="D149" s="569" t="s">
        <v>890</v>
      </c>
      <c r="E149" s="599">
        <v>54</v>
      </c>
      <c r="F149" s="601" t="s">
        <v>891</v>
      </c>
    </row>
    <row r="150" spans="1:6" s="618" customFormat="1" ht="18" customHeight="1" x14ac:dyDescent="0.15">
      <c r="A150" s="1956"/>
      <c r="B150" s="1957"/>
      <c r="C150" s="1957"/>
      <c r="D150" s="569" t="s">
        <v>892</v>
      </c>
      <c r="E150" s="599">
        <v>55</v>
      </c>
      <c r="F150" s="601" t="s">
        <v>893</v>
      </c>
    </row>
    <row r="151" spans="1:6" s="618" customFormat="1" ht="18" customHeight="1" x14ac:dyDescent="0.15">
      <c r="A151" s="1956"/>
      <c r="B151" s="1957"/>
      <c r="C151" s="1957"/>
      <c r="D151" s="569" t="s">
        <v>894</v>
      </c>
      <c r="E151" s="599">
        <v>56</v>
      </c>
      <c r="F151" s="601" t="s">
        <v>895</v>
      </c>
    </row>
    <row r="152" spans="1:6" s="618" customFormat="1" ht="18" customHeight="1" x14ac:dyDescent="0.15">
      <c r="A152" s="1956"/>
      <c r="B152" s="1957"/>
      <c r="C152" s="1957"/>
      <c r="D152" s="569" t="s">
        <v>896</v>
      </c>
      <c r="E152" s="599">
        <v>57</v>
      </c>
      <c r="F152" s="601" t="s">
        <v>897</v>
      </c>
    </row>
    <row r="153" spans="1:6" s="618" customFormat="1" ht="38.25" customHeight="1" x14ac:dyDescent="0.15">
      <c r="A153" s="1956"/>
      <c r="B153" s="1957"/>
      <c r="C153" s="1957"/>
      <c r="D153" s="569" t="s">
        <v>898</v>
      </c>
      <c r="E153" s="599">
        <v>58</v>
      </c>
      <c r="F153" s="601" t="s">
        <v>899</v>
      </c>
    </row>
    <row r="154" spans="1:6" s="618" customFormat="1" ht="18" customHeight="1" x14ac:dyDescent="0.15">
      <c r="A154" s="1956"/>
      <c r="B154" s="1957"/>
      <c r="C154" s="1957"/>
      <c r="D154" s="569" t="s">
        <v>240</v>
      </c>
      <c r="E154" s="599">
        <v>59</v>
      </c>
      <c r="F154" s="601" t="s">
        <v>240</v>
      </c>
    </row>
    <row r="155" spans="1:6" s="618" customFormat="1" ht="18" customHeight="1" x14ac:dyDescent="0.15">
      <c r="A155" s="1956"/>
      <c r="B155" s="1957"/>
      <c r="C155" s="1957"/>
      <c r="D155" s="569" t="s">
        <v>900</v>
      </c>
      <c r="E155" s="599">
        <v>60</v>
      </c>
      <c r="F155" s="601" t="s">
        <v>878</v>
      </c>
    </row>
    <row r="156" spans="1:6" ht="15" customHeight="1" x14ac:dyDescent="0.15">
      <c r="B156" s="568"/>
      <c r="C156" s="568"/>
      <c r="D156" s="602"/>
      <c r="E156" s="603"/>
    </row>
    <row r="157" spans="1:6" ht="19.5" customHeight="1" x14ac:dyDescent="0.15">
      <c r="A157" s="573" t="s">
        <v>901</v>
      </c>
      <c r="C157" s="568"/>
      <c r="D157" s="602"/>
      <c r="E157" s="603"/>
    </row>
    <row r="158" spans="1:6" ht="8.25" customHeight="1" x14ac:dyDescent="0.15">
      <c r="B158" s="568"/>
      <c r="C158" s="568"/>
      <c r="D158" s="602"/>
      <c r="E158" s="603"/>
    </row>
    <row r="159" spans="1:6" ht="19.5" customHeight="1" x14ac:dyDescent="0.15">
      <c r="A159" s="1958" t="s">
        <v>307</v>
      </c>
      <c r="B159" s="1959" t="s">
        <v>693</v>
      </c>
      <c r="C159" s="1960"/>
      <c r="D159" s="1961" t="s">
        <v>820</v>
      </c>
      <c r="E159" s="1943" t="s">
        <v>694</v>
      </c>
      <c r="F159" s="1945" t="s">
        <v>695</v>
      </c>
    </row>
    <row r="160" spans="1:6" ht="19.5" customHeight="1" x14ac:dyDescent="0.15">
      <c r="A160" s="1958"/>
      <c r="B160" s="608"/>
      <c r="C160" s="580" t="s">
        <v>821</v>
      </c>
      <c r="D160" s="1962"/>
      <c r="E160" s="1944"/>
      <c r="F160" s="1946"/>
    </row>
    <row r="161" spans="1:6" ht="19.5" customHeight="1" x14ac:dyDescent="0.15">
      <c r="A161" s="1947" t="s">
        <v>902</v>
      </c>
      <c r="B161" s="1948" t="s">
        <v>196</v>
      </c>
      <c r="C161" s="1940" t="s">
        <v>45</v>
      </c>
      <c r="D161" s="1934" t="s">
        <v>903</v>
      </c>
      <c r="E161" s="1937">
        <v>61</v>
      </c>
      <c r="F161" s="609" t="s">
        <v>904</v>
      </c>
    </row>
    <row r="162" spans="1:6" ht="19.5" customHeight="1" x14ac:dyDescent="0.15">
      <c r="A162" s="1947"/>
      <c r="B162" s="1949"/>
      <c r="C162" s="1941"/>
      <c r="D162" s="1935"/>
      <c r="E162" s="1938"/>
      <c r="F162" s="613" t="s">
        <v>905</v>
      </c>
    </row>
    <row r="163" spans="1:6" ht="19.5" customHeight="1" x14ac:dyDescent="0.15">
      <c r="A163" s="1947"/>
      <c r="B163" s="1949"/>
      <c r="C163" s="1941"/>
      <c r="D163" s="1935"/>
      <c r="E163" s="1938"/>
      <c r="F163" s="613" t="s">
        <v>906</v>
      </c>
    </row>
    <row r="164" spans="1:6" ht="19.5" customHeight="1" x14ac:dyDescent="0.15">
      <c r="A164" s="1947"/>
      <c r="B164" s="1949"/>
      <c r="C164" s="1941"/>
      <c r="D164" s="1935"/>
      <c r="E164" s="1938"/>
      <c r="F164" s="613" t="s">
        <v>907</v>
      </c>
    </row>
    <row r="165" spans="1:6" ht="19.5" customHeight="1" x14ac:dyDescent="0.15">
      <c r="A165" s="1947"/>
      <c r="B165" s="1949"/>
      <c r="C165" s="1941"/>
      <c r="D165" s="1935"/>
      <c r="E165" s="1938"/>
      <c r="F165" s="614" t="s">
        <v>908</v>
      </c>
    </row>
    <row r="166" spans="1:6" ht="19.5" customHeight="1" x14ac:dyDescent="0.15">
      <c r="A166" s="1947"/>
      <c r="B166" s="1949"/>
      <c r="C166" s="1941"/>
      <c r="D166" s="1935"/>
      <c r="E166" s="1938"/>
      <c r="F166" s="613" t="s">
        <v>909</v>
      </c>
    </row>
    <row r="167" spans="1:6" ht="19.5" customHeight="1" x14ac:dyDescent="0.15">
      <c r="A167" s="1947"/>
      <c r="B167" s="1949"/>
      <c r="C167" s="1941"/>
      <c r="D167" s="1936"/>
      <c r="E167" s="1939"/>
      <c r="F167" s="610" t="s">
        <v>910</v>
      </c>
    </row>
    <row r="168" spans="1:6" ht="19.5" customHeight="1" x14ac:dyDescent="0.15">
      <c r="A168" s="1947"/>
      <c r="B168" s="1949"/>
      <c r="C168" s="1941"/>
      <c r="D168" s="1951" t="s">
        <v>911</v>
      </c>
      <c r="E168" s="1937">
        <v>62</v>
      </c>
      <c r="F168" s="609" t="s">
        <v>912</v>
      </c>
    </row>
    <row r="169" spans="1:6" ht="19.5" customHeight="1" x14ac:dyDescent="0.15">
      <c r="A169" s="1947"/>
      <c r="B169" s="1949"/>
      <c r="C169" s="1941"/>
      <c r="D169" s="1952"/>
      <c r="E169" s="1938"/>
      <c r="F169" s="619" t="s">
        <v>913</v>
      </c>
    </row>
    <row r="170" spans="1:6" ht="19.5" customHeight="1" x14ac:dyDescent="0.15">
      <c r="A170" s="1947"/>
      <c r="B170" s="1949"/>
      <c r="C170" s="1941"/>
      <c r="D170" s="1952"/>
      <c r="E170" s="1938"/>
      <c r="F170" s="613" t="s">
        <v>914</v>
      </c>
    </row>
    <row r="171" spans="1:6" ht="19.5" customHeight="1" x14ac:dyDescent="0.15">
      <c r="A171" s="1947"/>
      <c r="B171" s="1949"/>
      <c r="C171" s="1942"/>
      <c r="D171" s="1953"/>
      <c r="E171" s="1939"/>
      <c r="F171" s="610" t="s">
        <v>915</v>
      </c>
    </row>
    <row r="172" spans="1:6" ht="19.5" customHeight="1" x14ac:dyDescent="0.15">
      <c r="A172" s="1947"/>
      <c r="B172" s="1949"/>
      <c r="C172" s="1940" t="s">
        <v>46</v>
      </c>
      <c r="D172" s="1934" t="s">
        <v>916</v>
      </c>
      <c r="E172" s="1937">
        <v>63</v>
      </c>
      <c r="F172" s="609" t="s">
        <v>917</v>
      </c>
    </row>
    <row r="173" spans="1:6" ht="19.5" customHeight="1" x14ac:dyDescent="0.15">
      <c r="A173" s="1947"/>
      <c r="B173" s="1949"/>
      <c r="C173" s="1941"/>
      <c r="D173" s="1935"/>
      <c r="E173" s="1938"/>
      <c r="F173" s="613" t="s">
        <v>918</v>
      </c>
    </row>
    <row r="174" spans="1:6" ht="19.5" customHeight="1" x14ac:dyDescent="0.15">
      <c r="A174" s="1947"/>
      <c r="B174" s="1949"/>
      <c r="C174" s="1941"/>
      <c r="D174" s="1936"/>
      <c r="E174" s="1939"/>
      <c r="F174" s="612" t="s">
        <v>919</v>
      </c>
    </row>
    <row r="175" spans="1:6" ht="19.5" customHeight="1" x14ac:dyDescent="0.15">
      <c r="A175" s="1947"/>
      <c r="B175" s="1949"/>
      <c r="C175" s="1941"/>
      <c r="D175" s="1934" t="s">
        <v>920</v>
      </c>
      <c r="E175" s="1937">
        <v>64</v>
      </c>
      <c r="F175" s="611" t="s">
        <v>921</v>
      </c>
    </row>
    <row r="176" spans="1:6" ht="19.5" customHeight="1" x14ac:dyDescent="0.15">
      <c r="A176" s="1947"/>
      <c r="B176" s="1949"/>
      <c r="C176" s="1941"/>
      <c r="D176" s="1935"/>
      <c r="E176" s="1938"/>
      <c r="F176" s="613" t="s">
        <v>922</v>
      </c>
    </row>
    <row r="177" spans="1:6" ht="19.5" customHeight="1" x14ac:dyDescent="0.15">
      <c r="A177" s="1947"/>
      <c r="B177" s="1949"/>
      <c r="C177" s="1942"/>
      <c r="D177" s="1936"/>
      <c r="E177" s="1939"/>
      <c r="F177" s="610" t="s">
        <v>923</v>
      </c>
    </row>
    <row r="178" spans="1:6" ht="19.5" customHeight="1" x14ac:dyDescent="0.15">
      <c r="A178" s="1947"/>
      <c r="B178" s="1949"/>
      <c r="C178" s="1940" t="s">
        <v>47</v>
      </c>
      <c r="D178" s="1934" t="s">
        <v>924</v>
      </c>
      <c r="E178" s="1937">
        <v>65</v>
      </c>
      <c r="F178" s="609" t="s">
        <v>925</v>
      </c>
    </row>
    <row r="179" spans="1:6" ht="19.5" customHeight="1" x14ac:dyDescent="0.15">
      <c r="A179" s="1947"/>
      <c r="B179" s="1949"/>
      <c r="C179" s="1941"/>
      <c r="D179" s="1935"/>
      <c r="E179" s="1938"/>
      <c r="F179" s="619" t="s">
        <v>926</v>
      </c>
    </row>
    <row r="180" spans="1:6" ht="19.5" customHeight="1" x14ac:dyDescent="0.15">
      <c r="A180" s="1947"/>
      <c r="B180" s="1949"/>
      <c r="C180" s="1941"/>
      <c r="D180" s="1935"/>
      <c r="E180" s="1938"/>
      <c r="F180" s="613" t="s">
        <v>927</v>
      </c>
    </row>
    <row r="181" spans="1:6" ht="19.5" customHeight="1" x14ac:dyDescent="0.15">
      <c r="A181" s="1947"/>
      <c r="B181" s="1949"/>
      <c r="C181" s="1941"/>
      <c r="D181" s="1935"/>
      <c r="E181" s="1938"/>
      <c r="F181" s="613" t="s">
        <v>928</v>
      </c>
    </row>
    <row r="182" spans="1:6" ht="19.5" customHeight="1" x14ac:dyDescent="0.15">
      <c r="A182" s="1947"/>
      <c r="B182" s="1949"/>
      <c r="C182" s="1941"/>
      <c r="D182" s="1936"/>
      <c r="E182" s="1939"/>
      <c r="F182" s="610" t="s">
        <v>910</v>
      </c>
    </row>
    <row r="183" spans="1:6" ht="19.5" customHeight="1" x14ac:dyDescent="0.15">
      <c r="A183" s="1947"/>
      <c r="B183" s="1949"/>
      <c r="C183" s="1941"/>
      <c r="D183" s="1934" t="s">
        <v>929</v>
      </c>
      <c r="E183" s="1937">
        <v>66</v>
      </c>
      <c r="F183" s="609" t="s">
        <v>930</v>
      </c>
    </row>
    <row r="184" spans="1:6" ht="19.5" customHeight="1" x14ac:dyDescent="0.15">
      <c r="A184" s="1947"/>
      <c r="B184" s="1950"/>
      <c r="C184" s="1942"/>
      <c r="D184" s="1936"/>
      <c r="E184" s="1939"/>
      <c r="F184" s="610" t="s">
        <v>915</v>
      </c>
    </row>
    <row r="187" spans="1:6" ht="18.75" x14ac:dyDescent="0.15">
      <c r="A187" s="574" t="s">
        <v>931</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Q65" sqref="Q65"/>
    </sheetView>
  </sheetViews>
  <sheetFormatPr defaultColWidth="9" defaultRowHeight="16.5" x14ac:dyDescent="0.15"/>
  <cols>
    <col min="1" max="1" width="7.42578125" style="200" bestFit="1" customWidth="1"/>
    <col min="2" max="2" width="9.42578125" style="200" customWidth="1"/>
    <col min="3" max="3" width="9.28515625" style="200" customWidth="1"/>
    <col min="4" max="5" width="24.5703125" style="200" customWidth="1"/>
    <col min="6" max="6" width="9.42578125" style="200" customWidth="1"/>
    <col min="7" max="7" width="8.140625" style="200" customWidth="1"/>
    <col min="8" max="8" width="29" style="200" customWidth="1"/>
    <col min="9" max="9" width="10.85546875" style="200" customWidth="1"/>
    <col min="10" max="10" width="19.140625" style="200" customWidth="1"/>
    <col min="11" max="11" width="5.85546875" style="342" bestFit="1" customWidth="1"/>
    <col min="12" max="12" width="11.42578125" style="342" customWidth="1"/>
    <col min="13" max="13" width="17.85546875" style="342" customWidth="1"/>
    <col min="14" max="14" width="21.85546875" style="342" customWidth="1"/>
    <col min="15" max="15" width="48.28515625" style="342" customWidth="1"/>
    <col min="16" max="16" width="9" style="200"/>
    <col min="17" max="17" width="36" style="200" customWidth="1"/>
    <col min="18" max="18" width="33" style="200" customWidth="1"/>
    <col min="19" max="19" width="31.7109375" style="200" customWidth="1"/>
    <col min="20" max="20" width="64.28515625" style="200" customWidth="1"/>
    <col min="21" max="16384" width="9" style="200"/>
  </cols>
  <sheetData>
    <row r="1" spans="1:20" ht="42.75" customHeight="1" x14ac:dyDescent="0.15">
      <c r="A1" s="2010"/>
      <c r="B1" s="2010"/>
      <c r="C1" s="2010"/>
      <c r="D1" s="2010"/>
      <c r="E1" s="2010"/>
      <c r="F1" s="2010"/>
      <c r="G1" s="2010"/>
      <c r="H1" s="2010"/>
      <c r="I1" s="2010"/>
      <c r="J1" s="2010"/>
      <c r="K1" s="2011" t="s">
        <v>292</v>
      </c>
      <c r="L1" s="2012"/>
      <c r="M1" s="2012"/>
      <c r="N1" s="2012"/>
      <c r="O1" s="2013"/>
      <c r="P1" s="2014" t="s">
        <v>293</v>
      </c>
      <c r="Q1" s="2016" t="s">
        <v>294</v>
      </c>
      <c r="R1" s="274" t="s">
        <v>295</v>
      </c>
      <c r="S1" s="275"/>
      <c r="T1" s="276"/>
    </row>
    <row r="2" spans="1:20" ht="49.5"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2017" t="s">
        <v>308</v>
      </c>
      <c r="N2" s="2018"/>
      <c r="O2" s="282" t="s">
        <v>111</v>
      </c>
      <c r="P2" s="2015"/>
      <c r="Q2" s="2016"/>
      <c r="R2" s="2007" t="s">
        <v>309</v>
      </c>
      <c r="S2" s="2008"/>
      <c r="T2" s="2009"/>
    </row>
    <row r="3" spans="1:20" ht="18" customHeight="1" x14ac:dyDescent="0.15">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2004" t="s">
        <v>321</v>
      </c>
      <c r="S3" s="2005"/>
      <c r="T3" s="2006"/>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2007" t="s">
        <v>332</v>
      </c>
      <c r="S4" s="2008"/>
      <c r="T4" s="2009"/>
    </row>
    <row r="5" spans="1:20" ht="18" customHeight="1" x14ac:dyDescent="0.15">
      <c r="C5" s="291" t="s">
        <v>333</v>
      </c>
      <c r="D5" s="294" t="s">
        <v>334</v>
      </c>
      <c r="E5" s="293" t="s">
        <v>335</v>
      </c>
      <c r="F5" s="297" t="s">
        <v>336</v>
      </c>
      <c r="G5" s="298"/>
      <c r="H5" s="293" t="s">
        <v>337</v>
      </c>
      <c r="I5" s="298"/>
      <c r="J5" s="294" t="s">
        <v>338</v>
      </c>
      <c r="K5" s="289"/>
      <c r="L5" s="289"/>
      <c r="M5" s="289"/>
      <c r="N5" s="289"/>
      <c r="O5" s="289"/>
      <c r="P5" s="289"/>
      <c r="Q5" s="290"/>
      <c r="R5" s="2007" t="s">
        <v>339</v>
      </c>
      <c r="S5" s="2008"/>
      <c r="T5" s="2009"/>
    </row>
    <row r="6" spans="1:20" ht="18" customHeight="1" x14ac:dyDescent="0.15">
      <c r="D6" s="294" t="s">
        <v>340</v>
      </c>
      <c r="E6" s="293" t="s">
        <v>341</v>
      </c>
      <c r="F6" s="299"/>
      <c r="G6" s="300"/>
      <c r="H6" s="293" t="s">
        <v>342</v>
      </c>
      <c r="J6" s="294" t="s">
        <v>343</v>
      </c>
      <c r="K6" s="287">
        <v>1</v>
      </c>
      <c r="L6" s="288" t="s">
        <v>344</v>
      </c>
      <c r="M6" s="288" t="s">
        <v>345</v>
      </c>
      <c r="N6" s="288" t="s">
        <v>346</v>
      </c>
      <c r="O6" s="288" t="s">
        <v>347</v>
      </c>
      <c r="P6" s="301"/>
      <c r="Q6" s="290"/>
      <c r="R6" s="302" t="s">
        <v>348</v>
      </c>
      <c r="S6" s="290"/>
      <c r="T6" s="300"/>
    </row>
    <row r="7" spans="1:20" ht="18" customHeight="1" x14ac:dyDescent="0.15">
      <c r="A7" s="303"/>
      <c r="B7" s="303"/>
      <c r="C7" s="303"/>
      <c r="D7" s="304" t="s">
        <v>349</v>
      </c>
      <c r="E7" s="293" t="s">
        <v>350</v>
      </c>
      <c r="F7" s="302"/>
      <c r="G7" s="300"/>
      <c r="H7" s="293" t="s">
        <v>351</v>
      </c>
      <c r="I7" s="303"/>
      <c r="J7" s="294" t="s">
        <v>352</v>
      </c>
      <c r="K7" s="287">
        <v>2</v>
      </c>
      <c r="L7" s="288" t="s">
        <v>344</v>
      </c>
      <c r="M7" s="288" t="s">
        <v>345</v>
      </c>
      <c r="N7" s="288" t="s">
        <v>190</v>
      </c>
      <c r="O7" s="288" t="s">
        <v>353</v>
      </c>
      <c r="P7" s="305"/>
      <c r="Q7" s="290"/>
      <c r="R7" s="2007" t="s">
        <v>354</v>
      </c>
      <c r="S7" s="2008"/>
      <c r="T7" s="2009"/>
    </row>
    <row r="8" spans="1:20" ht="18" customHeight="1" x14ac:dyDescent="0.15">
      <c r="A8" s="303"/>
      <c r="B8" s="303"/>
      <c r="C8" s="303"/>
      <c r="D8" s="303"/>
      <c r="E8" s="293" t="s">
        <v>355</v>
      </c>
      <c r="F8" s="302"/>
      <c r="G8" s="300"/>
      <c r="H8" s="293" t="s">
        <v>356</v>
      </c>
      <c r="I8" s="303"/>
      <c r="J8" s="294" t="s">
        <v>357</v>
      </c>
      <c r="K8" s="287">
        <v>3</v>
      </c>
      <c r="L8" s="288" t="s">
        <v>344</v>
      </c>
      <c r="M8" s="288" t="s">
        <v>128</v>
      </c>
      <c r="N8" s="288" t="s">
        <v>128</v>
      </c>
      <c r="O8" s="288" t="s">
        <v>506</v>
      </c>
      <c r="P8" s="305"/>
      <c r="Q8" s="290"/>
      <c r="R8" s="2007"/>
      <c r="S8" s="2008"/>
      <c r="T8" s="2009"/>
    </row>
    <row r="9" spans="1:20" ht="18" customHeight="1" x14ac:dyDescent="0.15">
      <c r="A9" s="303"/>
      <c r="B9" s="303"/>
      <c r="C9" s="303"/>
      <c r="D9" s="303"/>
      <c r="E9" s="293" t="s">
        <v>358</v>
      </c>
      <c r="F9" s="302"/>
      <c r="G9" s="300"/>
      <c r="H9" s="293" t="s">
        <v>359</v>
      </c>
      <c r="I9" s="303"/>
      <c r="J9" s="294" t="s">
        <v>360</v>
      </c>
      <c r="K9" s="287">
        <v>4</v>
      </c>
      <c r="L9" s="288" t="s">
        <v>344</v>
      </c>
      <c r="M9" s="288" t="s">
        <v>196</v>
      </c>
      <c r="N9" s="288" t="s">
        <v>361</v>
      </c>
      <c r="O9" s="288" t="s">
        <v>362</v>
      </c>
      <c r="P9" s="305"/>
      <c r="Q9" s="290"/>
      <c r="R9" s="2004" t="s">
        <v>363</v>
      </c>
      <c r="S9" s="2005"/>
      <c r="T9" s="2006"/>
    </row>
    <row r="10" spans="1:20" ht="18" customHeight="1" x14ac:dyDescent="0.15">
      <c r="A10" s="303"/>
      <c r="B10" s="303"/>
      <c r="C10" s="303"/>
      <c r="D10" s="303"/>
      <c r="E10" s="293" t="s">
        <v>364</v>
      </c>
      <c r="F10" s="302"/>
      <c r="G10" s="300"/>
      <c r="H10" s="293" t="s">
        <v>365</v>
      </c>
      <c r="I10" s="303"/>
      <c r="J10" s="304" t="s">
        <v>366</v>
      </c>
      <c r="K10" s="287">
        <v>5</v>
      </c>
      <c r="L10" s="288" t="s">
        <v>344</v>
      </c>
      <c r="M10" s="288" t="s">
        <v>196</v>
      </c>
      <c r="N10" s="288" t="s">
        <v>361</v>
      </c>
      <c r="O10" s="288" t="s">
        <v>367</v>
      </c>
      <c r="P10" s="305"/>
      <c r="Q10" s="290"/>
      <c r="R10" s="1998" t="s">
        <v>368</v>
      </c>
      <c r="S10" s="1999"/>
      <c r="T10" s="2000"/>
    </row>
    <row r="11" spans="1:20" ht="18" customHeight="1" x14ac:dyDescent="0.15">
      <c r="A11" s="303"/>
      <c r="B11" s="303"/>
      <c r="C11" s="303"/>
      <c r="D11" s="303"/>
      <c r="E11" s="291" t="s">
        <v>369</v>
      </c>
      <c r="F11" s="302"/>
      <c r="G11" s="300"/>
      <c r="H11" s="293" t="s">
        <v>370</v>
      </c>
      <c r="I11" s="303"/>
      <c r="J11" s="303"/>
      <c r="K11" s="287">
        <v>6</v>
      </c>
      <c r="L11" s="288" t="s">
        <v>344</v>
      </c>
      <c r="M11" s="288" t="s">
        <v>196</v>
      </c>
      <c r="N11" s="288" t="s">
        <v>361</v>
      </c>
      <c r="O11" s="288" t="s">
        <v>371</v>
      </c>
      <c r="P11" s="305"/>
      <c r="Q11" s="290"/>
      <c r="R11" s="306" t="s">
        <v>372</v>
      </c>
      <c r="S11" s="307"/>
      <c r="T11" s="308"/>
    </row>
    <row r="12" spans="1:20" ht="18" customHeight="1" x14ac:dyDescent="0.15">
      <c r="A12" s="303"/>
      <c r="B12" s="303"/>
      <c r="C12" s="303"/>
      <c r="D12" s="303"/>
      <c r="E12" s="303"/>
      <c r="F12" s="303"/>
      <c r="G12" s="303"/>
      <c r="H12" s="293" t="s">
        <v>373</v>
      </c>
      <c r="I12" s="303"/>
      <c r="J12" s="303"/>
      <c r="K12" s="287">
        <v>7</v>
      </c>
      <c r="L12" s="288" t="s">
        <v>344</v>
      </c>
      <c r="M12" s="288" t="s">
        <v>196</v>
      </c>
      <c r="N12" s="288" t="s">
        <v>45</v>
      </c>
      <c r="O12" s="288" t="s">
        <v>374</v>
      </c>
      <c r="P12" s="305"/>
      <c r="Q12" s="290"/>
      <c r="R12" s="309" t="s">
        <v>375</v>
      </c>
      <c r="S12" s="310"/>
      <c r="T12" s="311"/>
    </row>
    <row r="13" spans="1:20" ht="18" customHeight="1" x14ac:dyDescent="0.15">
      <c r="H13" s="293" t="s">
        <v>376</v>
      </c>
      <c r="K13" s="287">
        <v>8</v>
      </c>
      <c r="L13" s="288" t="s">
        <v>344</v>
      </c>
      <c r="M13" s="288" t="s">
        <v>196</v>
      </c>
      <c r="N13" s="288" t="s">
        <v>45</v>
      </c>
      <c r="O13" s="288" t="s">
        <v>377</v>
      </c>
      <c r="P13" s="305"/>
      <c r="R13" s="309" t="s">
        <v>378</v>
      </c>
      <c r="S13" s="310"/>
      <c r="T13" s="311"/>
    </row>
    <row r="14" spans="1:20" ht="18" customHeight="1" x14ac:dyDescent="0.15">
      <c r="H14" s="293" t="s">
        <v>379</v>
      </c>
      <c r="K14" s="287">
        <v>9</v>
      </c>
      <c r="L14" s="288" t="s">
        <v>344</v>
      </c>
      <c r="M14" s="288" t="s">
        <v>196</v>
      </c>
      <c r="N14" s="288" t="s">
        <v>45</v>
      </c>
      <c r="O14" s="288" t="s">
        <v>380</v>
      </c>
      <c r="P14" s="305"/>
      <c r="R14" s="309" t="s">
        <v>381</v>
      </c>
      <c r="S14" s="310"/>
      <c r="T14" s="311"/>
    </row>
    <row r="15" spans="1:20" ht="18" customHeight="1" x14ac:dyDescent="0.15">
      <c r="H15" s="297" t="s">
        <v>382</v>
      </c>
      <c r="K15" s="287">
        <v>10</v>
      </c>
      <c r="L15" s="288" t="s">
        <v>344</v>
      </c>
      <c r="M15" s="288" t="s">
        <v>196</v>
      </c>
      <c r="N15" s="288" t="s">
        <v>46</v>
      </c>
      <c r="O15" s="288" t="s">
        <v>383</v>
      </c>
      <c r="P15" s="305"/>
      <c r="R15" s="309" t="s">
        <v>384</v>
      </c>
      <c r="S15" s="310"/>
      <c r="T15" s="311"/>
    </row>
    <row r="16" spans="1:20" ht="18" customHeight="1" x14ac:dyDescent="0.15">
      <c r="K16" s="287">
        <v>11</v>
      </c>
      <c r="L16" s="288" t="s">
        <v>344</v>
      </c>
      <c r="M16" s="288" t="s">
        <v>196</v>
      </c>
      <c r="N16" s="288" t="s">
        <v>46</v>
      </c>
      <c r="O16" s="288" t="s">
        <v>385</v>
      </c>
      <c r="P16" s="305"/>
      <c r="R16" s="312"/>
      <c r="S16" s="313"/>
      <c r="T16" s="314"/>
    </row>
    <row r="17" spans="11:22" ht="18" customHeight="1" x14ac:dyDescent="0.15">
      <c r="K17" s="287">
        <v>12</v>
      </c>
      <c r="L17" s="288" t="s">
        <v>344</v>
      </c>
      <c r="M17" s="288" t="s">
        <v>196</v>
      </c>
      <c r="N17" s="288" t="s">
        <v>46</v>
      </c>
      <c r="O17" s="288" t="s">
        <v>386</v>
      </c>
      <c r="P17" s="305"/>
      <c r="R17" s="312" t="s">
        <v>387</v>
      </c>
      <c r="S17" s="290"/>
      <c r="T17" s="300"/>
    </row>
    <row r="18" spans="11:22" ht="18" customHeight="1" x14ac:dyDescent="0.15">
      <c r="K18" s="287">
        <v>13</v>
      </c>
      <c r="L18" s="288" t="s">
        <v>344</v>
      </c>
      <c r="M18" s="288" t="s">
        <v>196</v>
      </c>
      <c r="N18" s="288" t="s">
        <v>47</v>
      </c>
      <c r="O18" s="288" t="s">
        <v>388</v>
      </c>
      <c r="P18" s="305"/>
      <c r="R18" s="306" t="s">
        <v>389</v>
      </c>
      <c r="S18" s="313"/>
      <c r="T18" s="314"/>
    </row>
    <row r="19" spans="11:22" ht="18" customHeight="1" x14ac:dyDescent="0.15">
      <c r="K19" s="287">
        <v>14</v>
      </c>
      <c r="L19" s="288" t="s">
        <v>344</v>
      </c>
      <c r="M19" s="288" t="s">
        <v>196</v>
      </c>
      <c r="N19" s="288" t="s">
        <v>47</v>
      </c>
      <c r="O19" s="288" t="s">
        <v>390</v>
      </c>
      <c r="P19" s="305"/>
      <c r="R19" s="309" t="s">
        <v>391</v>
      </c>
      <c r="S19" s="313"/>
      <c r="T19" s="314"/>
      <c r="V19" s="315"/>
    </row>
    <row r="20" spans="11:22" ht="18" customHeight="1" x14ac:dyDescent="0.15">
      <c r="K20" s="287">
        <v>15</v>
      </c>
      <c r="L20" s="288" t="s">
        <v>344</v>
      </c>
      <c r="M20" s="288" t="s">
        <v>196</v>
      </c>
      <c r="N20" s="288" t="s">
        <v>47</v>
      </c>
      <c r="O20" s="288" t="s">
        <v>392</v>
      </c>
      <c r="P20" s="305"/>
      <c r="R20" s="309" t="s">
        <v>393</v>
      </c>
      <c r="S20" s="313"/>
      <c r="T20" s="314"/>
      <c r="V20" s="315"/>
    </row>
    <row r="21" spans="11:22" ht="18" customHeight="1" x14ac:dyDescent="0.15">
      <c r="K21" s="287">
        <v>16</v>
      </c>
      <c r="L21" s="288" t="s">
        <v>344</v>
      </c>
      <c r="M21" s="288" t="s">
        <v>196</v>
      </c>
      <c r="N21" s="288" t="s">
        <v>145</v>
      </c>
      <c r="O21" s="288" t="s">
        <v>394</v>
      </c>
      <c r="P21" s="305"/>
      <c r="R21" s="309" t="s">
        <v>395</v>
      </c>
      <c r="S21" s="313"/>
      <c r="T21" s="314"/>
    </row>
    <row r="22" spans="11:22" ht="18" customHeight="1" x14ac:dyDescent="0.15">
      <c r="K22" s="287">
        <v>17</v>
      </c>
      <c r="L22" s="288" t="s">
        <v>344</v>
      </c>
      <c r="M22" s="288" t="s">
        <v>396</v>
      </c>
      <c r="N22" s="288" t="s">
        <v>396</v>
      </c>
      <c r="O22" s="288" t="s">
        <v>397</v>
      </c>
      <c r="P22" s="305"/>
      <c r="R22" s="309" t="s">
        <v>398</v>
      </c>
      <c r="S22" s="313"/>
      <c r="T22" s="314"/>
    </row>
    <row r="23" spans="11:22" ht="18" customHeight="1" x14ac:dyDescent="0.15">
      <c r="K23" s="287">
        <v>18</v>
      </c>
      <c r="L23" s="288" t="s">
        <v>344</v>
      </c>
      <c r="M23" s="288" t="s">
        <v>396</v>
      </c>
      <c r="N23" s="288" t="s">
        <v>396</v>
      </c>
      <c r="O23" s="288" t="s">
        <v>399</v>
      </c>
      <c r="P23" s="305"/>
      <c r="R23" s="309" t="s">
        <v>400</v>
      </c>
      <c r="S23" s="313"/>
      <c r="T23" s="314"/>
    </row>
    <row r="24" spans="11:22" ht="18" customHeight="1" x14ac:dyDescent="0.15">
      <c r="K24" s="287">
        <v>19</v>
      </c>
      <c r="L24" s="288" t="s">
        <v>344</v>
      </c>
      <c r="M24" s="288" t="s">
        <v>396</v>
      </c>
      <c r="N24" s="288" t="s">
        <v>396</v>
      </c>
      <c r="O24" s="288" t="s">
        <v>401</v>
      </c>
      <c r="P24" s="305"/>
      <c r="R24" s="309" t="s">
        <v>402</v>
      </c>
      <c r="S24" s="313"/>
      <c r="T24" s="314"/>
    </row>
    <row r="25" spans="11:22" ht="18" customHeight="1" x14ac:dyDescent="0.15">
      <c r="K25" s="287">
        <v>20</v>
      </c>
      <c r="L25" s="288" t="s">
        <v>344</v>
      </c>
      <c r="M25" s="288" t="s">
        <v>396</v>
      </c>
      <c r="N25" s="288" t="s">
        <v>396</v>
      </c>
      <c r="O25" s="288" t="s">
        <v>403</v>
      </c>
      <c r="P25" s="305"/>
      <c r="R25" s="309"/>
      <c r="S25" s="313"/>
      <c r="T25" s="314"/>
    </row>
    <row r="26" spans="11:22" ht="18" customHeight="1" x14ac:dyDescent="0.15">
      <c r="K26" s="287">
        <v>21</v>
      </c>
      <c r="L26" s="288" t="s">
        <v>344</v>
      </c>
      <c r="M26" s="288" t="s">
        <v>396</v>
      </c>
      <c r="N26" s="288" t="s">
        <v>396</v>
      </c>
      <c r="O26" s="288" t="s">
        <v>404</v>
      </c>
      <c r="P26" s="305"/>
      <c r="R26" s="306" t="s">
        <v>405</v>
      </c>
      <c r="S26" s="313"/>
      <c r="T26" s="314"/>
    </row>
    <row r="27" spans="11:22" ht="18" customHeight="1" x14ac:dyDescent="0.15">
      <c r="K27" s="287">
        <v>22</v>
      </c>
      <c r="L27" s="288" t="s">
        <v>344</v>
      </c>
      <c r="M27" s="288" t="s">
        <v>396</v>
      </c>
      <c r="N27" s="288" t="s">
        <v>396</v>
      </c>
      <c r="O27" s="288" t="s">
        <v>406</v>
      </c>
      <c r="P27" s="305"/>
      <c r="R27" s="309" t="s">
        <v>407</v>
      </c>
      <c r="S27" s="313"/>
      <c r="T27" s="314"/>
    </row>
    <row r="28" spans="11:22" ht="18" customHeight="1" x14ac:dyDescent="0.15">
      <c r="K28" s="287">
        <v>23</v>
      </c>
      <c r="L28" s="288" t="s">
        <v>344</v>
      </c>
      <c r="M28" s="288" t="s">
        <v>396</v>
      </c>
      <c r="N28" s="288" t="s">
        <v>396</v>
      </c>
      <c r="O28" s="288" t="s">
        <v>408</v>
      </c>
      <c r="P28" s="305"/>
      <c r="R28" s="309" t="s">
        <v>409</v>
      </c>
      <c r="S28" s="313"/>
      <c r="T28" s="314"/>
    </row>
    <row r="29" spans="11:22" ht="18" customHeight="1" x14ac:dyDescent="0.15">
      <c r="K29" s="287">
        <v>24</v>
      </c>
      <c r="L29" s="288" t="s">
        <v>410</v>
      </c>
      <c r="M29" s="288" t="s">
        <v>411</v>
      </c>
      <c r="N29" s="288" t="s">
        <v>412</v>
      </c>
      <c r="O29" s="288" t="s">
        <v>413</v>
      </c>
      <c r="P29" s="305"/>
      <c r="R29" s="302"/>
      <c r="S29" s="290"/>
      <c r="T29" s="300"/>
    </row>
    <row r="30" spans="11:22" ht="18" customHeight="1" x14ac:dyDescent="0.15">
      <c r="K30" s="287">
        <v>25</v>
      </c>
      <c r="L30" s="288" t="s">
        <v>410</v>
      </c>
      <c r="M30" s="288" t="s">
        <v>411</v>
      </c>
      <c r="N30" s="288" t="s">
        <v>412</v>
      </c>
      <c r="O30" s="288" t="s">
        <v>414</v>
      </c>
      <c r="P30" s="305"/>
      <c r="R30" s="312" t="s">
        <v>415</v>
      </c>
      <c r="S30" s="313"/>
      <c r="T30" s="314"/>
    </row>
    <row r="31" spans="11:22" ht="18" customHeight="1" x14ac:dyDescent="0.15">
      <c r="K31" s="287">
        <v>26</v>
      </c>
      <c r="L31" s="288" t="s">
        <v>410</v>
      </c>
      <c r="M31" s="288" t="s">
        <v>411</v>
      </c>
      <c r="N31" s="288" t="s">
        <v>412</v>
      </c>
      <c r="O31" s="288" t="s">
        <v>416</v>
      </c>
      <c r="P31" s="305"/>
      <c r="R31" s="2001" t="s">
        <v>417</v>
      </c>
      <c r="S31" s="2002"/>
      <c r="T31" s="2003"/>
    </row>
    <row r="32" spans="11:22" ht="18" customHeight="1" x14ac:dyDescent="0.15">
      <c r="K32" s="287">
        <v>27</v>
      </c>
      <c r="L32" s="288" t="s">
        <v>410</v>
      </c>
      <c r="M32" s="288" t="s">
        <v>411</v>
      </c>
      <c r="N32" s="288" t="s">
        <v>412</v>
      </c>
      <c r="O32" s="288" t="s">
        <v>418</v>
      </c>
      <c r="P32" s="305"/>
      <c r="R32" s="309" t="s">
        <v>419</v>
      </c>
      <c r="S32" s="313"/>
      <c r="T32" s="314"/>
    </row>
    <row r="33" spans="11:20" ht="18" customHeight="1" x14ac:dyDescent="0.15">
      <c r="K33" s="287">
        <v>28</v>
      </c>
      <c r="L33" s="288" t="s">
        <v>410</v>
      </c>
      <c r="M33" s="288" t="s">
        <v>411</v>
      </c>
      <c r="N33" s="288" t="s">
        <v>190</v>
      </c>
      <c r="O33" s="288" t="s">
        <v>420</v>
      </c>
      <c r="P33" s="305"/>
      <c r="R33" s="309" t="s">
        <v>421</v>
      </c>
      <c r="S33" s="313"/>
      <c r="T33" s="314"/>
    </row>
    <row r="34" spans="11:20" ht="18" customHeight="1" x14ac:dyDescent="0.15">
      <c r="K34" s="287">
        <v>29</v>
      </c>
      <c r="L34" s="288" t="s">
        <v>410</v>
      </c>
      <c r="M34" s="288" t="s">
        <v>422</v>
      </c>
      <c r="N34" s="288" t="s">
        <v>128</v>
      </c>
      <c r="O34" s="288" t="s">
        <v>423</v>
      </c>
      <c r="P34" s="305"/>
      <c r="R34" s="316" t="s">
        <v>384</v>
      </c>
      <c r="S34" s="317"/>
      <c r="T34" s="318"/>
    </row>
    <row r="35" spans="11:20" ht="18" customHeight="1" x14ac:dyDescent="0.15">
      <c r="K35" s="287">
        <v>30</v>
      </c>
      <c r="L35" s="288" t="s">
        <v>410</v>
      </c>
      <c r="M35" s="288" t="s">
        <v>196</v>
      </c>
      <c r="N35" s="288" t="s">
        <v>361</v>
      </c>
      <c r="O35" s="288" t="s">
        <v>424</v>
      </c>
      <c r="P35" s="305"/>
    </row>
    <row r="36" spans="11:20" ht="18" customHeight="1" x14ac:dyDescent="0.15">
      <c r="K36" s="287">
        <v>31</v>
      </c>
      <c r="L36" s="288" t="s">
        <v>410</v>
      </c>
      <c r="M36" s="288" t="s">
        <v>196</v>
      </c>
      <c r="N36" s="288" t="s">
        <v>45</v>
      </c>
      <c r="O36" s="288" t="s">
        <v>425</v>
      </c>
      <c r="P36" s="305"/>
    </row>
    <row r="37" spans="11:20" ht="18" customHeight="1" x14ac:dyDescent="0.15">
      <c r="K37" s="287">
        <v>32</v>
      </c>
      <c r="L37" s="288" t="s">
        <v>410</v>
      </c>
      <c r="M37" s="288" t="s">
        <v>196</v>
      </c>
      <c r="N37" s="288" t="s">
        <v>46</v>
      </c>
      <c r="O37" s="288" t="s">
        <v>426</v>
      </c>
      <c r="P37" s="305"/>
    </row>
    <row r="38" spans="11:20" ht="18" customHeight="1" x14ac:dyDescent="0.15">
      <c r="K38" s="287">
        <v>33</v>
      </c>
      <c r="L38" s="288" t="s">
        <v>410</v>
      </c>
      <c r="M38" s="288" t="s">
        <v>196</v>
      </c>
      <c r="N38" s="288" t="s">
        <v>47</v>
      </c>
      <c r="O38" s="288" t="s">
        <v>427</v>
      </c>
      <c r="P38" s="305"/>
    </row>
    <row r="39" spans="11:20" ht="18" customHeight="1" x14ac:dyDescent="0.15">
      <c r="K39" s="287">
        <v>34</v>
      </c>
      <c r="L39" s="288" t="s">
        <v>410</v>
      </c>
      <c r="M39" s="288" t="s">
        <v>190</v>
      </c>
      <c r="N39" s="288" t="s">
        <v>428</v>
      </c>
      <c r="O39" s="288" t="s">
        <v>429</v>
      </c>
      <c r="P39" s="305"/>
    </row>
    <row r="40" spans="11:20" ht="18" customHeight="1" x14ac:dyDescent="0.15">
      <c r="K40" s="287">
        <v>35</v>
      </c>
      <c r="L40" s="288" t="s">
        <v>410</v>
      </c>
      <c r="M40" s="288" t="s">
        <v>190</v>
      </c>
      <c r="N40" s="288" t="s">
        <v>430</v>
      </c>
      <c r="O40" s="288" t="s">
        <v>431</v>
      </c>
      <c r="P40" s="305"/>
    </row>
    <row r="41" spans="11:20" ht="18" customHeight="1" x14ac:dyDescent="0.15">
      <c r="K41" s="287">
        <v>36</v>
      </c>
      <c r="L41" s="288" t="s">
        <v>410</v>
      </c>
      <c r="M41" s="288" t="s">
        <v>190</v>
      </c>
      <c r="N41" s="288" t="s">
        <v>432</v>
      </c>
      <c r="O41" s="288" t="s">
        <v>433</v>
      </c>
      <c r="P41" s="305"/>
    </row>
    <row r="42" spans="11:20" ht="18" customHeight="1" x14ac:dyDescent="0.15">
      <c r="K42" s="287">
        <v>37</v>
      </c>
      <c r="L42" s="288" t="s">
        <v>410</v>
      </c>
      <c r="M42" s="288" t="s">
        <v>190</v>
      </c>
      <c r="N42" s="288" t="s">
        <v>434</v>
      </c>
      <c r="O42" s="288" t="s">
        <v>435</v>
      </c>
      <c r="P42" s="305"/>
      <c r="Q42" s="319" t="s">
        <v>436</v>
      </c>
    </row>
    <row r="43" spans="11:20" ht="18" customHeight="1" x14ac:dyDescent="0.15">
      <c r="K43" s="287">
        <v>38</v>
      </c>
      <c r="L43" s="288" t="s">
        <v>410</v>
      </c>
      <c r="M43" s="288" t="s">
        <v>190</v>
      </c>
      <c r="N43" s="288" t="s">
        <v>437</v>
      </c>
      <c r="O43" s="320" t="s">
        <v>438</v>
      </c>
      <c r="P43" s="305"/>
      <c r="Q43" s="321" t="s">
        <v>439</v>
      </c>
      <c r="S43" s="322"/>
    </row>
    <row r="44" spans="11:20" ht="18" customHeight="1" x14ac:dyDescent="0.15">
      <c r="K44" s="287">
        <v>39</v>
      </c>
      <c r="L44" s="288" t="s">
        <v>410</v>
      </c>
      <c r="M44" s="288" t="s">
        <v>196</v>
      </c>
      <c r="N44" s="288" t="s">
        <v>428</v>
      </c>
      <c r="O44" s="323" t="s">
        <v>440</v>
      </c>
      <c r="P44" s="305"/>
      <c r="Q44" s="324" t="s">
        <v>440</v>
      </c>
      <c r="R44" s="325"/>
      <c r="S44" s="290"/>
    </row>
    <row r="45" spans="11:20" ht="18" customHeight="1" x14ac:dyDescent="0.15">
      <c r="K45" s="287">
        <v>40</v>
      </c>
      <c r="L45" s="288" t="s">
        <v>410</v>
      </c>
      <c r="M45" s="288" t="s">
        <v>196</v>
      </c>
      <c r="N45" s="288" t="s">
        <v>428</v>
      </c>
      <c r="O45" s="323" t="s">
        <v>441</v>
      </c>
      <c r="P45" s="305"/>
      <c r="Q45" s="324" t="s">
        <v>441</v>
      </c>
      <c r="R45" s="325"/>
      <c r="S45" s="290"/>
    </row>
    <row r="46" spans="11:20" ht="18" customHeight="1" x14ac:dyDescent="0.15">
      <c r="K46" s="287">
        <v>41</v>
      </c>
      <c r="L46" s="288" t="s">
        <v>410</v>
      </c>
      <c r="M46" s="288" t="s">
        <v>196</v>
      </c>
      <c r="N46" s="288" t="s">
        <v>428</v>
      </c>
      <c r="O46" s="323" t="s">
        <v>442</v>
      </c>
      <c r="P46" s="305"/>
      <c r="Q46" s="324" t="s">
        <v>442</v>
      </c>
      <c r="R46" s="325"/>
      <c r="S46" s="290"/>
    </row>
    <row r="47" spans="11:20" ht="18" customHeight="1" x14ac:dyDescent="0.15">
      <c r="K47" s="287">
        <v>42</v>
      </c>
      <c r="L47" s="288" t="s">
        <v>410</v>
      </c>
      <c r="M47" s="288" t="s">
        <v>196</v>
      </c>
      <c r="N47" s="288" t="s">
        <v>430</v>
      </c>
      <c r="O47" s="323" t="s">
        <v>443</v>
      </c>
      <c r="P47" s="305"/>
      <c r="Q47" s="324" t="s">
        <v>443</v>
      </c>
      <c r="R47" s="325"/>
      <c r="S47" s="290"/>
    </row>
    <row r="48" spans="11:20" ht="18" customHeight="1" x14ac:dyDescent="0.15">
      <c r="K48" s="287">
        <v>43</v>
      </c>
      <c r="L48" s="288" t="s">
        <v>410</v>
      </c>
      <c r="M48" s="288" t="s">
        <v>196</v>
      </c>
      <c r="N48" s="288" t="s">
        <v>430</v>
      </c>
      <c r="O48" s="323" t="s">
        <v>444</v>
      </c>
      <c r="P48" s="305"/>
      <c r="Q48" s="324" t="s">
        <v>444</v>
      </c>
      <c r="R48" s="325"/>
      <c r="S48" s="290"/>
    </row>
    <row r="49" spans="11:20" ht="18" customHeight="1" x14ac:dyDescent="0.15">
      <c r="K49" s="287">
        <v>44</v>
      </c>
      <c r="L49" s="288" t="s">
        <v>410</v>
      </c>
      <c r="M49" s="288" t="s">
        <v>196</v>
      </c>
      <c r="N49" s="288" t="s">
        <v>430</v>
      </c>
      <c r="O49" s="323" t="s">
        <v>445</v>
      </c>
      <c r="P49" s="305"/>
      <c r="Q49" s="324" t="s">
        <v>445</v>
      </c>
      <c r="R49" s="325"/>
      <c r="S49" s="290"/>
    </row>
    <row r="50" spans="11:20" ht="18" customHeight="1" x14ac:dyDescent="0.15">
      <c r="K50" s="287">
        <v>45</v>
      </c>
      <c r="L50" s="288" t="s">
        <v>410</v>
      </c>
      <c r="M50" s="288" t="s">
        <v>196</v>
      </c>
      <c r="N50" s="288" t="s">
        <v>432</v>
      </c>
      <c r="O50" s="323" t="s">
        <v>446</v>
      </c>
      <c r="P50" s="305"/>
      <c r="Q50" s="324" t="s">
        <v>446</v>
      </c>
      <c r="R50" s="325"/>
      <c r="S50" s="290"/>
    </row>
    <row r="51" spans="11:20" ht="18" customHeight="1" x14ac:dyDescent="0.15">
      <c r="K51" s="287">
        <v>46</v>
      </c>
      <c r="L51" s="288" t="s">
        <v>410</v>
      </c>
      <c r="M51" s="288" t="s">
        <v>196</v>
      </c>
      <c r="N51" s="288" t="s">
        <v>432</v>
      </c>
      <c r="O51" s="323" t="s">
        <v>447</v>
      </c>
      <c r="P51" s="305"/>
      <c r="Q51" s="324" t="s">
        <v>447</v>
      </c>
      <c r="R51" s="325"/>
      <c r="S51" s="290"/>
    </row>
    <row r="52" spans="11:20" ht="18" customHeight="1" x14ac:dyDescent="0.15">
      <c r="K52" s="287">
        <v>47</v>
      </c>
      <c r="L52" s="288" t="s">
        <v>410</v>
      </c>
      <c r="M52" s="288" t="s">
        <v>196</v>
      </c>
      <c r="N52" s="288" t="s">
        <v>432</v>
      </c>
      <c r="O52" s="323" t="s">
        <v>448</v>
      </c>
      <c r="P52" s="305"/>
      <c r="Q52" s="324" t="s">
        <v>448</v>
      </c>
      <c r="R52" s="325"/>
      <c r="S52" s="290"/>
    </row>
    <row r="53" spans="11:20" ht="18" customHeight="1" x14ac:dyDescent="0.15">
      <c r="K53" s="287">
        <v>48</v>
      </c>
      <c r="L53" s="288" t="s">
        <v>410</v>
      </c>
      <c r="M53" s="288" t="s">
        <v>196</v>
      </c>
      <c r="N53" s="288" t="s">
        <v>434</v>
      </c>
      <c r="O53" s="323" t="s">
        <v>449</v>
      </c>
      <c r="P53" s="305"/>
      <c r="Q53" s="324" t="s">
        <v>449</v>
      </c>
      <c r="R53" s="325"/>
      <c r="S53" s="290"/>
    </row>
    <row r="54" spans="11:20" ht="18" customHeight="1" x14ac:dyDescent="0.15">
      <c r="K54" s="287">
        <v>49</v>
      </c>
      <c r="L54" s="288" t="s">
        <v>410</v>
      </c>
      <c r="M54" s="288" t="s">
        <v>196</v>
      </c>
      <c r="N54" s="288" t="s">
        <v>434</v>
      </c>
      <c r="O54" s="323" t="s">
        <v>450</v>
      </c>
      <c r="P54" s="305"/>
      <c r="Q54" s="324" t="s">
        <v>450</v>
      </c>
      <c r="R54" s="325"/>
      <c r="S54" s="290"/>
    </row>
    <row r="55" spans="11:20" ht="18" customHeight="1" x14ac:dyDescent="0.15">
      <c r="K55" s="287">
        <v>50</v>
      </c>
      <c r="L55" s="288" t="s">
        <v>410</v>
      </c>
      <c r="M55" s="288" t="s">
        <v>196</v>
      </c>
      <c r="N55" s="288" t="s">
        <v>437</v>
      </c>
      <c r="O55" s="323" t="s">
        <v>451</v>
      </c>
      <c r="P55" s="305"/>
      <c r="Q55" s="324" t="s">
        <v>451</v>
      </c>
      <c r="R55" s="326" t="s">
        <v>436</v>
      </c>
      <c r="S55" s="290"/>
    </row>
    <row r="56" spans="11:20" ht="18" customHeight="1" x14ac:dyDescent="0.15">
      <c r="K56" s="287">
        <v>51</v>
      </c>
      <c r="L56" s="288" t="s">
        <v>410</v>
      </c>
      <c r="M56" s="288" t="s">
        <v>199</v>
      </c>
      <c r="N56" s="288" t="s">
        <v>199</v>
      </c>
      <c r="O56" s="327" t="s">
        <v>452</v>
      </c>
      <c r="P56" s="305"/>
      <c r="Q56" s="328"/>
      <c r="R56" s="282" t="s">
        <v>453</v>
      </c>
      <c r="S56" s="329"/>
      <c r="T56" s="322"/>
    </row>
    <row r="57" spans="11:20" ht="18" customHeight="1" x14ac:dyDescent="0.15">
      <c r="K57" s="287">
        <v>52</v>
      </c>
      <c r="L57" s="288" t="s">
        <v>410</v>
      </c>
      <c r="M57" s="288" t="s">
        <v>454</v>
      </c>
      <c r="N57" s="288" t="s">
        <v>454</v>
      </c>
      <c r="O57" s="288" t="s">
        <v>455</v>
      </c>
      <c r="P57" s="305"/>
      <c r="R57" s="330" t="s">
        <v>456</v>
      </c>
      <c r="S57" s="331"/>
      <c r="T57" s="332"/>
    </row>
    <row r="58" spans="11:20" ht="18" customHeight="1" x14ac:dyDescent="0.15">
      <c r="K58" s="287">
        <v>53</v>
      </c>
      <c r="L58" s="288" t="s">
        <v>410</v>
      </c>
      <c r="M58" s="288" t="s">
        <v>454</v>
      </c>
      <c r="N58" s="288" t="s">
        <v>454</v>
      </c>
      <c r="O58" s="407" t="s">
        <v>553</v>
      </c>
      <c r="P58" s="305"/>
      <c r="R58" s="407" t="s">
        <v>553</v>
      </c>
      <c r="S58" s="331"/>
      <c r="T58" s="332"/>
    </row>
    <row r="59" spans="11:20" ht="18" customHeight="1" x14ac:dyDescent="0.15">
      <c r="K59" s="287">
        <v>54</v>
      </c>
      <c r="L59" s="288" t="s">
        <v>410</v>
      </c>
      <c r="M59" s="288" t="s">
        <v>454</v>
      </c>
      <c r="N59" s="288" t="s">
        <v>454</v>
      </c>
      <c r="O59" s="288" t="s">
        <v>457</v>
      </c>
      <c r="P59" s="305"/>
      <c r="R59" s="333" t="s">
        <v>458</v>
      </c>
      <c r="S59" s="331"/>
      <c r="T59" s="332"/>
    </row>
    <row r="60" spans="11:20" ht="18" customHeight="1" x14ac:dyDescent="0.15">
      <c r="K60" s="287">
        <v>55</v>
      </c>
      <c r="L60" s="288" t="s">
        <v>410</v>
      </c>
      <c r="M60" s="288" t="s">
        <v>454</v>
      </c>
      <c r="N60" s="288" t="s">
        <v>454</v>
      </c>
      <c r="O60" s="288" t="s">
        <v>459</v>
      </c>
      <c r="P60" s="305"/>
      <c r="R60" s="333" t="s">
        <v>460</v>
      </c>
      <c r="S60" s="331"/>
      <c r="T60" s="332"/>
    </row>
    <row r="61" spans="11:20" ht="18" customHeight="1" x14ac:dyDescent="0.15">
      <c r="K61" s="287">
        <v>56</v>
      </c>
      <c r="L61" s="288" t="s">
        <v>410</v>
      </c>
      <c r="M61" s="288" t="s">
        <v>454</v>
      </c>
      <c r="N61" s="288" t="s">
        <v>454</v>
      </c>
      <c r="O61" s="288" t="s">
        <v>461</v>
      </c>
      <c r="P61" s="305"/>
      <c r="R61" s="333" t="s">
        <v>462</v>
      </c>
      <c r="S61" s="331"/>
      <c r="T61" s="332"/>
    </row>
    <row r="62" spans="11:20" ht="18" customHeight="1" x14ac:dyDescent="0.15">
      <c r="K62" s="287">
        <v>57</v>
      </c>
      <c r="L62" s="288" t="s">
        <v>410</v>
      </c>
      <c r="M62" s="288" t="s">
        <v>454</v>
      </c>
      <c r="N62" s="288" t="s">
        <v>454</v>
      </c>
      <c r="O62" s="288" t="s">
        <v>507</v>
      </c>
      <c r="P62" s="305"/>
      <c r="R62" s="333" t="s">
        <v>508</v>
      </c>
      <c r="S62" s="331"/>
      <c r="T62" s="332"/>
    </row>
    <row r="63" spans="11:20" ht="18" customHeight="1" x14ac:dyDescent="0.15">
      <c r="K63" s="287">
        <v>58</v>
      </c>
      <c r="L63" s="288" t="s">
        <v>410</v>
      </c>
      <c r="M63" s="288" t="s">
        <v>454</v>
      </c>
      <c r="N63" s="288" t="s">
        <v>454</v>
      </c>
      <c r="O63" s="288" t="s">
        <v>463</v>
      </c>
      <c r="P63" s="305"/>
      <c r="R63" s="333" t="s">
        <v>464</v>
      </c>
      <c r="S63" s="331"/>
      <c r="T63" s="332"/>
    </row>
    <row r="64" spans="11:20" ht="18" customHeight="1" x14ac:dyDescent="0.15">
      <c r="K64" s="287">
        <v>59</v>
      </c>
      <c r="L64" s="288" t="s">
        <v>410</v>
      </c>
      <c r="M64" s="288" t="s">
        <v>454</v>
      </c>
      <c r="N64" s="288" t="s">
        <v>454</v>
      </c>
      <c r="O64" s="288" t="s">
        <v>465</v>
      </c>
      <c r="P64" s="305"/>
      <c r="R64" s="334" t="s">
        <v>466</v>
      </c>
      <c r="S64" s="326" t="s">
        <v>436</v>
      </c>
      <c r="T64" s="332"/>
    </row>
    <row r="65" spans="11:20" ht="18" customHeight="1" x14ac:dyDescent="0.15">
      <c r="K65" s="287">
        <v>60</v>
      </c>
      <c r="L65" s="288" t="s">
        <v>410</v>
      </c>
      <c r="M65" s="288" t="s">
        <v>454</v>
      </c>
      <c r="N65" s="288" t="s">
        <v>454</v>
      </c>
      <c r="O65" s="288" t="s">
        <v>557</v>
      </c>
      <c r="P65" s="305"/>
      <c r="R65" s="335"/>
      <c r="S65" s="282" t="s">
        <v>467</v>
      </c>
      <c r="T65" s="329"/>
    </row>
    <row r="66" spans="11:20" ht="18" customHeight="1" x14ac:dyDescent="0.15">
      <c r="K66" s="287">
        <v>61</v>
      </c>
      <c r="L66" s="288" t="s">
        <v>468</v>
      </c>
      <c r="M66" s="288" t="s">
        <v>196</v>
      </c>
      <c r="N66" s="288" t="s">
        <v>45</v>
      </c>
      <c r="O66" s="288" t="s">
        <v>469</v>
      </c>
      <c r="P66" s="305"/>
      <c r="S66" s="330" t="s">
        <v>470</v>
      </c>
      <c r="T66" s="331"/>
    </row>
    <row r="67" spans="11:20" ht="18" customHeight="1" x14ac:dyDescent="0.15">
      <c r="K67" s="287">
        <v>62</v>
      </c>
      <c r="L67" s="288" t="s">
        <v>468</v>
      </c>
      <c r="M67" s="288" t="s">
        <v>196</v>
      </c>
      <c r="N67" s="288" t="s">
        <v>45</v>
      </c>
      <c r="O67" s="288" t="s">
        <v>471</v>
      </c>
      <c r="P67" s="305"/>
      <c r="S67" s="333" t="s">
        <v>472</v>
      </c>
      <c r="T67" s="331"/>
    </row>
    <row r="68" spans="11:20" ht="18" customHeight="1" x14ac:dyDescent="0.15">
      <c r="K68" s="287">
        <v>63</v>
      </c>
      <c r="L68" s="288" t="s">
        <v>468</v>
      </c>
      <c r="M68" s="288" t="s">
        <v>196</v>
      </c>
      <c r="N68" s="288" t="s">
        <v>46</v>
      </c>
      <c r="O68" s="288" t="s">
        <v>473</v>
      </c>
      <c r="P68" s="305"/>
      <c r="S68" s="333" t="s">
        <v>474</v>
      </c>
      <c r="T68" s="331"/>
    </row>
    <row r="69" spans="11:20" ht="18" customHeight="1" x14ac:dyDescent="0.15">
      <c r="K69" s="287">
        <v>64</v>
      </c>
      <c r="L69" s="288" t="s">
        <v>468</v>
      </c>
      <c r="M69" s="288" t="s">
        <v>196</v>
      </c>
      <c r="N69" s="288" t="s">
        <v>46</v>
      </c>
      <c r="O69" s="288" t="s">
        <v>475</v>
      </c>
      <c r="P69" s="305"/>
      <c r="S69" s="333" t="s">
        <v>476</v>
      </c>
      <c r="T69" s="331"/>
    </row>
    <row r="70" spans="11:20" ht="18" customHeight="1" x14ac:dyDescent="0.15">
      <c r="K70" s="287">
        <v>65</v>
      </c>
      <c r="L70" s="288" t="s">
        <v>468</v>
      </c>
      <c r="M70" s="288" t="s">
        <v>196</v>
      </c>
      <c r="N70" s="288" t="s">
        <v>47</v>
      </c>
      <c r="O70" s="288" t="s">
        <v>477</v>
      </c>
      <c r="P70" s="305"/>
      <c r="S70" s="333" t="s">
        <v>478</v>
      </c>
      <c r="T70" s="331"/>
    </row>
    <row r="71" spans="11:20" ht="18" customHeight="1" x14ac:dyDescent="0.15">
      <c r="K71" s="336">
        <v>66</v>
      </c>
      <c r="L71" s="320" t="s">
        <v>468</v>
      </c>
      <c r="M71" s="320" t="s">
        <v>196</v>
      </c>
      <c r="N71" s="320" t="s">
        <v>47</v>
      </c>
      <c r="O71" s="320" t="s">
        <v>479</v>
      </c>
      <c r="P71" s="337"/>
      <c r="S71" s="334" t="s">
        <v>480</v>
      </c>
      <c r="T71" s="331"/>
    </row>
    <row r="72" spans="11:20" x14ac:dyDescent="0.15">
      <c r="K72" s="338"/>
      <c r="L72" s="338"/>
      <c r="M72" s="338"/>
      <c r="N72" s="338"/>
      <c r="O72" s="338"/>
      <c r="P72" s="338"/>
      <c r="S72" s="335"/>
    </row>
    <row r="73" spans="11:20" x14ac:dyDescent="0.15">
      <c r="K73" s="339"/>
      <c r="L73" s="339"/>
      <c r="M73" s="339"/>
      <c r="N73" s="339"/>
      <c r="O73" s="339"/>
      <c r="P73" s="338"/>
    </row>
    <row r="74" spans="11:20" x14ac:dyDescent="0.15">
      <c r="K74" s="340"/>
      <c r="L74" s="340"/>
      <c r="M74" s="340" t="s">
        <v>481</v>
      </c>
      <c r="N74" s="340"/>
      <c r="O74" s="340"/>
      <c r="P74" s="34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55" fitToWidth="0" orientation="landscape" r:id="rId1"/>
  <colBreaks count="1" manualBreakCount="1">
    <brk id="10"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zoomScale="90" zoomScaleNormal="90" zoomScaleSheetLayoutView="100" workbookViewId="0">
      <selection activeCell="D8" sqref="D8"/>
    </sheetView>
  </sheetViews>
  <sheetFormatPr defaultColWidth="9" defaultRowHeight="14.25" x14ac:dyDescent="0.15"/>
  <cols>
    <col min="1" max="1" width="5.42578125" style="437" customWidth="1"/>
    <col min="2" max="2" width="6.42578125" style="437" customWidth="1"/>
    <col min="3" max="3" width="4.140625" style="437" customWidth="1"/>
    <col min="4" max="4" width="43.7109375" style="437" customWidth="1"/>
    <col min="5" max="5" width="22.42578125" style="437" customWidth="1"/>
    <col min="6" max="6" width="9.42578125" style="437" customWidth="1"/>
    <col min="7" max="11" width="4.28515625" style="437" customWidth="1"/>
    <col min="12" max="17" width="2.5703125" style="437" customWidth="1"/>
    <col min="18" max="16384" width="9" style="437"/>
  </cols>
  <sheetData>
    <row r="1" spans="1:30" ht="18.75" customHeight="1" x14ac:dyDescent="0.15">
      <c r="A1" s="436" t="s">
        <v>607</v>
      </c>
      <c r="B1" s="436"/>
      <c r="C1" s="436"/>
      <c r="D1" s="436"/>
      <c r="Q1" s="438"/>
      <c r="R1" s="438"/>
      <c r="AD1" s="437" t="s">
        <v>608</v>
      </c>
    </row>
    <row r="2" spans="1:30" ht="18.75" customHeight="1" x14ac:dyDescent="0.15">
      <c r="A2" s="439" t="s">
        <v>563</v>
      </c>
      <c r="B2" s="440"/>
      <c r="C2" s="440"/>
      <c r="D2" s="440"/>
      <c r="E2" s="441" t="s">
        <v>609</v>
      </c>
      <c r="F2" s="442"/>
      <c r="Q2" s="438"/>
      <c r="R2" s="438"/>
    </row>
    <row r="3" spans="1:30" ht="27.75" customHeight="1" x14ac:dyDescent="0.15">
      <c r="A3" s="426"/>
      <c r="B3" s="443"/>
      <c r="C3" s="443"/>
      <c r="D3" s="443"/>
      <c r="E3" s="444" t="s">
        <v>544</v>
      </c>
      <c r="Q3" s="438"/>
      <c r="R3" s="438"/>
    </row>
    <row r="4" spans="1:30" s="448" customFormat="1" ht="25.5" customHeight="1" x14ac:dyDescent="0.15">
      <c r="A4" s="911" t="s">
        <v>610</v>
      </c>
      <c r="B4" s="911"/>
      <c r="C4" s="911"/>
      <c r="D4" s="445" t="s">
        <v>611</v>
      </c>
      <c r="E4" s="446"/>
      <c r="F4" s="447"/>
      <c r="G4" s="447"/>
    </row>
    <row r="5" spans="1:30" s="448" customFormat="1" ht="29.25" customHeight="1" x14ac:dyDescent="0.15">
      <c r="A5" s="449"/>
      <c r="B5" s="449"/>
      <c r="C5" s="449"/>
      <c r="D5" s="449"/>
      <c r="E5" s="449"/>
      <c r="F5" s="447"/>
      <c r="G5" s="447"/>
      <c r="H5" s="447"/>
      <c r="I5" s="447"/>
      <c r="J5" s="447"/>
      <c r="K5" s="447"/>
      <c r="L5" s="447"/>
      <c r="M5" s="447"/>
      <c r="N5" s="447"/>
      <c r="O5" s="447"/>
      <c r="P5" s="447"/>
      <c r="Q5" s="447"/>
    </row>
    <row r="6" spans="1:30" ht="24" customHeight="1" x14ac:dyDescent="0.15">
      <c r="A6" s="450"/>
      <c r="B6" s="450"/>
      <c r="C6" s="450"/>
      <c r="D6" s="450"/>
      <c r="E6" s="451" t="s">
        <v>612</v>
      </c>
    </row>
    <row r="7" spans="1:30" ht="24" customHeight="1" x14ac:dyDescent="0.15">
      <c r="A7" s="450"/>
      <c r="B7" s="450"/>
      <c r="C7" s="450"/>
      <c r="D7" s="450"/>
      <c r="E7" s="426" t="s">
        <v>613</v>
      </c>
      <c r="F7" s="452"/>
    </row>
    <row r="8" spans="1:30" ht="26.25" customHeight="1" x14ac:dyDescent="0.15">
      <c r="A8" s="450"/>
      <c r="B8" s="450"/>
      <c r="C8" s="450"/>
      <c r="D8" s="450"/>
      <c r="E8" s="453"/>
    </row>
    <row r="9" spans="1:30" s="448" customFormat="1" ht="25.5" customHeight="1" x14ac:dyDescent="0.15">
      <c r="A9" s="454"/>
      <c r="B9" s="446"/>
      <c r="C9" s="446"/>
      <c r="D9" s="446"/>
      <c r="E9" s="446"/>
      <c r="F9" s="447"/>
      <c r="G9" s="447"/>
    </row>
    <row r="10" spans="1:30" s="448" customFormat="1" ht="25.5" customHeight="1" x14ac:dyDescent="0.15">
      <c r="A10" s="454"/>
      <c r="B10" s="455" t="s">
        <v>614</v>
      </c>
      <c r="C10" s="455"/>
      <c r="D10" s="455"/>
      <c r="E10" s="455"/>
      <c r="F10" s="447"/>
      <c r="G10" s="447"/>
    </row>
    <row r="11" spans="1:30" s="448" customFormat="1" ht="25.5" customHeight="1" x14ac:dyDescent="0.15">
      <c r="A11" s="454"/>
      <c r="B11" s="446"/>
      <c r="C11" s="446"/>
      <c r="D11" s="446"/>
      <c r="E11" s="446"/>
      <c r="F11" s="447"/>
      <c r="G11" s="447"/>
    </row>
    <row r="12" spans="1:30" s="456" customFormat="1" ht="45.75" customHeight="1" x14ac:dyDescent="0.15">
      <c r="A12" s="912" t="s">
        <v>615</v>
      </c>
      <c r="B12" s="912"/>
      <c r="C12" s="912"/>
      <c r="D12" s="912"/>
      <c r="E12" s="912"/>
      <c r="F12" s="912"/>
    </row>
    <row r="13" spans="1:30" s="456" customFormat="1" ht="18" customHeight="1" x14ac:dyDescent="0.15"/>
    <row r="14" spans="1:30" s="448" customFormat="1" ht="25.5" customHeight="1" x14ac:dyDescent="0.15">
      <c r="A14" s="913" t="s">
        <v>616</v>
      </c>
      <c r="B14" s="913"/>
      <c r="C14" s="913"/>
      <c r="D14" s="913"/>
      <c r="E14" s="913"/>
      <c r="F14" s="436"/>
      <c r="G14" s="436"/>
      <c r="H14" s="436"/>
      <c r="I14" s="436"/>
      <c r="J14" s="436"/>
    </row>
    <row r="15" spans="1:30" s="456" customFormat="1" ht="24.75" customHeight="1" x14ac:dyDescent="0.15">
      <c r="B15" s="456" t="s">
        <v>617</v>
      </c>
    </row>
    <row r="16" spans="1:30" s="448" customFormat="1" ht="24.75" customHeight="1" x14ac:dyDescent="0.15">
      <c r="A16" s="457"/>
      <c r="B16" s="458"/>
      <c r="C16" s="458"/>
      <c r="D16" s="458"/>
      <c r="E16" s="457"/>
      <c r="F16" s="457"/>
      <c r="G16" s="457"/>
      <c r="H16" s="457"/>
      <c r="I16" s="457"/>
      <c r="J16" s="457"/>
    </row>
    <row r="17" spans="2:5" s="456" customFormat="1" ht="24.75" customHeight="1" x14ac:dyDescent="0.15">
      <c r="B17" s="456" t="s">
        <v>618</v>
      </c>
    </row>
    <row r="18" spans="2:5" ht="24.75" customHeight="1" x14ac:dyDescent="0.15">
      <c r="C18" s="459" t="s">
        <v>619</v>
      </c>
      <c r="D18" s="910" t="s">
        <v>620</v>
      </c>
      <c r="E18" s="910"/>
    </row>
    <row r="19" spans="2:5" ht="24.75" customHeight="1" x14ac:dyDescent="0.15">
      <c r="C19" s="460" t="s">
        <v>621</v>
      </c>
      <c r="D19" s="910" t="s">
        <v>622</v>
      </c>
      <c r="E19" s="910"/>
    </row>
    <row r="20" spans="2:5" ht="24.75" customHeight="1" x14ac:dyDescent="0.15">
      <c r="C20" s="460" t="s">
        <v>621</v>
      </c>
      <c r="D20" s="910" t="s">
        <v>623</v>
      </c>
      <c r="E20" s="910"/>
    </row>
    <row r="21" spans="2:5" ht="24.75" customHeight="1" x14ac:dyDescent="0.15">
      <c r="B21" s="458"/>
    </row>
    <row r="22" spans="2:5" s="456" customFormat="1" ht="24.75" customHeight="1" x14ac:dyDescent="0.15">
      <c r="B22" s="456" t="s">
        <v>624</v>
      </c>
    </row>
    <row r="23" spans="2:5" s="456" customFormat="1" ht="24.75" customHeight="1" x14ac:dyDescent="0.15">
      <c r="C23" s="460" t="s">
        <v>621</v>
      </c>
      <c r="D23" s="456" t="s">
        <v>625</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topLeftCell="A16" zoomScaleNormal="100" zoomScaleSheetLayoutView="100" workbookViewId="0">
      <selection activeCell="E37" sqref="E37"/>
    </sheetView>
  </sheetViews>
  <sheetFormatPr defaultColWidth="9" defaultRowHeight="18" customHeight="1" x14ac:dyDescent="0.15"/>
  <cols>
    <col min="1" max="2" width="2.42578125" style="427" customWidth="1"/>
    <col min="3" max="3" width="4.7109375" style="427" customWidth="1"/>
    <col min="4" max="4" width="5" style="427" customWidth="1"/>
    <col min="5" max="5" width="38.85546875" style="427" customWidth="1"/>
    <col min="6" max="6" width="23.5703125" style="427" customWidth="1"/>
    <col min="7" max="7" width="6.28515625" style="427" customWidth="1"/>
    <col min="8" max="8" width="3.42578125" style="427" customWidth="1"/>
    <col min="9" max="9" width="9" style="427"/>
    <col min="10" max="10" width="5.7109375" style="427" customWidth="1"/>
    <col min="11" max="16384" width="9" style="427"/>
  </cols>
  <sheetData>
    <row r="1" spans="1:7" ht="18" customHeight="1" x14ac:dyDescent="0.15">
      <c r="A1" s="426" t="s">
        <v>572</v>
      </c>
    </row>
    <row r="2" spans="1:7" ht="18" customHeight="1" x14ac:dyDescent="0.15">
      <c r="A2" s="426" t="s">
        <v>563</v>
      </c>
    </row>
    <row r="3" spans="1:7" ht="18" customHeight="1" x14ac:dyDescent="0.15">
      <c r="G3" s="428" t="s">
        <v>564</v>
      </c>
    </row>
    <row r="4" spans="1:7" ht="18" customHeight="1" x14ac:dyDescent="0.15">
      <c r="A4" s="915" t="s">
        <v>573</v>
      </c>
      <c r="B4" s="915"/>
      <c r="C4" s="915"/>
      <c r="D4" s="915"/>
      <c r="E4" s="915"/>
      <c r="F4" s="915"/>
      <c r="G4" s="915"/>
    </row>
    <row r="6" spans="1:7" ht="18" customHeight="1" x14ac:dyDescent="0.15">
      <c r="F6" s="916" t="s">
        <v>574</v>
      </c>
      <c r="G6" s="916"/>
    </row>
    <row r="7" spans="1:7" ht="17.25" customHeight="1" x14ac:dyDescent="0.15">
      <c r="F7" s="917" t="s">
        <v>575</v>
      </c>
      <c r="G7" s="917"/>
    </row>
    <row r="8" spans="1:7" ht="9.75" customHeight="1" x14ac:dyDescent="0.15"/>
    <row r="9" spans="1:7" ht="18" customHeight="1" x14ac:dyDescent="0.15">
      <c r="A9" s="429" t="s">
        <v>576</v>
      </c>
      <c r="B9" s="429"/>
    </row>
    <row r="10" spans="1:7" ht="18" customHeight="1" x14ac:dyDescent="0.15">
      <c r="A10" s="427" t="s">
        <v>577</v>
      </c>
    </row>
    <row r="11" spans="1:7" ht="36.75" customHeight="1" x14ac:dyDescent="0.15">
      <c r="B11" s="918" t="s">
        <v>578</v>
      </c>
      <c r="C11" s="918"/>
      <c r="D11" s="918"/>
      <c r="E11" s="918"/>
      <c r="F11" s="918"/>
      <c r="G11" s="918"/>
    </row>
    <row r="12" spans="1:7" ht="18" customHeight="1" x14ac:dyDescent="0.15">
      <c r="A12" s="427" t="s">
        <v>579</v>
      </c>
    </row>
    <row r="13" spans="1:7" ht="38.25" customHeight="1" x14ac:dyDescent="0.15">
      <c r="B13" s="918" t="s">
        <v>580</v>
      </c>
      <c r="C13" s="918"/>
      <c r="D13" s="918"/>
      <c r="E13" s="918"/>
      <c r="F13" s="918"/>
      <c r="G13" s="918"/>
    </row>
    <row r="14" spans="1:7" ht="18" customHeight="1" x14ac:dyDescent="0.15">
      <c r="A14" s="430" t="s">
        <v>581</v>
      </c>
      <c r="B14" s="430"/>
    </row>
    <row r="15" spans="1:7" ht="18" customHeight="1" x14ac:dyDescent="0.15">
      <c r="A15" s="427" t="s">
        <v>582</v>
      </c>
    </row>
    <row r="16" spans="1:7" ht="18" customHeight="1" x14ac:dyDescent="0.15">
      <c r="A16" s="427" t="s">
        <v>583</v>
      </c>
    </row>
    <row r="17" spans="1:7" ht="18" customHeight="1" x14ac:dyDescent="0.15">
      <c r="C17" s="919" t="s">
        <v>584</v>
      </c>
      <c r="D17" s="920"/>
      <c r="E17" s="920"/>
      <c r="F17" s="920"/>
      <c r="G17" s="921"/>
    </row>
    <row r="18" spans="1:7" ht="18" customHeight="1" x14ac:dyDescent="0.15">
      <c r="C18" s="431"/>
      <c r="D18" s="922" t="s">
        <v>311</v>
      </c>
      <c r="E18" s="923" t="s">
        <v>585</v>
      </c>
      <c r="F18" s="923"/>
      <c r="G18" s="923"/>
    </row>
    <row r="19" spans="1:7" ht="40.5" customHeight="1" x14ac:dyDescent="0.15">
      <c r="C19" s="431"/>
      <c r="D19" s="922"/>
      <c r="E19" s="923"/>
      <c r="F19" s="923"/>
      <c r="G19" s="923"/>
    </row>
    <row r="20" spans="1:7" ht="18" customHeight="1" x14ac:dyDescent="0.15">
      <c r="C20" s="431"/>
      <c r="D20" s="922" t="s">
        <v>586</v>
      </c>
      <c r="E20" s="923" t="s">
        <v>587</v>
      </c>
      <c r="F20" s="923"/>
      <c r="G20" s="923"/>
    </row>
    <row r="21" spans="1:7" ht="27.75" customHeight="1" x14ac:dyDescent="0.15">
      <c r="C21" s="431"/>
      <c r="D21" s="922"/>
      <c r="E21" s="923"/>
      <c r="F21" s="923"/>
      <c r="G21" s="923"/>
    </row>
    <row r="22" spans="1:7" ht="18" customHeight="1" x14ac:dyDescent="0.15">
      <c r="C22" s="432"/>
      <c r="D22" s="914" t="s">
        <v>588</v>
      </c>
      <c r="E22" s="914"/>
      <c r="F22" s="914"/>
      <c r="G22" s="914"/>
    </row>
    <row r="23" spans="1:7" ht="18" customHeight="1" x14ac:dyDescent="0.15">
      <c r="C23" s="432"/>
      <c r="D23" s="914" t="s">
        <v>589</v>
      </c>
      <c r="E23" s="914"/>
      <c r="F23" s="914"/>
      <c r="G23" s="914"/>
    </row>
    <row r="24" spans="1:7" ht="18" customHeight="1" x14ac:dyDescent="0.15">
      <c r="C24" s="432"/>
      <c r="D24" s="914" t="s">
        <v>590</v>
      </c>
      <c r="E24" s="914"/>
      <c r="F24" s="914"/>
      <c r="G24" s="914"/>
    </row>
    <row r="25" spans="1:7" ht="5.0999999999999996" customHeight="1" x14ac:dyDescent="0.15">
      <c r="C25" s="433"/>
      <c r="D25" s="434"/>
      <c r="E25" s="434"/>
      <c r="F25" s="434"/>
      <c r="G25" s="434"/>
    </row>
    <row r="26" spans="1:7" ht="18" customHeight="1" x14ac:dyDescent="0.15">
      <c r="A26" s="427" t="s">
        <v>591</v>
      </c>
    </row>
    <row r="27" spans="1:7" ht="18" customHeight="1" x14ac:dyDescent="0.15">
      <c r="C27" s="925" t="s">
        <v>592</v>
      </c>
      <c r="D27" s="925"/>
      <c r="E27" s="925"/>
      <c r="F27" s="925"/>
      <c r="G27" s="925"/>
    </row>
    <row r="28" spans="1:7" ht="18" customHeight="1" x14ac:dyDescent="0.15">
      <c r="C28" s="925"/>
      <c r="D28" s="925"/>
      <c r="E28" s="925"/>
      <c r="F28" s="925"/>
      <c r="G28" s="925"/>
    </row>
    <row r="29" spans="1:7" ht="18" customHeight="1" x14ac:dyDescent="0.15">
      <c r="A29" s="427" t="s">
        <v>593</v>
      </c>
    </row>
    <row r="30" spans="1:7" ht="18" customHeight="1" x14ac:dyDescent="0.15">
      <c r="A30" s="427" t="s">
        <v>594</v>
      </c>
    </row>
    <row r="31" spans="1:7" ht="18" customHeight="1" x14ac:dyDescent="0.15">
      <c r="A31" s="427" t="s">
        <v>595</v>
      </c>
    </row>
    <row r="32" spans="1:7" ht="18" customHeight="1" x14ac:dyDescent="0.15">
      <c r="C32" s="925" t="s">
        <v>596</v>
      </c>
      <c r="D32" s="926"/>
      <c r="E32" s="926"/>
      <c r="F32" s="926"/>
      <c r="G32" s="926"/>
    </row>
    <row r="33" spans="1:7" ht="18" customHeight="1" x14ac:dyDescent="0.15">
      <c r="C33" s="926"/>
      <c r="D33" s="926"/>
      <c r="E33" s="926"/>
      <c r="F33" s="926"/>
      <c r="G33" s="926"/>
    </row>
    <row r="34" spans="1:7" ht="18" customHeight="1" x14ac:dyDescent="0.15">
      <c r="A34" s="427" t="s">
        <v>597</v>
      </c>
    </row>
    <row r="35" spans="1:7" ht="18" customHeight="1" x14ac:dyDescent="0.15">
      <c r="C35" s="427" t="s">
        <v>598</v>
      </c>
    </row>
    <row r="36" spans="1:7" ht="18" customHeight="1" x14ac:dyDescent="0.15">
      <c r="C36" s="926" t="s">
        <v>599</v>
      </c>
      <c r="D36" s="926"/>
      <c r="E36" s="926"/>
      <c r="F36" s="926"/>
      <c r="G36" s="926"/>
    </row>
    <row r="37" spans="1:7" ht="18" customHeight="1" x14ac:dyDescent="0.15">
      <c r="C37" s="427" t="s">
        <v>600</v>
      </c>
    </row>
    <row r="38" spans="1:7" ht="41.25" customHeight="1" x14ac:dyDescent="0.15">
      <c r="C38" s="925" t="s">
        <v>601</v>
      </c>
      <c r="D38" s="925"/>
      <c r="E38" s="925"/>
      <c r="F38" s="925"/>
      <c r="G38" s="925"/>
    </row>
    <row r="39" spans="1:7" ht="18" customHeight="1" x14ac:dyDescent="0.15">
      <c r="A39" s="429" t="s">
        <v>602</v>
      </c>
      <c r="B39" s="429"/>
    </row>
    <row r="40" spans="1:7" ht="18" customHeight="1" x14ac:dyDescent="0.15">
      <c r="C40" s="427" t="s">
        <v>603</v>
      </c>
    </row>
    <row r="41" spans="1:7" ht="5.0999999999999996" customHeight="1" x14ac:dyDescent="0.15"/>
    <row r="42" spans="1:7" ht="18" customHeight="1" x14ac:dyDescent="0.15">
      <c r="A42" s="429" t="s">
        <v>604</v>
      </c>
      <c r="B42" s="429"/>
    </row>
    <row r="43" spans="1:7" ht="18" customHeight="1" x14ac:dyDescent="0.15">
      <c r="C43" s="925" t="s">
        <v>605</v>
      </c>
      <c r="D43" s="925"/>
      <c r="E43" s="925"/>
      <c r="F43" s="925"/>
      <c r="G43" s="925"/>
    </row>
    <row r="44" spans="1:7" ht="29.25" customHeight="1" x14ac:dyDescent="0.15">
      <c r="B44" s="435"/>
      <c r="C44" s="925"/>
      <c r="D44" s="925"/>
      <c r="E44" s="925"/>
      <c r="F44" s="925"/>
      <c r="G44" s="925"/>
    </row>
    <row r="45" spans="1:7" ht="14.45" customHeight="1" x14ac:dyDescent="0.15"/>
    <row r="46" spans="1:7" ht="18" customHeight="1" x14ac:dyDescent="0.15">
      <c r="A46" s="427" t="s">
        <v>16</v>
      </c>
    </row>
    <row r="47" spans="1:7" ht="18" customHeight="1" x14ac:dyDescent="0.15">
      <c r="B47" s="924" t="s">
        <v>606</v>
      </c>
      <c r="C47" s="924"/>
      <c r="D47" s="924"/>
      <c r="E47" s="924"/>
      <c r="F47" s="924"/>
      <c r="G47" s="924"/>
    </row>
    <row r="48" spans="1:7" ht="43.15" customHeight="1" x14ac:dyDescent="0.15">
      <c r="B48" s="924"/>
      <c r="C48" s="924"/>
      <c r="D48" s="924"/>
      <c r="E48" s="924"/>
      <c r="F48" s="924"/>
      <c r="G48" s="924"/>
    </row>
  </sheetData>
  <mergeCells count="19">
    <mergeCell ref="B47:G48"/>
    <mergeCell ref="D24:G24"/>
    <mergeCell ref="C27:G28"/>
    <mergeCell ref="C32:G33"/>
    <mergeCell ref="C36:G36"/>
    <mergeCell ref="C38:G38"/>
    <mergeCell ref="C43:G44"/>
    <mergeCell ref="D23:G23"/>
    <mergeCell ref="A4:G4"/>
    <mergeCell ref="F6:G6"/>
    <mergeCell ref="F7:G7"/>
    <mergeCell ref="B11:G11"/>
    <mergeCell ref="B13:G13"/>
    <mergeCell ref="C17:G17"/>
    <mergeCell ref="D18:D19"/>
    <mergeCell ref="E18:G19"/>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topLeftCell="A37" zoomScaleNormal="100" zoomScaleSheetLayoutView="100" workbookViewId="0">
      <selection activeCell="F7" sqref="F7:L7"/>
    </sheetView>
  </sheetViews>
  <sheetFormatPr defaultColWidth="4.140625" defaultRowHeight="18" customHeight="1" x14ac:dyDescent="0.15"/>
  <cols>
    <col min="1" max="1" width="1.85546875" style="30" customWidth="1"/>
    <col min="2" max="2" width="4.5703125" style="30" customWidth="1"/>
    <col min="3" max="3" width="8.7109375" style="30" customWidth="1"/>
    <col min="4" max="4" width="3.42578125" style="30" customWidth="1"/>
    <col min="5" max="5" width="7.7109375" style="30" customWidth="1"/>
    <col min="6" max="6" width="3.42578125" style="30" customWidth="1"/>
    <col min="7" max="7" width="7.7109375" style="30" customWidth="1"/>
    <col min="8" max="8" width="3.42578125" style="30" customWidth="1"/>
    <col min="9" max="9" width="7.42578125" style="30" customWidth="1"/>
    <col min="10" max="10" width="3.42578125" style="30" customWidth="1"/>
    <col min="11" max="11" width="8" style="30" customWidth="1"/>
    <col min="12" max="12" width="12.42578125" style="30" customWidth="1"/>
    <col min="13" max="13" width="7.42578125" style="30" customWidth="1"/>
    <col min="14" max="14" width="13.85546875" style="30" customWidth="1"/>
    <col min="15" max="15" width="2.5703125" style="30" customWidth="1"/>
    <col min="16" max="16" width="5.85546875" style="30" customWidth="1"/>
    <col min="17" max="122" width="4.5703125" style="30" customWidth="1"/>
    <col min="123" max="255" width="8.5703125" style="30" customWidth="1"/>
    <col min="256" max="16384" width="4.1406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1050" t="s">
        <v>544</v>
      </c>
      <c r="N3" s="1051"/>
    </row>
    <row r="4" spans="1:16" s="2" customFormat="1" ht="76.5" customHeight="1" x14ac:dyDescent="0.15">
      <c r="B4" s="1052" t="s">
        <v>0</v>
      </c>
      <c r="C4" s="1053"/>
      <c r="D4" s="1053"/>
      <c r="E4" s="1053"/>
      <c r="F4" s="1053"/>
      <c r="G4" s="1053"/>
      <c r="H4" s="1053"/>
      <c r="I4" s="1053"/>
      <c r="J4" s="1053"/>
      <c r="K4" s="1053"/>
      <c r="L4" s="1053"/>
      <c r="M4" s="1053"/>
      <c r="N4" s="1053"/>
    </row>
    <row r="5" spans="1:16" s="2" customFormat="1" ht="21.75" customHeight="1" x14ac:dyDescent="0.15">
      <c r="B5" s="6"/>
      <c r="C5" s="6"/>
      <c r="D5" s="6"/>
      <c r="E5" s="6"/>
      <c r="F5" s="7"/>
      <c r="G5" s="7"/>
      <c r="H5" s="7"/>
      <c r="I5" s="7"/>
      <c r="J5" s="7"/>
      <c r="K5" s="7"/>
      <c r="L5" s="7"/>
      <c r="M5" s="7"/>
      <c r="N5" s="7"/>
    </row>
    <row r="6" spans="1:16" s="2" customFormat="1" ht="21.75" customHeight="1" x14ac:dyDescent="0.15">
      <c r="D6" s="1046" t="s">
        <v>1</v>
      </c>
      <c r="E6" s="1046"/>
      <c r="F6" s="1054"/>
      <c r="G6" s="1055"/>
      <c r="H6" s="1055"/>
      <c r="I6" s="1055"/>
      <c r="J6" s="1055"/>
      <c r="K6" s="1055"/>
      <c r="L6" s="1056"/>
    </row>
    <row r="7" spans="1:16" s="2" customFormat="1" ht="30.75" customHeight="1" x14ac:dyDescent="0.15">
      <c r="D7" s="1038" t="s">
        <v>2</v>
      </c>
      <c r="E7" s="1038"/>
      <c r="F7" s="1039"/>
      <c r="G7" s="1040"/>
      <c r="H7" s="1040"/>
      <c r="I7" s="1040"/>
      <c r="J7" s="1040"/>
      <c r="K7" s="1040"/>
      <c r="L7" s="1041"/>
      <c r="P7" s="8"/>
    </row>
    <row r="8" spans="1:16" s="2" customFormat="1" ht="11.25" customHeight="1" x14ac:dyDescent="0.15">
      <c r="D8" s="412"/>
      <c r="E8" s="412"/>
      <c r="F8" s="9"/>
      <c r="G8" s="10"/>
      <c r="H8" s="10"/>
      <c r="I8" s="10"/>
      <c r="J8" s="10"/>
      <c r="K8" s="10"/>
      <c r="L8" s="10"/>
    </row>
    <row r="9" spans="1:16" s="2" customFormat="1" ht="19.5" customHeight="1" x14ac:dyDescent="0.15">
      <c r="D9" s="1046" t="s">
        <v>1</v>
      </c>
      <c r="E9" s="1046"/>
      <c r="F9" s="1047"/>
      <c r="G9" s="1048"/>
      <c r="H9" s="1048"/>
      <c r="I9" s="1048"/>
      <c r="J9" s="1048"/>
      <c r="K9" s="1048"/>
      <c r="L9" s="1049"/>
    </row>
    <row r="10" spans="1:16" s="2" customFormat="1" ht="30.75" customHeight="1" x14ac:dyDescent="0.15">
      <c r="D10" s="1038" t="s">
        <v>3</v>
      </c>
      <c r="E10" s="1038"/>
      <c r="F10" s="1039"/>
      <c r="G10" s="1040"/>
      <c r="H10" s="1040"/>
      <c r="I10" s="1040"/>
      <c r="J10" s="1040"/>
      <c r="K10" s="1040"/>
      <c r="L10" s="413"/>
      <c r="P10" s="8"/>
    </row>
    <row r="11" spans="1:16" s="2" customFormat="1" ht="11.25" customHeight="1" x14ac:dyDescent="0.15">
      <c r="D11" s="412"/>
      <c r="E11" s="412"/>
      <c r="F11" s="11"/>
      <c r="H11" s="11"/>
      <c r="I11" s="11"/>
      <c r="J11" s="11"/>
      <c r="K11" s="11"/>
      <c r="L11" s="11"/>
    </row>
    <row r="12" spans="1:16" s="2" customFormat="1" ht="21.75" customHeight="1" x14ac:dyDescent="0.15">
      <c r="D12" s="1046" t="s">
        <v>4</v>
      </c>
      <c r="E12" s="1046"/>
      <c r="F12" s="1047"/>
      <c r="G12" s="1048"/>
      <c r="H12" s="1048"/>
      <c r="I12" s="1048"/>
      <c r="J12" s="1048"/>
      <c r="K12" s="1048"/>
      <c r="L12" s="1049"/>
    </row>
    <row r="13" spans="1:16" s="2" customFormat="1" ht="30.75" customHeight="1" x14ac:dyDescent="0.15">
      <c r="D13" s="1038" t="s">
        <v>5</v>
      </c>
      <c r="E13" s="1038"/>
      <c r="F13" s="1039"/>
      <c r="G13" s="1040"/>
      <c r="H13" s="1040"/>
      <c r="I13" s="1040"/>
      <c r="J13" s="1040"/>
      <c r="K13" s="1040"/>
      <c r="L13" s="1041"/>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042" t="s">
        <v>7</v>
      </c>
      <c r="F16" s="1042"/>
      <c r="G16" s="1042"/>
      <c r="H16" s="1042"/>
      <c r="I16" s="1042"/>
      <c r="J16" s="1042"/>
      <c r="K16" s="1042"/>
      <c r="L16" s="1042"/>
      <c r="M16" s="1042"/>
      <c r="N16" s="104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1043" t="s">
        <v>9</v>
      </c>
      <c r="F19" s="1044"/>
      <c r="G19" s="1044"/>
      <c r="H19" s="1044"/>
      <c r="I19" s="1044"/>
      <c r="J19" s="1044"/>
      <c r="K19" s="1044"/>
      <c r="L19" s="1045"/>
      <c r="M19" s="18" t="s">
        <v>10</v>
      </c>
    </row>
    <row r="20" spans="1:35" s="2" customFormat="1" ht="21.75" customHeight="1" x14ac:dyDescent="0.15">
      <c r="D20" s="19" t="s">
        <v>483</v>
      </c>
      <c r="E20" s="1043" t="s">
        <v>11</v>
      </c>
      <c r="F20" s="1044"/>
      <c r="G20" s="1044"/>
      <c r="H20" s="1044"/>
      <c r="I20" s="1044"/>
      <c r="J20" s="1044"/>
      <c r="K20" s="1044"/>
      <c r="L20" s="1045"/>
      <c r="M20" s="18" t="s">
        <v>12</v>
      </c>
    </row>
    <row r="21" spans="1:35" s="2" customFormat="1" ht="21.75" customHeight="1" x14ac:dyDescent="0.15">
      <c r="D21" s="19" t="s">
        <v>483</v>
      </c>
      <c r="E21" s="1043" t="s">
        <v>13</v>
      </c>
      <c r="F21" s="1044"/>
      <c r="G21" s="1044"/>
      <c r="H21" s="1044"/>
      <c r="I21" s="1044"/>
      <c r="J21" s="1044"/>
      <c r="K21" s="1044"/>
      <c r="L21" s="1045"/>
      <c r="M21" s="18" t="s">
        <v>12</v>
      </c>
    </row>
    <row r="22" spans="1:35" s="2" customFormat="1" ht="21.75" customHeight="1" x14ac:dyDescent="0.15">
      <c r="D22" s="19" t="s">
        <v>483</v>
      </c>
      <c r="E22" s="1027" t="s">
        <v>14</v>
      </c>
      <c r="F22" s="1028"/>
      <c r="G22" s="1028"/>
      <c r="H22" s="1028"/>
      <c r="I22" s="1028"/>
      <c r="J22" s="1028"/>
      <c r="K22" s="1028"/>
      <c r="L22" s="1029"/>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936" t="s">
        <v>17</v>
      </c>
      <c r="D26" s="936"/>
      <c r="E26" s="936"/>
      <c r="F26" s="936"/>
      <c r="G26" s="936"/>
      <c r="H26" s="936"/>
      <c r="I26" s="936"/>
      <c r="J26" s="936"/>
      <c r="K26" s="936"/>
      <c r="L26" s="936"/>
      <c r="M26" s="936"/>
      <c r="N26" s="936"/>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030" t="s">
        <v>19</v>
      </c>
      <c r="C28" s="1030"/>
      <c r="D28" s="1030"/>
      <c r="E28" s="1030"/>
      <c r="F28" s="1030"/>
      <c r="G28" s="1030"/>
      <c r="H28" s="1030"/>
      <c r="I28" s="1030"/>
      <c r="J28" s="1030"/>
      <c r="K28" s="1030"/>
      <c r="L28" s="1030"/>
      <c r="M28" s="1030"/>
      <c r="N28" s="1030"/>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031"/>
      <c r="C30" s="1032"/>
      <c r="D30" s="1033" t="s">
        <v>21</v>
      </c>
      <c r="E30" s="1034"/>
      <c r="F30" s="1035" t="s">
        <v>22</v>
      </c>
      <c r="G30" s="1034"/>
      <c r="H30" s="1036" t="s">
        <v>23</v>
      </c>
      <c r="I30" s="1037"/>
      <c r="J30" s="1035" t="s">
        <v>24</v>
      </c>
      <c r="K30" s="1034"/>
      <c r="L30" s="36" t="s">
        <v>24</v>
      </c>
      <c r="M30" s="29"/>
      <c r="N30" s="29"/>
    </row>
    <row r="31" spans="1:35" ht="9" customHeight="1" x14ac:dyDescent="0.15">
      <c r="A31" s="35"/>
      <c r="B31" s="1007" t="s">
        <v>25</v>
      </c>
      <c r="C31" s="1008"/>
      <c r="D31" s="1019"/>
      <c r="E31" s="1020"/>
      <c r="F31" s="1019"/>
      <c r="G31" s="1020"/>
      <c r="H31" s="1021"/>
      <c r="I31" s="1022"/>
      <c r="J31" s="1019"/>
      <c r="K31" s="1020"/>
      <c r="L31" s="365"/>
      <c r="M31" s="37"/>
      <c r="N31" s="29"/>
    </row>
    <row r="32" spans="1:35" ht="22.5" customHeight="1" x14ac:dyDescent="0.15">
      <c r="A32" s="35"/>
      <c r="B32" s="1009"/>
      <c r="C32" s="1010"/>
      <c r="D32" s="1023" t="s">
        <v>492</v>
      </c>
      <c r="E32" s="1024"/>
      <c r="F32" s="1023" t="s">
        <v>492</v>
      </c>
      <c r="G32" s="1024"/>
      <c r="H32" s="1025">
        <v>0</v>
      </c>
      <c r="I32" s="1026"/>
      <c r="J32" s="1023" t="s">
        <v>492</v>
      </c>
      <c r="K32" s="1024"/>
      <c r="L32" s="366" t="s">
        <v>492</v>
      </c>
      <c r="M32" s="37"/>
      <c r="N32" s="29"/>
    </row>
    <row r="33" spans="1:27" ht="6.75" customHeight="1" x14ac:dyDescent="0.15">
      <c r="A33" s="35"/>
      <c r="B33" s="1007" t="s">
        <v>26</v>
      </c>
      <c r="C33" s="1008"/>
      <c r="D33" s="1019"/>
      <c r="E33" s="1020"/>
      <c r="F33" s="1019"/>
      <c r="G33" s="1020"/>
      <c r="H33" s="1021"/>
      <c r="I33" s="1022"/>
      <c r="J33" s="1019"/>
      <c r="K33" s="1020"/>
      <c r="L33" s="367"/>
      <c r="M33" s="37"/>
      <c r="N33" s="29"/>
    </row>
    <row r="34" spans="1:27" ht="22.5" customHeight="1" x14ac:dyDescent="0.15">
      <c r="A34" s="35"/>
      <c r="B34" s="1009"/>
      <c r="C34" s="1010"/>
      <c r="D34" s="1023" t="s">
        <v>492</v>
      </c>
      <c r="E34" s="1024"/>
      <c r="F34" s="1023" t="s">
        <v>492</v>
      </c>
      <c r="G34" s="1024"/>
      <c r="H34" s="1025">
        <v>0</v>
      </c>
      <c r="I34" s="1026"/>
      <c r="J34" s="1023" t="s">
        <v>492</v>
      </c>
      <c r="K34" s="1024"/>
      <c r="L34" s="366" t="s">
        <v>492</v>
      </c>
      <c r="M34" s="37"/>
      <c r="N34" s="29"/>
    </row>
    <row r="35" spans="1:27" ht="6.75" customHeight="1" x14ac:dyDescent="0.15">
      <c r="A35" s="35"/>
      <c r="B35" s="1007" t="s">
        <v>27</v>
      </c>
      <c r="C35" s="1008"/>
      <c r="D35" s="1019"/>
      <c r="E35" s="1020"/>
      <c r="F35" s="1019"/>
      <c r="G35" s="1020"/>
      <c r="H35" s="1021"/>
      <c r="I35" s="1022"/>
      <c r="J35" s="1019"/>
      <c r="K35" s="1020"/>
      <c r="L35" s="365"/>
      <c r="M35" s="37"/>
      <c r="N35" s="29"/>
    </row>
    <row r="36" spans="1:27" ht="22.5" customHeight="1" x14ac:dyDescent="0.15">
      <c r="A36" s="35"/>
      <c r="B36" s="1009"/>
      <c r="C36" s="1010"/>
      <c r="D36" s="1023" t="s">
        <v>492</v>
      </c>
      <c r="E36" s="1024"/>
      <c r="F36" s="1023" t="s">
        <v>492</v>
      </c>
      <c r="G36" s="1024"/>
      <c r="H36" s="1025">
        <v>0</v>
      </c>
      <c r="I36" s="1026"/>
      <c r="J36" s="1023" t="s">
        <v>492</v>
      </c>
      <c r="K36" s="1024"/>
      <c r="L36" s="366" t="s">
        <v>492</v>
      </c>
      <c r="M36" s="37"/>
      <c r="N36" s="29"/>
    </row>
    <row r="37" spans="1:27" ht="9" customHeight="1" x14ac:dyDescent="0.15">
      <c r="A37" s="35"/>
      <c r="B37" s="1007" t="s">
        <v>28</v>
      </c>
      <c r="C37" s="1008"/>
      <c r="D37" s="1011"/>
      <c r="E37" s="1012"/>
      <c r="F37" s="1011"/>
      <c r="G37" s="1012"/>
      <c r="H37" s="1013"/>
      <c r="I37" s="1014"/>
      <c r="J37" s="1011"/>
      <c r="K37" s="1012"/>
      <c r="L37" s="345"/>
      <c r="M37" s="37"/>
      <c r="N37" s="29"/>
    </row>
    <row r="38" spans="1:27" ht="22.5" customHeight="1" x14ac:dyDescent="0.15">
      <c r="A38" s="35"/>
      <c r="B38" s="1009"/>
      <c r="C38" s="1010"/>
      <c r="D38" s="1015" t="s">
        <v>492</v>
      </c>
      <c r="E38" s="1016"/>
      <c r="F38" s="1015" t="s">
        <v>492</v>
      </c>
      <c r="G38" s="1016"/>
      <c r="H38" s="1017">
        <v>0</v>
      </c>
      <c r="I38" s="1018"/>
      <c r="J38" s="1015" t="s">
        <v>492</v>
      </c>
      <c r="K38" s="1016"/>
      <c r="L38" s="350" t="s">
        <v>492</v>
      </c>
      <c r="M38" s="37"/>
      <c r="N38" s="29"/>
    </row>
    <row r="39" spans="1:27" ht="9" customHeight="1" x14ac:dyDescent="0.15">
      <c r="A39" s="35"/>
      <c r="B39" s="1007" t="s">
        <v>29</v>
      </c>
      <c r="C39" s="1008"/>
      <c r="D39" s="1011"/>
      <c r="E39" s="1012"/>
      <c r="F39" s="1011"/>
      <c r="G39" s="1012"/>
      <c r="H39" s="1013"/>
      <c r="I39" s="1014"/>
      <c r="J39" s="1011"/>
      <c r="K39" s="1012"/>
      <c r="L39" s="345"/>
      <c r="M39" s="37"/>
      <c r="N39" s="29"/>
    </row>
    <row r="40" spans="1:27" ht="22.5" customHeight="1" x14ac:dyDescent="0.15">
      <c r="A40" s="35"/>
      <c r="B40" s="1009"/>
      <c r="C40" s="1010"/>
      <c r="D40" s="1015" t="s">
        <v>492</v>
      </c>
      <c r="E40" s="1016"/>
      <c r="F40" s="1015" t="s">
        <v>492</v>
      </c>
      <c r="G40" s="1016"/>
      <c r="H40" s="1017">
        <v>0</v>
      </c>
      <c r="I40" s="1018"/>
      <c r="J40" s="1015" t="s">
        <v>492</v>
      </c>
      <c r="K40" s="1016"/>
      <c r="L40" s="350"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995" t="s">
        <v>31</v>
      </c>
      <c r="C42" s="996"/>
      <c r="D42" s="43"/>
      <c r="E42" s="44"/>
      <c r="F42" s="44"/>
      <c r="G42" s="44"/>
      <c r="H42" s="44"/>
      <c r="I42" s="44"/>
      <c r="J42" s="44"/>
      <c r="K42" s="45"/>
      <c r="L42" s="999" t="s">
        <v>32</v>
      </c>
      <c r="M42" s="1001" t="s">
        <v>33</v>
      </c>
      <c r="N42" s="1003" t="s">
        <v>34</v>
      </c>
    </row>
    <row r="43" spans="1:27" ht="21" customHeight="1" x14ac:dyDescent="0.15">
      <c r="A43" s="42"/>
      <c r="B43" s="997"/>
      <c r="C43" s="998"/>
      <c r="D43" s="1005" t="s">
        <v>35</v>
      </c>
      <c r="E43" s="1006"/>
      <c r="F43" s="1005" t="s">
        <v>36</v>
      </c>
      <c r="G43" s="1006"/>
      <c r="H43" s="1005" t="s">
        <v>37</v>
      </c>
      <c r="I43" s="1006"/>
      <c r="J43" s="1005" t="s">
        <v>38</v>
      </c>
      <c r="K43" s="1006"/>
      <c r="L43" s="1000"/>
      <c r="M43" s="1002"/>
      <c r="N43" s="1004"/>
    </row>
    <row r="44" spans="1:27" ht="9" customHeight="1" x14ac:dyDescent="0.15">
      <c r="A44" s="42"/>
      <c r="B44" s="46"/>
      <c r="C44" s="985" t="s">
        <v>39</v>
      </c>
      <c r="D44" s="987"/>
      <c r="E44" s="988"/>
      <c r="F44" s="987"/>
      <c r="G44" s="988"/>
      <c r="H44" s="987"/>
      <c r="I44" s="988"/>
      <c r="J44" s="989"/>
      <c r="K44" s="990"/>
      <c r="L44" s="70">
        <f>SUM(D44,F44,H44)</f>
        <v>0</v>
      </c>
      <c r="M44" s="47"/>
      <c r="N44" s="271"/>
    </row>
    <row r="45" spans="1:27" ht="22.5" customHeight="1" x14ac:dyDescent="0.15">
      <c r="A45" s="42"/>
      <c r="B45" s="46"/>
      <c r="C45" s="986"/>
      <c r="D45" s="993">
        <v>0</v>
      </c>
      <c r="E45" s="994"/>
      <c r="F45" s="993">
        <v>0</v>
      </c>
      <c r="G45" s="994"/>
      <c r="H45" s="993">
        <v>0</v>
      </c>
      <c r="I45" s="994"/>
      <c r="J45" s="991"/>
      <c r="K45" s="992"/>
      <c r="L45" s="71">
        <f>SUM(D45:I45)</f>
        <v>0</v>
      </c>
      <c r="M45" s="48">
        <v>0</v>
      </c>
      <c r="N45" s="271">
        <v>0</v>
      </c>
    </row>
    <row r="46" spans="1:27" ht="9" customHeight="1" x14ac:dyDescent="0.15">
      <c r="A46" s="42"/>
      <c r="B46" s="46"/>
      <c r="C46" s="979" t="s">
        <v>40</v>
      </c>
      <c r="D46" s="950"/>
      <c r="E46" s="982"/>
      <c r="F46" s="950"/>
      <c r="G46" s="982"/>
      <c r="H46" s="950"/>
      <c r="I46" s="982"/>
      <c r="J46" s="950"/>
      <c r="K46" s="982"/>
      <c r="L46" s="49">
        <f>SUM(D46:K46)</f>
        <v>0</v>
      </c>
      <c r="M46" s="49"/>
      <c r="N46" s="50"/>
    </row>
    <row r="47" spans="1:27" ht="22.5" customHeight="1" x14ac:dyDescent="0.15">
      <c r="A47" s="42"/>
      <c r="B47" s="46"/>
      <c r="C47" s="980"/>
      <c r="D47" s="983">
        <v>0</v>
      </c>
      <c r="E47" s="984"/>
      <c r="F47" s="983">
        <v>0</v>
      </c>
      <c r="G47" s="984"/>
      <c r="H47" s="983">
        <v>0</v>
      </c>
      <c r="I47" s="984"/>
      <c r="J47" s="983">
        <v>0</v>
      </c>
      <c r="K47" s="984"/>
      <c r="L47" s="969">
        <f>SUM(D47:J47)</f>
        <v>0</v>
      </c>
      <c r="M47" s="971">
        <v>0</v>
      </c>
      <c r="N47" s="973">
        <v>0</v>
      </c>
    </row>
    <row r="48" spans="1:27" ht="9" customHeight="1" x14ac:dyDescent="0.15">
      <c r="A48" s="42"/>
      <c r="B48" s="51"/>
      <c r="C48" s="980"/>
      <c r="D48" s="975" t="s">
        <v>41</v>
      </c>
      <c r="E48" s="52"/>
      <c r="F48" s="977" t="s">
        <v>41</v>
      </c>
      <c r="G48" s="52"/>
      <c r="H48" s="977" t="s">
        <v>41</v>
      </c>
      <c r="I48" s="52"/>
      <c r="J48" s="977" t="s">
        <v>41</v>
      </c>
      <c r="K48" s="52"/>
      <c r="L48" s="969"/>
      <c r="M48" s="971"/>
      <c r="N48" s="973"/>
    </row>
    <row r="49" spans="1:35" ht="22.5" customHeight="1" x14ac:dyDescent="0.15">
      <c r="A49" s="42"/>
      <c r="B49" s="53"/>
      <c r="C49" s="981"/>
      <c r="D49" s="976"/>
      <c r="E49" s="54"/>
      <c r="F49" s="978"/>
      <c r="G49" s="54"/>
      <c r="H49" s="978"/>
      <c r="I49" s="54"/>
      <c r="J49" s="978"/>
      <c r="K49" s="54"/>
      <c r="L49" s="970"/>
      <c r="M49" s="972"/>
      <c r="N49" s="974"/>
    </row>
    <row r="50" spans="1:35" ht="10.5" customHeight="1" x14ac:dyDescent="0.15">
      <c r="A50" s="42"/>
      <c r="B50" s="946" t="s">
        <v>42</v>
      </c>
      <c r="C50" s="948" t="s">
        <v>43</v>
      </c>
      <c r="D50" s="950">
        <v>0</v>
      </c>
      <c r="E50" s="951"/>
      <c r="F50" s="951"/>
      <c r="G50" s="951"/>
      <c r="H50" s="951"/>
      <c r="I50" s="951"/>
      <c r="J50" s="951"/>
      <c r="K50" s="951"/>
      <c r="L50" s="951"/>
      <c r="M50" s="95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947"/>
      <c r="C51" s="949"/>
      <c r="D51" s="953">
        <v>0</v>
      </c>
      <c r="E51" s="954"/>
      <c r="F51" s="954"/>
      <c r="G51" s="954"/>
      <c r="H51" s="954"/>
      <c r="I51" s="954"/>
      <c r="J51" s="954"/>
      <c r="K51" s="954"/>
      <c r="L51" s="954"/>
      <c r="M51" s="95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956" t="s">
        <v>509</v>
      </c>
      <c r="C52" s="956"/>
      <c r="D52" s="956"/>
      <c r="E52" s="956"/>
      <c r="F52" s="956"/>
      <c r="G52" s="956"/>
      <c r="H52" s="956"/>
      <c r="I52" s="956"/>
      <c r="J52" s="956"/>
      <c r="K52" s="956"/>
      <c r="L52" s="956"/>
      <c r="M52" s="956"/>
      <c r="N52" s="95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957" t="s">
        <v>44</v>
      </c>
      <c r="C53" s="958"/>
      <c r="D53" s="958"/>
      <c r="E53" s="959"/>
      <c r="F53" s="963" t="s">
        <v>45</v>
      </c>
      <c r="G53" s="963"/>
      <c r="H53" s="963" t="s">
        <v>46</v>
      </c>
      <c r="I53" s="963"/>
      <c r="J53" s="964" t="s">
        <v>47</v>
      </c>
      <c r="K53" s="965"/>
    </row>
    <row r="54" spans="1:35" s="59" customFormat="1" ht="9" customHeight="1" x14ac:dyDescent="0.15">
      <c r="A54" s="58"/>
      <c r="B54" s="960"/>
      <c r="C54" s="961"/>
      <c r="D54" s="961"/>
      <c r="E54" s="962"/>
      <c r="F54" s="966"/>
      <c r="G54" s="966"/>
      <c r="H54" s="966"/>
      <c r="I54" s="966"/>
      <c r="J54" s="967"/>
      <c r="K54" s="967"/>
    </row>
    <row r="55" spans="1:35" s="59" customFormat="1" ht="22.5" customHeight="1" x14ac:dyDescent="0.15">
      <c r="A55" s="58"/>
      <c r="B55" s="960"/>
      <c r="C55" s="961"/>
      <c r="D55" s="961"/>
      <c r="E55" s="962"/>
      <c r="F55" s="968">
        <v>0</v>
      </c>
      <c r="G55" s="935"/>
      <c r="H55" s="935">
        <v>0</v>
      </c>
      <c r="I55" s="935"/>
      <c r="J55" s="937">
        <v>0</v>
      </c>
      <c r="K55" s="938"/>
    </row>
    <row r="56" spans="1:35" s="59" customFormat="1" ht="9" customHeight="1" x14ac:dyDescent="0.15">
      <c r="A56" s="58"/>
      <c r="B56" s="60"/>
      <c r="C56" s="927" t="s">
        <v>48</v>
      </c>
      <c r="D56" s="928"/>
      <c r="E56" s="929"/>
      <c r="F56" s="933"/>
      <c r="G56" s="933"/>
      <c r="H56" s="933"/>
      <c r="I56" s="933"/>
      <c r="J56" s="934"/>
      <c r="K56" s="934"/>
    </row>
    <row r="57" spans="1:35" s="59" customFormat="1" ht="22.5" customHeight="1" x14ac:dyDescent="0.15">
      <c r="A57" s="58"/>
      <c r="B57" s="61"/>
      <c r="C57" s="930"/>
      <c r="D57" s="931"/>
      <c r="E57" s="932"/>
      <c r="F57" s="935">
        <v>0</v>
      </c>
      <c r="G57" s="935"/>
      <c r="H57" s="935">
        <v>0</v>
      </c>
      <c r="I57" s="935"/>
      <c r="J57" s="937">
        <v>0</v>
      </c>
      <c r="K57" s="938"/>
    </row>
    <row r="58" spans="1:35" s="59" customFormat="1" ht="18" customHeight="1" x14ac:dyDescent="0.15">
      <c r="A58" s="58"/>
      <c r="B58" s="939" t="s">
        <v>49</v>
      </c>
      <c r="C58" s="939"/>
      <c r="D58" s="939"/>
      <c r="E58" s="939"/>
      <c r="F58" s="939"/>
      <c r="G58" s="939"/>
      <c r="H58" s="939"/>
      <c r="I58" s="939"/>
      <c r="J58" s="939"/>
      <c r="K58" s="939"/>
      <c r="L58" s="939"/>
      <c r="M58" s="939"/>
      <c r="N58" s="939"/>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940" t="s">
        <v>53</v>
      </c>
      <c r="C62" s="940"/>
      <c r="D62" s="940"/>
      <c r="E62" s="940"/>
      <c r="F62" s="940"/>
      <c r="G62" s="940"/>
      <c r="H62" s="940"/>
      <c r="I62" s="940"/>
      <c r="J62" s="940"/>
      <c r="K62" s="940"/>
      <c r="L62" s="940"/>
      <c r="M62" s="940"/>
      <c r="N62" s="940"/>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941" t="s">
        <v>498</v>
      </c>
      <c r="C64" s="941"/>
      <c r="D64" s="941"/>
      <c r="E64" s="941"/>
      <c r="F64" s="351"/>
      <c r="G64" s="351"/>
      <c r="H64" s="351"/>
    </row>
    <row r="65" spans="2:34" s="8" customFormat="1" ht="9" customHeight="1" x14ac:dyDescent="0.15">
      <c r="B65" s="943">
        <f>L44+L46-D65</f>
        <v>0</v>
      </c>
      <c r="C65" s="944"/>
      <c r="D65" s="944"/>
      <c r="E65" s="945"/>
      <c r="F65" s="352"/>
      <c r="G65" s="352"/>
      <c r="H65" s="352"/>
    </row>
    <row r="66" spans="2:34" s="8" customFormat="1" ht="22.5" customHeight="1" x14ac:dyDescent="0.15">
      <c r="B66" s="942">
        <v>0</v>
      </c>
      <c r="C66" s="942"/>
      <c r="D66" s="942"/>
      <c r="E66" s="942"/>
      <c r="F66" s="353"/>
      <c r="G66" s="353"/>
      <c r="H66" s="353"/>
      <c r="I66" s="66"/>
      <c r="J66" s="66"/>
      <c r="K66" s="66"/>
      <c r="L66" s="66"/>
      <c r="M66" s="66"/>
      <c r="N66" s="66"/>
      <c r="O66" s="66"/>
      <c r="P66" s="66"/>
      <c r="Q66" s="66"/>
      <c r="R66" s="66"/>
      <c r="S66" s="66"/>
      <c r="T66" s="66"/>
      <c r="U66" s="66"/>
      <c r="V66" s="66"/>
    </row>
    <row r="67" spans="2:34" s="8" customFormat="1" ht="43.15" customHeight="1" x14ac:dyDescent="0.15">
      <c r="B67" s="936" t="s">
        <v>54</v>
      </c>
      <c r="C67" s="936"/>
      <c r="D67" s="936"/>
      <c r="E67" s="936"/>
      <c r="F67" s="936"/>
      <c r="G67" s="936"/>
      <c r="H67" s="936"/>
      <c r="I67" s="936"/>
      <c r="J67" s="936"/>
      <c r="K67" s="936"/>
      <c r="L67" s="936"/>
      <c r="M67" s="936"/>
      <c r="N67" s="936"/>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936" t="s">
        <v>55</v>
      </c>
      <c r="C69" s="936"/>
      <c r="D69" s="936"/>
      <c r="E69" s="936"/>
      <c r="F69" s="936"/>
      <c r="G69" s="936"/>
      <c r="H69" s="936"/>
      <c r="I69" s="936"/>
      <c r="J69" s="936"/>
      <c r="K69" s="936"/>
      <c r="L69" s="936"/>
      <c r="M69" s="936"/>
      <c r="N69" s="936"/>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F10:K10"/>
    <mergeCell ref="D12:E12"/>
    <mergeCell ref="F12:L12"/>
    <mergeCell ref="M3:N3"/>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topLeftCell="A154" zoomScaleNormal="100" zoomScaleSheetLayoutView="100" workbookViewId="0">
      <selection activeCell="O60" sqref="O60"/>
    </sheetView>
  </sheetViews>
  <sheetFormatPr defaultColWidth="8.5703125" defaultRowHeight="18" customHeight="1" x14ac:dyDescent="0.15"/>
  <cols>
    <col min="1" max="1" width="3.140625" style="30" customWidth="1"/>
    <col min="2" max="2" width="4.5703125" style="30" customWidth="1"/>
    <col min="3" max="4" width="3.42578125" style="30" customWidth="1"/>
    <col min="5" max="5" width="5.85546875" style="30" customWidth="1"/>
    <col min="6" max="6" width="4.42578125" style="30" customWidth="1"/>
    <col min="7" max="7" width="5.42578125" style="30" customWidth="1"/>
    <col min="8" max="8" width="6.140625" style="30" customWidth="1"/>
    <col min="9" max="9" width="4.28515625" style="30" customWidth="1"/>
    <col min="10" max="10" width="4.140625" style="30" customWidth="1"/>
    <col min="11" max="19" width="3.85546875" style="30" customWidth="1"/>
    <col min="20" max="20" width="4.28515625" style="30" customWidth="1"/>
    <col min="21" max="21" width="3.85546875" style="30" customWidth="1"/>
    <col min="22" max="23" width="4" style="30" customWidth="1"/>
    <col min="24" max="24" width="4.140625" style="30" customWidth="1"/>
    <col min="25" max="25" width="4.42578125" style="30" customWidth="1"/>
    <col min="26" max="28" width="4.28515625" style="30" customWidth="1"/>
    <col min="29" max="85" width="4.5703125" style="30" customWidth="1"/>
    <col min="86" max="16384" width="8.5703125" style="30"/>
  </cols>
  <sheetData>
    <row r="1" spans="1:28" s="74" customFormat="1" ht="18" customHeight="1" x14ac:dyDescent="0.15">
      <c r="A1" s="72"/>
      <c r="B1" s="72"/>
      <c r="C1" s="73"/>
      <c r="V1" s="75" t="s">
        <v>56</v>
      </c>
    </row>
    <row r="2" spans="1:28" s="77" customFormat="1" ht="23.25" customHeight="1" x14ac:dyDescent="0.2">
      <c r="A2" s="76"/>
      <c r="B2" s="1311" t="s">
        <v>57</v>
      </c>
      <c r="C2" s="1311"/>
      <c r="D2" s="1311"/>
      <c r="E2" s="1311"/>
      <c r="F2" s="1311"/>
      <c r="G2" s="1311"/>
      <c r="H2" s="1311"/>
      <c r="I2" s="1311"/>
      <c r="J2" s="1311"/>
      <c r="K2" s="1311"/>
      <c r="L2" s="1311"/>
      <c r="M2" s="1311"/>
      <c r="N2" s="1311"/>
      <c r="O2" s="1311"/>
      <c r="P2" s="1311"/>
      <c r="Q2" s="1311"/>
      <c r="R2" s="1311"/>
      <c r="S2" s="1311"/>
      <c r="T2" s="1311"/>
      <c r="U2" s="1311"/>
      <c r="V2" s="1311"/>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312" t="s">
        <v>59</v>
      </c>
      <c r="C4" s="1312"/>
      <c r="D4" s="1312"/>
      <c r="E4" s="1312"/>
      <c r="F4" s="1312"/>
      <c r="G4" s="1312"/>
      <c r="H4" s="1312"/>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53" t="s">
        <v>65</v>
      </c>
      <c r="D7" s="1253"/>
      <c r="E7" s="1253"/>
      <c r="F7" s="941" t="s">
        <v>66</v>
      </c>
      <c r="G7" s="941"/>
      <c r="H7" s="941"/>
      <c r="I7" s="1253" t="s">
        <v>67</v>
      </c>
      <c r="J7" s="1253"/>
      <c r="K7" s="1253"/>
      <c r="L7" s="1253"/>
      <c r="N7" s="1313" t="s">
        <v>68</v>
      </c>
      <c r="O7" s="1313"/>
      <c r="P7" s="1313"/>
      <c r="Q7" s="1313"/>
      <c r="R7" s="1313"/>
      <c r="S7" s="1313"/>
      <c r="T7" s="1313"/>
      <c r="U7" s="1313"/>
      <c r="V7" s="1313"/>
      <c r="W7" s="84"/>
    </row>
    <row r="8" spans="1:28" s="59" customFormat="1" ht="12" customHeight="1" x14ac:dyDescent="0.15">
      <c r="A8" s="90"/>
      <c r="B8" s="1234" t="s">
        <v>35</v>
      </c>
      <c r="C8" s="1314"/>
      <c r="D8" s="1314"/>
      <c r="E8" s="1314"/>
      <c r="F8" s="1236"/>
      <c r="G8" s="1237"/>
      <c r="H8" s="91"/>
      <c r="I8" s="1238">
        <f t="shared" ref="I8:I13" si="0">ROUNDDOWN((INT(C8)*F8/10),0)</f>
        <v>0</v>
      </c>
      <c r="J8" s="1238"/>
      <c r="K8" s="1238"/>
      <c r="L8" s="1238"/>
      <c r="N8" s="1313"/>
      <c r="O8" s="1313"/>
      <c r="P8" s="1313"/>
      <c r="Q8" s="1313"/>
      <c r="R8" s="1313"/>
      <c r="S8" s="1313"/>
      <c r="T8" s="1313"/>
      <c r="U8" s="1313"/>
      <c r="V8" s="1313"/>
      <c r="W8" s="84"/>
    </row>
    <row r="9" spans="1:28" s="59" customFormat="1" ht="21.75" customHeight="1" x14ac:dyDescent="0.15">
      <c r="A9" s="90"/>
      <c r="B9" s="1218"/>
      <c r="C9" s="1309">
        <v>0</v>
      </c>
      <c r="D9" s="1309"/>
      <c r="E9" s="1309"/>
      <c r="F9" s="1304">
        <v>3000</v>
      </c>
      <c r="G9" s="1310"/>
      <c r="H9" s="92" t="s">
        <v>69</v>
      </c>
      <c r="I9" s="1233">
        <f t="shared" si="0"/>
        <v>0</v>
      </c>
      <c r="J9" s="1233"/>
      <c r="K9" s="1233"/>
      <c r="L9" s="1233"/>
      <c r="N9" s="1313"/>
      <c r="O9" s="1313"/>
      <c r="P9" s="1313"/>
      <c r="Q9" s="1313"/>
      <c r="R9" s="1313"/>
      <c r="S9" s="1313"/>
      <c r="T9" s="1313"/>
      <c r="U9" s="1313"/>
      <c r="V9" s="1313"/>
      <c r="W9" s="84"/>
    </row>
    <row r="10" spans="1:28" s="59" customFormat="1" ht="12" customHeight="1" x14ac:dyDescent="0.15">
      <c r="A10" s="90"/>
      <c r="B10" s="1234" t="s">
        <v>70</v>
      </c>
      <c r="C10" s="1235"/>
      <c r="D10" s="1235"/>
      <c r="E10" s="1235"/>
      <c r="F10" s="1236"/>
      <c r="G10" s="1237"/>
      <c r="H10" s="91"/>
      <c r="I10" s="1238">
        <f t="shared" si="0"/>
        <v>0</v>
      </c>
      <c r="J10" s="1238"/>
      <c r="K10" s="1238"/>
      <c r="L10" s="1238"/>
      <c r="N10" s="1064" t="s">
        <v>71</v>
      </c>
      <c r="O10" s="1064"/>
      <c r="P10" s="1064"/>
      <c r="Q10" s="1064"/>
      <c r="R10" s="1064"/>
      <c r="S10" s="1064"/>
      <c r="T10" s="1064"/>
      <c r="U10" s="1064"/>
      <c r="V10" s="1064"/>
      <c r="W10" s="84"/>
    </row>
    <row r="11" spans="1:28" s="59" customFormat="1" ht="21.75" customHeight="1" x14ac:dyDescent="0.15">
      <c r="A11" s="14"/>
      <c r="B11" s="1218"/>
      <c r="C11" s="1303">
        <v>0</v>
      </c>
      <c r="D11" s="1303"/>
      <c r="E11" s="1303"/>
      <c r="F11" s="1304">
        <v>2000</v>
      </c>
      <c r="G11" s="1305"/>
      <c r="H11" s="92" t="s">
        <v>69</v>
      </c>
      <c r="I11" s="1233">
        <f t="shared" si="0"/>
        <v>0</v>
      </c>
      <c r="J11" s="1233"/>
      <c r="K11" s="1233"/>
      <c r="L11" s="1233"/>
      <c r="N11" s="1064"/>
      <c r="O11" s="1064"/>
      <c r="P11" s="1064"/>
      <c r="Q11" s="1064"/>
      <c r="R11" s="1064"/>
      <c r="S11" s="1064"/>
      <c r="T11" s="1064"/>
      <c r="U11" s="1064"/>
      <c r="V11" s="1064"/>
      <c r="W11" s="84"/>
    </row>
    <row r="12" spans="1:28" s="59" customFormat="1" ht="12" customHeight="1" x14ac:dyDescent="0.15">
      <c r="A12" s="84"/>
      <c r="B12" s="1234" t="s">
        <v>72</v>
      </c>
      <c r="C12" s="1235"/>
      <c r="D12" s="1235"/>
      <c r="E12" s="1235"/>
      <c r="F12" s="1236"/>
      <c r="G12" s="1237"/>
      <c r="H12" s="91"/>
      <c r="I12" s="1238">
        <f t="shared" si="0"/>
        <v>0</v>
      </c>
      <c r="J12" s="1238"/>
      <c r="K12" s="1238"/>
      <c r="L12" s="1238"/>
      <c r="N12" s="1064"/>
      <c r="O12" s="1064"/>
      <c r="P12" s="1064"/>
      <c r="Q12" s="1064"/>
      <c r="R12" s="1064"/>
      <c r="S12" s="1064"/>
      <c r="T12" s="1064"/>
      <c r="U12" s="1064"/>
      <c r="V12" s="1064"/>
      <c r="W12" s="84"/>
    </row>
    <row r="13" spans="1:28" s="59" customFormat="1" ht="21.75" customHeight="1" x14ac:dyDescent="0.15">
      <c r="A13" s="84"/>
      <c r="B13" s="1217"/>
      <c r="C13" s="1306">
        <v>0</v>
      </c>
      <c r="D13" s="1306"/>
      <c r="E13" s="1306"/>
      <c r="F13" s="1307">
        <v>250</v>
      </c>
      <c r="G13" s="1308"/>
      <c r="H13" s="93" t="s">
        <v>69</v>
      </c>
      <c r="I13" s="1244">
        <f t="shared" si="0"/>
        <v>0</v>
      </c>
      <c r="J13" s="1244"/>
      <c r="K13" s="1244"/>
      <c r="L13" s="1244"/>
      <c r="N13" s="1064"/>
      <c r="O13" s="1064"/>
      <c r="P13" s="1064"/>
      <c r="Q13" s="1064"/>
      <c r="R13" s="1064"/>
      <c r="S13" s="1064"/>
      <c r="T13" s="1064"/>
      <c r="U13" s="1064"/>
      <c r="V13" s="1064"/>
      <c r="W13" s="84"/>
    </row>
    <row r="14" spans="1:28" s="59" customFormat="1" ht="19.899999999999999" customHeight="1" x14ac:dyDescent="0.15">
      <c r="A14" s="84"/>
      <c r="B14" s="1214" t="s">
        <v>73</v>
      </c>
      <c r="C14" s="1215"/>
      <c r="D14" s="1215"/>
      <c r="E14" s="1215"/>
      <c r="F14" s="1215"/>
      <c r="G14" s="1215"/>
      <c r="H14" s="1215"/>
      <c r="I14" s="1215"/>
      <c r="J14" s="1215"/>
      <c r="K14" s="1215"/>
      <c r="L14" s="1216"/>
      <c r="N14" s="1290" t="s">
        <v>74</v>
      </c>
      <c r="O14" s="1290"/>
      <c r="P14" s="1290"/>
      <c r="Q14" s="1290"/>
      <c r="R14" s="1290"/>
      <c r="S14" s="1290"/>
      <c r="T14" s="1291"/>
      <c r="U14" s="1292">
        <v>0</v>
      </c>
      <c r="V14" s="1293"/>
      <c r="W14" s="84"/>
    </row>
    <row r="15" spans="1:28" s="59" customFormat="1" ht="12" customHeight="1" x14ac:dyDescent="0.15">
      <c r="A15" s="84"/>
      <c r="B15" s="1217" t="s">
        <v>75</v>
      </c>
      <c r="C15" s="1219">
        <f>INT(SUM(C8,C10,C12))</f>
        <v>0</v>
      </c>
      <c r="D15" s="1220"/>
      <c r="E15" s="1220"/>
      <c r="F15" s="1294"/>
      <c r="G15" s="1295"/>
      <c r="H15" s="1296"/>
      <c r="I15" s="1300">
        <f>SUM(I8,I10,I12)</f>
        <v>0</v>
      </c>
      <c r="J15" s="1300"/>
      <c r="K15" s="1300"/>
      <c r="L15" s="1301"/>
      <c r="N15" s="94"/>
      <c r="O15" s="94"/>
      <c r="P15" s="94"/>
      <c r="Q15" s="94"/>
      <c r="R15" s="94"/>
      <c r="S15" s="94"/>
      <c r="T15" s="94"/>
      <c r="U15" s="94"/>
      <c r="V15" s="94"/>
      <c r="W15" s="84"/>
    </row>
    <row r="16" spans="1:28" s="59" customFormat="1" ht="22.5" customHeight="1" x14ac:dyDescent="0.15">
      <c r="A16" s="84"/>
      <c r="B16" s="1218"/>
      <c r="C16" s="1302">
        <f>INT(SUM(C9,C11,C13))</f>
        <v>0</v>
      </c>
      <c r="D16" s="1302"/>
      <c r="E16" s="1230"/>
      <c r="F16" s="1297"/>
      <c r="G16" s="1298"/>
      <c r="H16" s="1299"/>
      <c r="I16" s="1232">
        <f>SUM(I9,I11,I13)</f>
        <v>0</v>
      </c>
      <c r="J16" s="1233"/>
      <c r="K16" s="1233"/>
      <c r="L16" s="1233"/>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53" t="s">
        <v>65</v>
      </c>
      <c r="D19" s="1253"/>
      <c r="E19" s="1253"/>
      <c r="F19" s="941" t="s">
        <v>66</v>
      </c>
      <c r="G19" s="941"/>
      <c r="H19" s="941"/>
      <c r="I19" s="1253" t="s">
        <v>67</v>
      </c>
      <c r="J19" s="1253"/>
      <c r="K19" s="1253"/>
      <c r="L19" s="1253"/>
      <c r="N19" s="1275" t="s">
        <v>559</v>
      </c>
      <c r="O19" s="1275"/>
      <c r="P19" s="1275"/>
      <c r="Q19" s="1275"/>
      <c r="R19" s="1275"/>
      <c r="S19" s="1275"/>
      <c r="T19" s="1275"/>
      <c r="U19" s="1275"/>
      <c r="V19" s="1275"/>
      <c r="W19" s="99"/>
      <c r="X19" s="100"/>
      <c r="AH19" s="100"/>
      <c r="AI19" s="100"/>
    </row>
    <row r="20" spans="1:35" s="59" customFormat="1" ht="12" customHeight="1" x14ac:dyDescent="0.15">
      <c r="A20" s="90"/>
      <c r="B20" s="1234" t="s">
        <v>35</v>
      </c>
      <c r="C20" s="1268"/>
      <c r="D20" s="1268"/>
      <c r="E20" s="1268"/>
      <c r="F20" s="1269"/>
      <c r="G20" s="1270"/>
      <c r="H20" s="101"/>
      <c r="I20" s="1263">
        <f t="shared" ref="I20:I25" si="1">ROUNDDOWN((INT(C20)*F20/10),0)</f>
        <v>0</v>
      </c>
      <c r="J20" s="1263"/>
      <c r="K20" s="1263"/>
      <c r="L20" s="1263"/>
      <c r="N20" s="1275"/>
      <c r="O20" s="1275"/>
      <c r="P20" s="1275"/>
      <c r="Q20" s="1275"/>
      <c r="R20" s="1275"/>
      <c r="S20" s="1275"/>
      <c r="T20" s="1275"/>
      <c r="U20" s="1275"/>
      <c r="V20" s="1275"/>
    </row>
    <row r="21" spans="1:35" s="59" customFormat="1" ht="22.5" customHeight="1" x14ac:dyDescent="0.15">
      <c r="A21" s="90"/>
      <c r="B21" s="1218"/>
      <c r="C21" s="1276">
        <v>0</v>
      </c>
      <c r="D21" s="1276"/>
      <c r="E21" s="1276"/>
      <c r="F21" s="1249"/>
      <c r="G21" s="1250"/>
      <c r="H21" s="102" t="s">
        <v>69</v>
      </c>
      <c r="I21" s="1267">
        <f t="shared" si="1"/>
        <v>0</v>
      </c>
      <c r="J21" s="1267"/>
      <c r="K21" s="1267"/>
      <c r="L21" s="1267"/>
      <c r="N21" s="1277" t="s">
        <v>77</v>
      </c>
      <c r="O21" s="1278"/>
      <c r="P21" s="1278"/>
      <c r="Q21" s="1278"/>
      <c r="R21" s="1278"/>
      <c r="S21" s="1278"/>
      <c r="T21" s="1278"/>
      <c r="U21" s="1278"/>
      <c r="V21" s="1279"/>
    </row>
    <row r="22" spans="1:35" s="59" customFormat="1" ht="12" customHeight="1" x14ac:dyDescent="0.15">
      <c r="A22" s="90"/>
      <c r="B22" s="1234" t="s">
        <v>70</v>
      </c>
      <c r="C22" s="1268"/>
      <c r="D22" s="1268"/>
      <c r="E22" s="1268"/>
      <c r="F22" s="1269"/>
      <c r="G22" s="1270"/>
      <c r="H22" s="101"/>
      <c r="I22" s="1263">
        <f t="shared" si="1"/>
        <v>0</v>
      </c>
      <c r="J22" s="1263"/>
      <c r="K22" s="1263"/>
      <c r="L22" s="1263"/>
      <c r="N22" s="1173"/>
      <c r="O22" s="1030"/>
      <c r="P22" s="1030"/>
      <c r="Q22" s="1030"/>
      <c r="R22" s="1030"/>
      <c r="S22" s="1030"/>
      <c r="T22" s="1030"/>
      <c r="U22" s="1030"/>
      <c r="V22" s="1174"/>
    </row>
    <row r="23" spans="1:35" s="59" customFormat="1" ht="22.5" customHeight="1" x14ac:dyDescent="0.15">
      <c r="A23" s="14"/>
      <c r="B23" s="1218"/>
      <c r="C23" s="1283">
        <v>0</v>
      </c>
      <c r="D23" s="1284"/>
      <c r="E23" s="1285"/>
      <c r="F23" s="1286"/>
      <c r="G23" s="1287"/>
      <c r="H23" s="102" t="s">
        <v>69</v>
      </c>
      <c r="I23" s="1288">
        <f t="shared" si="1"/>
        <v>0</v>
      </c>
      <c r="J23" s="1289"/>
      <c r="K23" s="1289"/>
      <c r="L23" s="1266"/>
      <c r="N23" s="1280"/>
      <c r="O23" s="1281"/>
      <c r="P23" s="1281"/>
      <c r="Q23" s="1281"/>
      <c r="R23" s="1281"/>
      <c r="S23" s="1281"/>
      <c r="T23" s="1281"/>
      <c r="U23" s="1281"/>
      <c r="V23" s="1282"/>
      <c r="W23" s="103"/>
    </row>
    <row r="24" spans="1:35" s="59" customFormat="1" ht="12" customHeight="1" x14ac:dyDescent="0.15">
      <c r="A24" s="84"/>
      <c r="B24" s="1234" t="s">
        <v>72</v>
      </c>
      <c r="C24" s="1268"/>
      <c r="D24" s="1268"/>
      <c r="E24" s="1268"/>
      <c r="F24" s="1269"/>
      <c r="G24" s="1270"/>
      <c r="H24" s="101"/>
      <c r="I24" s="1263">
        <f t="shared" si="1"/>
        <v>0</v>
      </c>
      <c r="J24" s="1263"/>
      <c r="K24" s="1263"/>
      <c r="L24" s="1263"/>
      <c r="N24" s="104"/>
      <c r="O24" s="104"/>
      <c r="P24" s="104"/>
      <c r="Q24" s="104"/>
      <c r="R24" s="104"/>
      <c r="S24" s="104"/>
      <c r="T24" s="104"/>
      <c r="U24" s="104"/>
      <c r="V24" s="104"/>
      <c r="W24" s="105"/>
    </row>
    <row r="25" spans="1:35" s="59" customFormat="1" ht="22.5" customHeight="1" x14ac:dyDescent="0.15">
      <c r="A25" s="84"/>
      <c r="B25" s="1217"/>
      <c r="C25" s="1271">
        <v>0</v>
      </c>
      <c r="D25" s="1271"/>
      <c r="E25" s="1271"/>
      <c r="F25" s="1272"/>
      <c r="G25" s="1273"/>
      <c r="H25" s="106" t="s">
        <v>69</v>
      </c>
      <c r="I25" s="1274">
        <f t="shared" si="1"/>
        <v>0</v>
      </c>
      <c r="J25" s="1274"/>
      <c r="K25" s="1274"/>
      <c r="L25" s="1274"/>
      <c r="N25" s="1030" t="s">
        <v>78</v>
      </c>
      <c r="O25" s="1030"/>
      <c r="P25" s="1030"/>
      <c r="Q25" s="1030"/>
      <c r="R25" s="1030"/>
      <c r="S25" s="1030"/>
      <c r="T25" s="1030"/>
      <c r="U25" s="1030"/>
      <c r="V25" s="1030"/>
      <c r="W25" s="103"/>
      <c r="AG25" s="107"/>
    </row>
    <row r="26" spans="1:35" s="59" customFormat="1" ht="18" customHeight="1" x14ac:dyDescent="0.15">
      <c r="A26" s="84"/>
      <c r="B26" s="1214" t="s">
        <v>79</v>
      </c>
      <c r="C26" s="1215"/>
      <c r="D26" s="1215"/>
      <c r="E26" s="1215"/>
      <c r="F26" s="1215"/>
      <c r="G26" s="1215"/>
      <c r="H26" s="1215"/>
      <c r="I26" s="1215"/>
      <c r="J26" s="1215"/>
      <c r="K26" s="1215"/>
      <c r="L26" s="1216"/>
      <c r="N26" s="1030"/>
      <c r="O26" s="1030"/>
      <c r="P26" s="1030"/>
      <c r="Q26" s="1030"/>
      <c r="R26" s="1030"/>
      <c r="S26" s="1030"/>
      <c r="T26" s="1030"/>
      <c r="U26" s="1030"/>
      <c r="V26" s="1030"/>
      <c r="W26" s="99"/>
      <c r="AG26" s="107"/>
    </row>
    <row r="27" spans="1:35" s="59" customFormat="1" ht="12" customHeight="1" x14ac:dyDescent="0.15">
      <c r="A27" s="84"/>
      <c r="B27" s="1217" t="s">
        <v>75</v>
      </c>
      <c r="C27" s="1254">
        <f>INT(SUM(C20+C22+C24))</f>
        <v>0</v>
      </c>
      <c r="D27" s="1255"/>
      <c r="E27" s="1256"/>
      <c r="F27" s="1257"/>
      <c r="G27" s="1258"/>
      <c r="H27" s="1259"/>
      <c r="I27" s="1263">
        <f>SUM(I20,I22,I24)</f>
        <v>0</v>
      </c>
      <c r="J27" s="1263"/>
      <c r="K27" s="1263"/>
      <c r="L27" s="1263"/>
      <c r="N27" s="1030"/>
      <c r="O27" s="1030"/>
      <c r="P27" s="1030"/>
      <c r="Q27" s="1030"/>
      <c r="R27" s="1030"/>
      <c r="S27" s="1030"/>
      <c r="T27" s="1030"/>
      <c r="U27" s="1030"/>
      <c r="V27" s="1030"/>
    </row>
    <row r="28" spans="1:35" s="59" customFormat="1" ht="22.5" customHeight="1" x14ac:dyDescent="0.15">
      <c r="A28" s="84"/>
      <c r="B28" s="1218"/>
      <c r="C28" s="1264">
        <f>INT(SUM(C21,C23,C25))</f>
        <v>0</v>
      </c>
      <c r="D28" s="1264"/>
      <c r="E28" s="1265"/>
      <c r="F28" s="1260"/>
      <c r="G28" s="1261"/>
      <c r="H28" s="1262"/>
      <c r="I28" s="1266">
        <f>SUM(I21,I23,I25)</f>
        <v>0</v>
      </c>
      <c r="J28" s="1267"/>
      <c r="K28" s="1267"/>
      <c r="L28" s="1267"/>
      <c r="N28" s="1030"/>
      <c r="O28" s="1030"/>
      <c r="P28" s="1030"/>
      <c r="Q28" s="1030"/>
      <c r="R28" s="1030"/>
      <c r="S28" s="1030"/>
      <c r="T28" s="1030"/>
      <c r="U28" s="1030"/>
      <c r="V28" s="1030"/>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53" t="s">
        <v>65</v>
      </c>
      <c r="D31" s="1253"/>
      <c r="E31" s="1253"/>
      <c r="F31" s="941" t="s">
        <v>66</v>
      </c>
      <c r="G31" s="941"/>
      <c r="H31" s="941"/>
      <c r="I31" s="1253" t="s">
        <v>81</v>
      </c>
      <c r="J31" s="1253"/>
      <c r="K31" s="1253"/>
      <c r="L31" s="1253"/>
      <c r="N31" s="1057" t="s">
        <v>82</v>
      </c>
      <c r="O31" s="1057"/>
      <c r="P31" s="1057"/>
      <c r="Q31" s="1057"/>
      <c r="R31" s="1057"/>
      <c r="S31" s="1057"/>
      <c r="T31" s="1057"/>
      <c r="U31" s="1057"/>
      <c r="V31" s="1057"/>
      <c r="W31" s="100"/>
      <c r="X31" s="100"/>
      <c r="Y31" s="100"/>
      <c r="AA31" s="100"/>
      <c r="AB31" s="100"/>
    </row>
    <row r="32" spans="1:35" s="59" customFormat="1" ht="12" customHeight="1" x14ac:dyDescent="0.15">
      <c r="A32" s="90"/>
      <c r="B32" s="1234" t="s">
        <v>35</v>
      </c>
      <c r="C32" s="1235"/>
      <c r="D32" s="1235"/>
      <c r="E32" s="1235"/>
      <c r="F32" s="1236"/>
      <c r="G32" s="1237"/>
      <c r="H32" s="110"/>
      <c r="I32" s="1245">
        <f t="shared" ref="I32:I37" si="2">ROUNDDOWN((INT(C32)*F32/10),0)</f>
        <v>0</v>
      </c>
      <c r="J32" s="1246"/>
      <c r="K32" s="1246"/>
      <c r="L32" s="1247"/>
      <c r="N32" s="1057"/>
      <c r="O32" s="1057"/>
      <c r="P32" s="1057"/>
      <c r="Q32" s="1057"/>
      <c r="R32" s="1057"/>
      <c r="S32" s="1057"/>
      <c r="T32" s="1057"/>
      <c r="U32" s="1057"/>
      <c r="V32" s="1057"/>
      <c r="W32" s="99"/>
    </row>
    <row r="33" spans="1:28" s="59" customFormat="1" ht="22.5" customHeight="1" x14ac:dyDescent="0.15">
      <c r="A33" s="90"/>
      <c r="B33" s="1218"/>
      <c r="C33" s="1248">
        <v>0</v>
      </c>
      <c r="D33" s="993"/>
      <c r="E33" s="994"/>
      <c r="F33" s="1249"/>
      <c r="G33" s="1250"/>
      <c r="H33" s="111" t="s">
        <v>69</v>
      </c>
      <c r="I33" s="1251">
        <f t="shared" si="2"/>
        <v>0</v>
      </c>
      <c r="J33" s="1252"/>
      <c r="K33" s="1252"/>
      <c r="L33" s="1232"/>
      <c r="N33" s="1057"/>
      <c r="O33" s="1057"/>
      <c r="P33" s="1057"/>
      <c r="Q33" s="1057"/>
      <c r="R33" s="1057"/>
      <c r="S33" s="1057"/>
      <c r="T33" s="1057"/>
      <c r="U33" s="1057"/>
      <c r="V33" s="1057"/>
      <c r="W33" s="99"/>
    </row>
    <row r="34" spans="1:28" s="59" customFormat="1" ht="12" customHeight="1" x14ac:dyDescent="0.15">
      <c r="A34" s="90"/>
      <c r="B34" s="1234" t="s">
        <v>70</v>
      </c>
      <c r="C34" s="1235"/>
      <c r="D34" s="1235"/>
      <c r="E34" s="1235"/>
      <c r="F34" s="1236"/>
      <c r="G34" s="1237"/>
      <c r="H34" s="110"/>
      <c r="I34" s="1245">
        <f t="shared" si="2"/>
        <v>0</v>
      </c>
      <c r="J34" s="1246"/>
      <c r="K34" s="1246"/>
      <c r="L34" s="1247"/>
      <c r="N34" s="1057"/>
      <c r="O34" s="1057"/>
      <c r="P34" s="1057"/>
      <c r="Q34" s="1057"/>
      <c r="R34" s="1057"/>
      <c r="S34" s="1057"/>
      <c r="T34" s="1057"/>
      <c r="U34" s="1057"/>
      <c r="V34" s="1057"/>
      <c r="W34" s="99"/>
    </row>
    <row r="35" spans="1:28" s="59" customFormat="1" ht="22.5" customHeight="1" x14ac:dyDescent="0.15">
      <c r="A35" s="14"/>
      <c r="B35" s="1218"/>
      <c r="C35" s="1248">
        <v>0</v>
      </c>
      <c r="D35" s="993"/>
      <c r="E35" s="994"/>
      <c r="F35" s="1249"/>
      <c r="G35" s="1250"/>
      <c r="H35" s="111" t="s">
        <v>69</v>
      </c>
      <c r="I35" s="1251">
        <f t="shared" si="2"/>
        <v>0</v>
      </c>
      <c r="J35" s="1252"/>
      <c r="K35" s="1252"/>
      <c r="L35" s="1232"/>
      <c r="N35" s="1057" t="s">
        <v>486</v>
      </c>
      <c r="O35" s="1057"/>
      <c r="P35" s="1057"/>
      <c r="Q35" s="1057"/>
      <c r="R35" s="1057"/>
      <c r="S35" s="1057"/>
      <c r="T35" s="1057"/>
      <c r="U35" s="1057"/>
      <c r="V35" s="1057"/>
      <c r="W35" s="99"/>
    </row>
    <row r="36" spans="1:28" s="59" customFormat="1" ht="12" customHeight="1" x14ac:dyDescent="0.15">
      <c r="A36" s="84"/>
      <c r="B36" s="1234" t="s">
        <v>72</v>
      </c>
      <c r="C36" s="1235"/>
      <c r="D36" s="1235"/>
      <c r="E36" s="1235"/>
      <c r="F36" s="1236"/>
      <c r="G36" s="1237"/>
      <c r="H36" s="110"/>
      <c r="I36" s="1238">
        <f t="shared" si="2"/>
        <v>0</v>
      </c>
      <c r="J36" s="1238"/>
      <c r="K36" s="1238"/>
      <c r="L36" s="1238"/>
      <c r="N36" s="1057"/>
      <c r="O36" s="1057"/>
      <c r="P36" s="1057"/>
      <c r="Q36" s="1057"/>
      <c r="R36" s="1057"/>
      <c r="S36" s="1057"/>
      <c r="T36" s="1057"/>
      <c r="U36" s="1057"/>
      <c r="V36" s="1057"/>
      <c r="W36" s="100"/>
    </row>
    <row r="37" spans="1:28" s="59" customFormat="1" ht="22.5" customHeight="1" x14ac:dyDescent="0.15">
      <c r="A37" s="84"/>
      <c r="B37" s="1217"/>
      <c r="C37" s="1239">
        <v>0</v>
      </c>
      <c r="D37" s="1240"/>
      <c r="E37" s="1241"/>
      <c r="F37" s="1242"/>
      <c r="G37" s="1243"/>
      <c r="H37" s="112" t="s">
        <v>69</v>
      </c>
      <c r="I37" s="1244">
        <f t="shared" si="2"/>
        <v>0</v>
      </c>
      <c r="J37" s="1244"/>
      <c r="K37" s="1244"/>
      <c r="L37" s="1244"/>
      <c r="N37" s="1057"/>
      <c r="O37" s="1057"/>
      <c r="P37" s="1057"/>
      <c r="Q37" s="1057"/>
      <c r="R37" s="1057"/>
      <c r="S37" s="1057"/>
      <c r="T37" s="1057"/>
      <c r="U37" s="1057"/>
      <c r="V37" s="1057"/>
      <c r="W37" s="100"/>
    </row>
    <row r="38" spans="1:28" s="59" customFormat="1" ht="16.5" customHeight="1" x14ac:dyDescent="0.15">
      <c r="A38" s="84"/>
      <c r="B38" s="1214" t="s">
        <v>79</v>
      </c>
      <c r="C38" s="1215"/>
      <c r="D38" s="1215"/>
      <c r="E38" s="1215"/>
      <c r="F38" s="1215"/>
      <c r="G38" s="1215"/>
      <c r="H38" s="1215"/>
      <c r="I38" s="1215"/>
      <c r="J38" s="1215"/>
      <c r="K38" s="1215"/>
      <c r="L38" s="1216"/>
      <c r="N38" s="936" t="s">
        <v>485</v>
      </c>
      <c r="O38" s="936"/>
      <c r="P38" s="936"/>
      <c r="Q38" s="936"/>
      <c r="R38" s="936"/>
      <c r="S38" s="936"/>
      <c r="T38" s="936"/>
      <c r="U38" s="59" t="s">
        <v>60</v>
      </c>
      <c r="V38" s="368"/>
      <c r="W38" s="100"/>
      <c r="X38" s="84"/>
      <c r="Y38" s="84"/>
    </row>
    <row r="39" spans="1:28" s="59" customFormat="1" ht="12" customHeight="1" x14ac:dyDescent="0.15">
      <c r="A39" s="84"/>
      <c r="B39" s="1217" t="s">
        <v>75</v>
      </c>
      <c r="C39" s="1219">
        <f>INT(SUM(C32,C34,C36))</f>
        <v>0</v>
      </c>
      <c r="D39" s="1220"/>
      <c r="E39" s="1220"/>
      <c r="F39" s="1221"/>
      <c r="G39" s="1222"/>
      <c r="H39" s="1223"/>
      <c r="I39" s="1227">
        <f>SUM(I32,I34,I36)</f>
        <v>0</v>
      </c>
      <c r="J39" s="1228"/>
      <c r="K39" s="1228"/>
      <c r="L39" s="1229"/>
      <c r="N39" s="936"/>
      <c r="O39" s="936"/>
      <c r="P39" s="936"/>
      <c r="Q39" s="936"/>
      <c r="R39" s="936"/>
      <c r="S39" s="936"/>
      <c r="T39" s="936"/>
      <c r="U39" s="346"/>
      <c r="V39" s="347"/>
      <c r="W39" s="100"/>
    </row>
    <row r="40" spans="1:28" s="59" customFormat="1" ht="22.5" customHeight="1" x14ac:dyDescent="0.15">
      <c r="A40" s="84"/>
      <c r="B40" s="1218"/>
      <c r="C40" s="1230">
        <f>INT(SUM(C33,C35,C37))</f>
        <v>0</v>
      </c>
      <c r="D40" s="1231"/>
      <c r="E40" s="1231"/>
      <c r="F40" s="1224"/>
      <c r="G40" s="1225"/>
      <c r="H40" s="1226"/>
      <c r="I40" s="1232">
        <f>SUM(I33,I35,I37)</f>
        <v>0</v>
      </c>
      <c r="J40" s="1233"/>
      <c r="K40" s="1233"/>
      <c r="L40" s="1233"/>
      <c r="N40" s="1058" t="s">
        <v>484</v>
      </c>
      <c r="O40" s="1058"/>
      <c r="P40" s="1058"/>
      <c r="Q40" s="1058"/>
      <c r="R40" s="1058"/>
      <c r="S40" s="1059">
        <f>IF(V38="○",E47*2000000,0)</f>
        <v>0</v>
      </c>
      <c r="T40" s="1059"/>
      <c r="U40" s="1059"/>
      <c r="V40" s="1059"/>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964" t="s">
        <v>84</v>
      </c>
      <c r="F43" s="1083"/>
      <c r="G43" s="1083"/>
      <c r="H43" s="1083"/>
      <c r="I43" s="965"/>
      <c r="J43" s="963" t="s">
        <v>85</v>
      </c>
      <c r="K43" s="963"/>
      <c r="L43" s="963"/>
      <c r="M43" s="963"/>
      <c r="N43" s="1202"/>
      <c r="O43" s="1203" t="s">
        <v>86</v>
      </c>
      <c r="P43" s="1030"/>
      <c r="Q43" s="1030"/>
      <c r="R43" s="1030"/>
      <c r="S43" s="1030"/>
      <c r="T43" s="1030"/>
      <c r="U43" s="1030"/>
      <c r="V43" s="1030"/>
      <c r="W43" s="26"/>
    </row>
    <row r="44" spans="1:28" s="59" customFormat="1" ht="25.5" customHeight="1" x14ac:dyDescent="0.15">
      <c r="B44" s="1204" t="s">
        <v>87</v>
      </c>
      <c r="C44" s="1205"/>
      <c r="D44" s="1206"/>
      <c r="E44" s="114"/>
      <c r="F44" s="359" t="s">
        <v>487</v>
      </c>
      <c r="G44" s="360"/>
      <c r="H44" s="115" t="s">
        <v>88</v>
      </c>
      <c r="I44" s="115"/>
      <c r="J44" s="114"/>
      <c r="K44" s="359" t="s">
        <v>487</v>
      </c>
      <c r="L44" s="360"/>
      <c r="M44" s="115" t="s">
        <v>88</v>
      </c>
      <c r="N44" s="116"/>
      <c r="O44" s="1203"/>
      <c r="P44" s="1030"/>
      <c r="Q44" s="1030"/>
      <c r="R44" s="1030"/>
      <c r="S44" s="1030"/>
      <c r="T44" s="1030"/>
      <c r="U44" s="1030"/>
      <c r="V44" s="1030"/>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207">
        <v>0</v>
      </c>
      <c r="F47" s="1207"/>
      <c r="G47" s="1207"/>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t="s">
        <v>586</v>
      </c>
      <c r="N51" s="349" t="s">
        <v>98</v>
      </c>
      <c r="O51" s="349"/>
      <c r="P51" s="132"/>
      <c r="Q51" s="349" t="s">
        <v>99</v>
      </c>
      <c r="R51" s="349"/>
      <c r="S51" s="349"/>
      <c r="T51" s="349"/>
      <c r="U51" s="34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208" t="s">
        <v>105</v>
      </c>
      <c r="C58" s="1209"/>
      <c r="D58" s="1210"/>
      <c r="E58" s="1192">
        <v>0</v>
      </c>
      <c r="F58" s="1193"/>
      <c r="G58" s="1194"/>
      <c r="H58" s="1211" t="s">
        <v>106</v>
      </c>
      <c r="I58" s="1212"/>
      <c r="J58" s="1213"/>
      <c r="K58" s="1192">
        <v>0</v>
      </c>
      <c r="L58" s="1193"/>
      <c r="M58" s="1194"/>
      <c r="N58" s="55"/>
      <c r="O58" s="55"/>
      <c r="P58" s="1212" t="s">
        <v>107</v>
      </c>
      <c r="Q58" s="1212"/>
      <c r="R58" s="1213"/>
      <c r="S58" s="1192">
        <v>0</v>
      </c>
      <c r="T58" s="1193"/>
      <c r="U58" s="1194"/>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963" t="s">
        <v>536</v>
      </c>
      <c r="C63" s="963"/>
      <c r="D63" s="1084" t="s">
        <v>110</v>
      </c>
      <c r="E63" s="1085"/>
      <c r="F63" s="1085"/>
      <c r="G63" s="1085"/>
      <c r="H63" s="1085"/>
      <c r="I63" s="1085"/>
      <c r="J63" s="999"/>
      <c r="K63" s="965" t="s">
        <v>112</v>
      </c>
      <c r="L63" s="963"/>
      <c r="M63" s="963"/>
      <c r="N63" s="963"/>
      <c r="O63" s="963"/>
      <c r="P63" s="963"/>
      <c r="Q63" s="963"/>
      <c r="R63" s="963"/>
      <c r="S63" s="963"/>
      <c r="T63" s="963"/>
      <c r="U63" s="963"/>
      <c r="V63" s="963"/>
      <c r="W63" s="59"/>
    </row>
    <row r="64" spans="1:28" s="2" customFormat="1" ht="20.25" customHeight="1" x14ac:dyDescent="0.15">
      <c r="A64" s="14"/>
      <c r="B64" s="963"/>
      <c r="C64" s="963"/>
      <c r="D64" s="1122"/>
      <c r="E64" s="1123"/>
      <c r="F64" s="1123"/>
      <c r="G64" s="1123"/>
      <c r="H64" s="1123"/>
      <c r="I64" s="1123"/>
      <c r="J64" s="1000"/>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195" t="s">
        <v>125</v>
      </c>
      <c r="C65" s="1196"/>
      <c r="D65" s="1199" t="s">
        <v>126</v>
      </c>
      <c r="E65" s="1200"/>
      <c r="F65" s="1200"/>
      <c r="G65" s="1200"/>
      <c r="H65" s="1200"/>
      <c r="I65" s="1200"/>
      <c r="J65" s="1201"/>
      <c r="K65" s="361"/>
      <c r="L65" s="361"/>
      <c r="M65" s="361"/>
      <c r="N65" s="361"/>
      <c r="O65" s="361"/>
      <c r="P65" s="361"/>
      <c r="Q65" s="361"/>
      <c r="R65" s="361"/>
      <c r="S65" s="361"/>
      <c r="T65" s="361"/>
      <c r="U65" s="361"/>
      <c r="V65" s="361"/>
      <c r="W65" s="14"/>
    </row>
    <row r="66" spans="1:23" s="2" customFormat="1" ht="23.25" customHeight="1" x14ac:dyDescent="0.15">
      <c r="A66" s="14"/>
      <c r="B66" s="1197"/>
      <c r="C66" s="1198"/>
      <c r="D66" s="1166" t="s">
        <v>127</v>
      </c>
      <c r="E66" s="1167"/>
      <c r="F66" s="1167"/>
      <c r="G66" s="1167"/>
      <c r="H66" s="1167"/>
      <c r="I66" s="1167"/>
      <c r="J66" s="1168"/>
      <c r="K66" s="361"/>
      <c r="L66" s="361"/>
      <c r="M66" s="361"/>
      <c r="N66" s="361"/>
      <c r="O66" s="361"/>
      <c r="P66" s="361"/>
      <c r="Q66" s="361"/>
      <c r="R66" s="361"/>
      <c r="S66" s="361"/>
      <c r="T66" s="361"/>
      <c r="U66" s="361"/>
      <c r="V66" s="361"/>
      <c r="W66" s="14"/>
    </row>
    <row r="67" spans="1:23" s="2" customFormat="1" ht="46.5" customHeight="1" x14ac:dyDescent="0.15">
      <c r="A67" s="14"/>
      <c r="B67" s="1184" t="s">
        <v>128</v>
      </c>
      <c r="C67" s="1185"/>
      <c r="D67" s="1166" t="s">
        <v>501</v>
      </c>
      <c r="E67" s="1167"/>
      <c r="F67" s="1167"/>
      <c r="G67" s="1167"/>
      <c r="H67" s="1167"/>
      <c r="I67" s="1167"/>
      <c r="J67" s="1168"/>
      <c r="K67" s="1186" t="s">
        <v>500</v>
      </c>
      <c r="L67" s="1161"/>
      <c r="M67" s="1161"/>
      <c r="N67" s="1161"/>
      <c r="O67" s="1161"/>
      <c r="P67" s="1161"/>
      <c r="Q67" s="1161"/>
      <c r="R67" s="1161"/>
      <c r="S67" s="1161"/>
      <c r="T67" s="1161"/>
      <c r="U67" s="1161"/>
      <c r="V67" s="1162"/>
      <c r="W67" s="14"/>
    </row>
    <row r="68" spans="1:23" s="2" customFormat="1" ht="23.25" customHeight="1" x14ac:dyDescent="0.15">
      <c r="A68" s="14"/>
      <c r="B68" s="1187" t="s">
        <v>129</v>
      </c>
      <c r="C68" s="1187" t="s">
        <v>130</v>
      </c>
      <c r="D68" s="1189" t="s">
        <v>131</v>
      </c>
      <c r="E68" s="1190"/>
      <c r="F68" s="1190"/>
      <c r="G68" s="1190"/>
      <c r="H68" s="1190"/>
      <c r="I68" s="1190"/>
      <c r="J68" s="1191"/>
      <c r="K68" s="361"/>
      <c r="L68" s="132"/>
      <c r="M68" s="132"/>
      <c r="N68" s="132"/>
      <c r="O68" s="132"/>
      <c r="P68" s="132"/>
      <c r="Q68" s="132"/>
      <c r="R68" s="132"/>
      <c r="S68" s="132"/>
      <c r="T68" s="132"/>
      <c r="U68" s="132"/>
      <c r="V68" s="132"/>
      <c r="W68" s="14"/>
    </row>
    <row r="69" spans="1:23" s="2" customFormat="1" ht="23.25" customHeight="1" x14ac:dyDescent="0.15">
      <c r="A69" s="14"/>
      <c r="B69" s="1188"/>
      <c r="C69" s="1188"/>
      <c r="D69" s="1166" t="s">
        <v>132</v>
      </c>
      <c r="E69" s="1167"/>
      <c r="F69" s="1167"/>
      <c r="G69" s="1167"/>
      <c r="H69" s="1167"/>
      <c r="I69" s="1167"/>
      <c r="J69" s="1168"/>
      <c r="K69" s="361"/>
      <c r="L69" s="132"/>
      <c r="M69" s="132"/>
      <c r="N69" s="132"/>
      <c r="O69" s="132"/>
      <c r="P69" s="132"/>
      <c r="Q69" s="132"/>
      <c r="R69" s="132"/>
      <c r="S69" s="132"/>
      <c r="T69" s="132"/>
      <c r="U69" s="132"/>
      <c r="V69" s="132"/>
      <c r="W69" s="14"/>
    </row>
    <row r="70" spans="1:23" s="2" customFormat="1" ht="23.25" customHeight="1" x14ac:dyDescent="0.15">
      <c r="A70" s="14"/>
      <c r="B70" s="1188"/>
      <c r="C70" s="1149"/>
      <c r="D70" s="1166" t="s">
        <v>133</v>
      </c>
      <c r="E70" s="1167"/>
      <c r="F70" s="1167"/>
      <c r="G70" s="1167"/>
      <c r="H70" s="1167"/>
      <c r="I70" s="1167"/>
      <c r="J70" s="1168"/>
      <c r="K70" s="1160" t="s">
        <v>134</v>
      </c>
      <c r="L70" s="1161"/>
      <c r="M70" s="1161"/>
      <c r="N70" s="1161"/>
      <c r="O70" s="1161"/>
      <c r="P70" s="1161"/>
      <c r="Q70" s="1161"/>
      <c r="R70" s="1161"/>
      <c r="S70" s="1161"/>
      <c r="T70" s="1161"/>
      <c r="U70" s="1161"/>
      <c r="V70" s="1162"/>
      <c r="W70" s="14"/>
    </row>
    <row r="71" spans="1:23" s="2" customFormat="1" ht="23.25" customHeight="1" x14ac:dyDescent="0.15">
      <c r="A71" s="14"/>
      <c r="B71" s="1188"/>
      <c r="C71" s="1187" t="s">
        <v>45</v>
      </c>
      <c r="D71" s="1166" t="s">
        <v>135</v>
      </c>
      <c r="E71" s="1167"/>
      <c r="F71" s="1167"/>
      <c r="G71" s="1167"/>
      <c r="H71" s="1167"/>
      <c r="I71" s="1167"/>
      <c r="J71" s="1168"/>
      <c r="K71" s="361"/>
      <c r="L71" s="361"/>
      <c r="M71" s="361"/>
      <c r="N71" s="361"/>
      <c r="O71" s="361"/>
      <c r="P71" s="361"/>
      <c r="Q71" s="361"/>
      <c r="R71" s="361"/>
      <c r="S71" s="361"/>
      <c r="T71" s="361"/>
      <c r="U71" s="361"/>
      <c r="V71" s="361"/>
      <c r="W71" s="14"/>
    </row>
    <row r="72" spans="1:23" s="2" customFormat="1" ht="23.25" customHeight="1" x14ac:dyDescent="0.15">
      <c r="A72" s="14"/>
      <c r="B72" s="1188"/>
      <c r="C72" s="1188"/>
      <c r="D72" s="1166" t="s">
        <v>136</v>
      </c>
      <c r="E72" s="1167"/>
      <c r="F72" s="1167"/>
      <c r="G72" s="1167"/>
      <c r="H72" s="1167"/>
      <c r="I72" s="1167"/>
      <c r="J72" s="1168"/>
      <c r="K72" s="361"/>
      <c r="L72" s="361"/>
      <c r="M72" s="361"/>
      <c r="N72" s="361"/>
      <c r="O72" s="361"/>
      <c r="P72" s="361"/>
      <c r="Q72" s="361"/>
      <c r="R72" s="361"/>
      <c r="S72" s="361"/>
      <c r="T72" s="361"/>
      <c r="U72" s="361"/>
      <c r="V72" s="361"/>
      <c r="W72" s="14"/>
    </row>
    <row r="73" spans="1:23" s="2" customFormat="1" ht="23.25" customHeight="1" x14ac:dyDescent="0.15">
      <c r="A73" s="14"/>
      <c r="B73" s="1188"/>
      <c r="C73" s="1149"/>
      <c r="D73" s="1166" t="s">
        <v>137</v>
      </c>
      <c r="E73" s="1167"/>
      <c r="F73" s="1167"/>
      <c r="G73" s="1167"/>
      <c r="H73" s="1167"/>
      <c r="I73" s="1167"/>
      <c r="J73" s="1168"/>
      <c r="K73" s="1160" t="s">
        <v>138</v>
      </c>
      <c r="L73" s="1161"/>
      <c r="M73" s="1161"/>
      <c r="N73" s="1161"/>
      <c r="O73" s="1161"/>
      <c r="P73" s="1161"/>
      <c r="Q73" s="1161"/>
      <c r="R73" s="1161"/>
      <c r="S73" s="1161"/>
      <c r="T73" s="1161"/>
      <c r="U73" s="1161"/>
      <c r="V73" s="1162"/>
      <c r="W73" s="14"/>
    </row>
    <row r="74" spans="1:23" s="2" customFormat="1" ht="23.25" customHeight="1" x14ac:dyDescent="0.15">
      <c r="A74" s="14"/>
      <c r="B74" s="1188"/>
      <c r="C74" s="1187" t="s">
        <v>46</v>
      </c>
      <c r="D74" s="1166" t="s">
        <v>139</v>
      </c>
      <c r="E74" s="1167"/>
      <c r="F74" s="1167"/>
      <c r="G74" s="1167"/>
      <c r="H74" s="1167"/>
      <c r="I74" s="1167"/>
      <c r="J74" s="1168"/>
      <c r="K74" s="361"/>
      <c r="L74" s="361"/>
      <c r="M74" s="361"/>
      <c r="N74" s="361"/>
      <c r="O74" s="361"/>
      <c r="P74" s="361"/>
      <c r="Q74" s="361"/>
      <c r="R74" s="361"/>
      <c r="S74" s="361"/>
      <c r="T74" s="361"/>
      <c r="U74" s="361"/>
      <c r="V74" s="361"/>
      <c r="W74" s="14"/>
    </row>
    <row r="75" spans="1:23" s="2" customFormat="1" ht="23.25" customHeight="1" x14ac:dyDescent="0.15">
      <c r="A75" s="14"/>
      <c r="B75" s="1188"/>
      <c r="C75" s="1188"/>
      <c r="D75" s="1166" t="s">
        <v>140</v>
      </c>
      <c r="E75" s="1167"/>
      <c r="F75" s="1167"/>
      <c r="G75" s="1167"/>
      <c r="H75" s="1167"/>
      <c r="I75" s="1167"/>
      <c r="J75" s="1168"/>
      <c r="K75" s="1160" t="s">
        <v>138</v>
      </c>
      <c r="L75" s="1161"/>
      <c r="M75" s="1161"/>
      <c r="N75" s="1161"/>
      <c r="O75" s="1161"/>
      <c r="P75" s="1161"/>
      <c r="Q75" s="1161"/>
      <c r="R75" s="1161"/>
      <c r="S75" s="1161"/>
      <c r="T75" s="1161"/>
      <c r="U75" s="1161"/>
      <c r="V75" s="1162"/>
      <c r="W75" s="14"/>
    </row>
    <row r="76" spans="1:23" s="2" customFormat="1" ht="23.25" customHeight="1" x14ac:dyDescent="0.15">
      <c r="B76" s="1188"/>
      <c r="C76" s="1149"/>
      <c r="D76" s="1166" t="s">
        <v>141</v>
      </c>
      <c r="E76" s="1167"/>
      <c r="F76" s="1167"/>
      <c r="G76" s="1167"/>
      <c r="H76" s="1167"/>
      <c r="I76" s="1167"/>
      <c r="J76" s="1168"/>
      <c r="K76" s="1160" t="s">
        <v>138</v>
      </c>
      <c r="L76" s="1161"/>
      <c r="M76" s="1161"/>
      <c r="N76" s="1161"/>
      <c r="O76" s="1161"/>
      <c r="P76" s="1161"/>
      <c r="Q76" s="1161"/>
      <c r="R76" s="1161"/>
      <c r="S76" s="1161"/>
      <c r="T76" s="1161"/>
      <c r="U76" s="1161"/>
      <c r="V76" s="1162"/>
      <c r="W76" s="14"/>
    </row>
    <row r="77" spans="1:23" s="2" customFormat="1" ht="23.25" customHeight="1" x14ac:dyDescent="0.15">
      <c r="B77" s="1188"/>
      <c r="C77" s="1187" t="s">
        <v>47</v>
      </c>
      <c r="D77" s="1166" t="s">
        <v>142</v>
      </c>
      <c r="E77" s="1167"/>
      <c r="F77" s="1167"/>
      <c r="G77" s="1167"/>
      <c r="H77" s="1167"/>
      <c r="I77" s="1167"/>
      <c r="J77" s="1168"/>
      <c r="K77" s="361"/>
      <c r="L77" s="361"/>
      <c r="M77" s="361"/>
      <c r="N77" s="361"/>
      <c r="O77" s="361"/>
      <c r="P77" s="361"/>
      <c r="Q77" s="361"/>
      <c r="R77" s="361"/>
      <c r="S77" s="361"/>
      <c r="T77" s="361"/>
      <c r="U77" s="361"/>
      <c r="V77" s="361"/>
      <c r="W77" s="14"/>
    </row>
    <row r="78" spans="1:23" s="2" customFormat="1" ht="23.25" customHeight="1" x14ac:dyDescent="0.15">
      <c r="B78" s="1188"/>
      <c r="C78" s="1188"/>
      <c r="D78" s="1166" t="s">
        <v>143</v>
      </c>
      <c r="E78" s="1167"/>
      <c r="F78" s="1167"/>
      <c r="G78" s="1167"/>
      <c r="H78" s="1167"/>
      <c r="I78" s="1167"/>
      <c r="J78" s="1168"/>
      <c r="K78" s="1160" t="s">
        <v>138</v>
      </c>
      <c r="L78" s="1161"/>
      <c r="M78" s="1161"/>
      <c r="N78" s="1161"/>
      <c r="O78" s="1161"/>
      <c r="P78" s="1161"/>
      <c r="Q78" s="1161"/>
      <c r="R78" s="1161"/>
      <c r="S78" s="1161"/>
      <c r="T78" s="1161"/>
      <c r="U78" s="1161"/>
      <c r="V78" s="1162"/>
      <c r="W78" s="14"/>
    </row>
    <row r="79" spans="1:23" s="2" customFormat="1" ht="23.25" customHeight="1" x14ac:dyDescent="0.15">
      <c r="B79" s="1188"/>
      <c r="C79" s="1149"/>
      <c r="D79" s="1166" t="s">
        <v>144</v>
      </c>
      <c r="E79" s="1167"/>
      <c r="F79" s="1167"/>
      <c r="G79" s="1167"/>
      <c r="H79" s="1167"/>
      <c r="I79" s="1167"/>
      <c r="J79" s="1168"/>
      <c r="K79" s="1160" t="s">
        <v>138</v>
      </c>
      <c r="L79" s="1161"/>
      <c r="M79" s="1161"/>
      <c r="N79" s="1161"/>
      <c r="O79" s="1161"/>
      <c r="P79" s="1161"/>
      <c r="Q79" s="1161"/>
      <c r="R79" s="1161"/>
      <c r="S79" s="1161"/>
      <c r="T79" s="1161"/>
      <c r="U79" s="1161"/>
      <c r="V79" s="1162"/>
      <c r="W79" s="14"/>
    </row>
    <row r="80" spans="1:23" s="2" customFormat="1" ht="23.25" customHeight="1" x14ac:dyDescent="0.15">
      <c r="A80" s="90"/>
      <c r="B80" s="1149"/>
      <c r="C80" s="149" t="s">
        <v>145</v>
      </c>
      <c r="D80" s="1166" t="s">
        <v>146</v>
      </c>
      <c r="E80" s="1167"/>
      <c r="F80" s="1167"/>
      <c r="G80" s="1167"/>
      <c r="H80" s="1167"/>
      <c r="I80" s="1167"/>
      <c r="J80" s="1168"/>
      <c r="K80" s="1178" t="s">
        <v>147</v>
      </c>
      <c r="L80" s="1178"/>
      <c r="M80" s="1178"/>
      <c r="N80" s="1178"/>
      <c r="O80" s="1178"/>
      <c r="P80" s="1178"/>
      <c r="Q80" s="1178"/>
      <c r="R80" s="1178"/>
      <c r="S80" s="1178"/>
      <c r="T80" s="1178"/>
      <c r="U80" s="1178"/>
      <c r="V80" s="1179"/>
      <c r="W80" s="14"/>
    </row>
    <row r="81" spans="1:24" s="2" customFormat="1" ht="23.25" customHeight="1" x14ac:dyDescent="0.15">
      <c r="B81" s="1117" t="s">
        <v>148</v>
      </c>
      <c r="C81" s="1180"/>
      <c r="D81" s="1180"/>
      <c r="E81" s="1180"/>
      <c r="F81" s="1180"/>
      <c r="G81" s="1180"/>
      <c r="H81" s="1180"/>
      <c r="I81" s="1180"/>
      <c r="J81" s="1181"/>
      <c r="K81" s="361"/>
      <c r="L81" s="361"/>
      <c r="M81" s="361"/>
      <c r="N81" s="361"/>
      <c r="O81" s="361"/>
      <c r="P81" s="361"/>
      <c r="Q81" s="361"/>
      <c r="R81" s="361"/>
      <c r="S81" s="361"/>
      <c r="T81" s="361"/>
      <c r="U81" s="361"/>
      <c r="V81" s="361"/>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1182" t="s">
        <v>154</v>
      </c>
      <c r="O85" s="1183"/>
      <c r="P85" s="1183"/>
      <c r="Q85" s="1183"/>
      <c r="R85" s="1183"/>
      <c r="S85" s="1183"/>
      <c r="T85" s="1183"/>
      <c r="U85" s="1183"/>
      <c r="V85" s="1183"/>
      <c r="W85" s="1183"/>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1169"/>
      <c r="R86" s="1170"/>
      <c r="S86" s="1170"/>
      <c r="T86" s="1170"/>
      <c r="U86" s="1170"/>
      <c r="V86" s="1171"/>
      <c r="W86" s="105"/>
      <c r="X86" s="158"/>
    </row>
    <row r="87" spans="1:24" s="159" customFormat="1" ht="25.5" customHeight="1" x14ac:dyDescent="0.15">
      <c r="A87" s="154"/>
      <c r="B87" s="406"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1169"/>
      <c r="R89" s="1170"/>
      <c r="S89" s="1170"/>
      <c r="T89" s="1170"/>
      <c r="U89" s="1170"/>
      <c r="V89" s="1171"/>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6"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1169"/>
      <c r="R94" s="1170"/>
      <c r="S94" s="1170"/>
      <c r="T94" s="1170"/>
      <c r="U94" s="1170"/>
      <c r="V94" s="1171"/>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1172" t="s">
        <v>566</v>
      </c>
      <c r="C96" s="1172"/>
      <c r="D96" s="1172"/>
      <c r="E96" s="1172"/>
      <c r="F96" s="1172"/>
      <c r="G96" s="1172"/>
      <c r="H96" s="1172"/>
      <c r="I96" s="1172"/>
      <c r="J96" s="1172"/>
      <c r="K96" s="1172"/>
      <c r="L96" s="1172"/>
      <c r="M96" s="1172"/>
      <c r="N96" s="1172"/>
      <c r="O96" s="1172"/>
      <c r="P96" s="1172"/>
      <c r="Q96" s="1172"/>
      <c r="R96" s="1172"/>
      <c r="S96" s="1172"/>
      <c r="T96" s="1172"/>
      <c r="U96" s="1172"/>
      <c r="V96" s="1172"/>
      <c r="W96" s="1172"/>
      <c r="X96" s="158"/>
    </row>
    <row r="97" spans="1:24" s="159" customFormat="1" ht="25.9" customHeight="1" x14ac:dyDescent="0.15">
      <c r="A97" s="154"/>
      <c r="B97" s="132"/>
      <c r="C97" s="1173" t="s">
        <v>169</v>
      </c>
      <c r="D97" s="1030"/>
      <c r="E97" s="1030"/>
      <c r="F97" s="1030"/>
      <c r="G97" s="1030"/>
      <c r="H97" s="1030"/>
      <c r="I97" s="1030"/>
      <c r="J97" s="1030"/>
      <c r="K97" s="1030"/>
      <c r="L97" s="1174"/>
      <c r="M97" s="132"/>
      <c r="N97" s="1148" t="s">
        <v>512</v>
      </c>
      <c r="O97" s="1058"/>
      <c r="P97" s="1058"/>
      <c r="Q97" s="1058"/>
      <c r="R97" s="1058"/>
      <c r="S97" s="1058"/>
      <c r="T97" s="1058"/>
      <c r="U97" s="1058"/>
      <c r="V97" s="1058"/>
      <c r="W97" s="105"/>
      <c r="X97" s="158"/>
    </row>
    <row r="98" spans="1:24" s="159" customFormat="1" ht="23.25" customHeight="1" x14ac:dyDescent="0.15">
      <c r="A98" s="154"/>
      <c r="B98" s="132"/>
      <c r="C98" s="1175" t="s">
        <v>170</v>
      </c>
      <c r="D98" s="1176"/>
      <c r="E98" s="1176"/>
      <c r="F98" s="1176"/>
      <c r="G98" s="1176"/>
      <c r="H98" s="1176"/>
      <c r="I98" s="1176"/>
      <c r="J98" s="1176"/>
      <c r="K98" s="1176"/>
      <c r="L98" s="1177"/>
      <c r="M98" s="132"/>
      <c r="N98" s="156" t="s">
        <v>171</v>
      </c>
      <c r="O98" s="105"/>
      <c r="P98" s="157"/>
      <c r="Q98" s="157"/>
      <c r="R98" s="157"/>
      <c r="S98" s="157"/>
      <c r="T98" s="157"/>
      <c r="U98" s="157"/>
      <c r="V98" s="157"/>
      <c r="W98" s="105"/>
      <c r="X98" s="158"/>
    </row>
    <row r="99" spans="1:24" s="159" customFormat="1" ht="23.25" customHeight="1" x14ac:dyDescent="0.15">
      <c r="A99" s="154"/>
      <c r="B99" s="132"/>
      <c r="C99" s="1173" t="s">
        <v>172</v>
      </c>
      <c r="D99" s="1030"/>
      <c r="E99" s="1030"/>
      <c r="F99" s="1030"/>
      <c r="G99" s="1030"/>
      <c r="H99" s="1030"/>
      <c r="I99" s="1030"/>
      <c r="J99" s="1030"/>
      <c r="K99" s="1030"/>
      <c r="L99" s="1174"/>
      <c r="M99" s="132"/>
      <c r="N99" s="160" t="s">
        <v>173</v>
      </c>
      <c r="O99" s="156"/>
      <c r="P99" s="105"/>
      <c r="Q99" s="1169"/>
      <c r="R99" s="1170"/>
      <c r="S99" s="1170"/>
      <c r="T99" s="1170"/>
      <c r="U99" s="1170"/>
      <c r="V99" s="1171"/>
      <c r="W99" s="105"/>
      <c r="X99" s="158"/>
    </row>
    <row r="100" spans="1:24" s="159" customFormat="1" ht="27" customHeight="1" x14ac:dyDescent="0.15">
      <c r="A100" s="154"/>
      <c r="B100" s="132"/>
      <c r="C100" s="1148" t="s">
        <v>511</v>
      </c>
      <c r="D100" s="1058"/>
      <c r="E100" s="1058"/>
      <c r="F100" s="1058"/>
      <c r="G100" s="1058"/>
      <c r="H100" s="1058"/>
      <c r="I100" s="1058"/>
      <c r="J100" s="1058"/>
      <c r="K100" s="1058"/>
      <c r="L100" s="1058"/>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963" t="s">
        <v>536</v>
      </c>
      <c r="C104" s="963"/>
      <c r="D104" s="963"/>
      <c r="E104" s="1084" t="s">
        <v>110</v>
      </c>
      <c r="F104" s="1085"/>
      <c r="G104" s="1085"/>
      <c r="H104" s="1085"/>
      <c r="I104" s="1085"/>
      <c r="J104" s="999"/>
      <c r="K104" s="1124" t="s">
        <v>112</v>
      </c>
      <c r="L104" s="1124"/>
      <c r="M104" s="1124"/>
      <c r="N104" s="1124"/>
      <c r="O104" s="1124"/>
      <c r="P104" s="1124"/>
      <c r="Q104" s="1124"/>
      <c r="R104" s="1124"/>
      <c r="S104" s="1124"/>
      <c r="T104" s="1124"/>
      <c r="U104" s="1124"/>
      <c r="V104" s="1124"/>
    </row>
    <row r="105" spans="1:24" s="2" customFormat="1" ht="23.25" customHeight="1" x14ac:dyDescent="0.15">
      <c r="A105" s="14"/>
      <c r="B105" s="963"/>
      <c r="C105" s="963"/>
      <c r="D105" s="963"/>
      <c r="E105" s="1122"/>
      <c r="F105" s="1123"/>
      <c r="G105" s="1123"/>
      <c r="H105" s="1123"/>
      <c r="I105" s="1123"/>
      <c r="J105" s="1000"/>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149" t="s">
        <v>175</v>
      </c>
      <c r="C106" s="1151" t="s">
        <v>176</v>
      </c>
      <c r="D106" s="1152"/>
      <c r="E106" s="1155" t="s">
        <v>177</v>
      </c>
      <c r="F106" s="1156"/>
      <c r="G106" s="1156"/>
      <c r="H106" s="1156"/>
      <c r="I106" s="1156"/>
      <c r="J106" s="1157"/>
      <c r="K106" s="362"/>
      <c r="L106" s="362"/>
      <c r="M106" s="362"/>
      <c r="N106" s="362"/>
      <c r="O106" s="362"/>
      <c r="P106" s="362"/>
      <c r="Q106" s="362"/>
      <c r="R106" s="363"/>
      <c r="S106" s="362"/>
      <c r="T106" s="362"/>
      <c r="U106" s="362"/>
      <c r="V106" s="362"/>
    </row>
    <row r="107" spans="1:24" s="59" customFormat="1" ht="23.25" customHeight="1" x14ac:dyDescent="0.15">
      <c r="A107" s="84"/>
      <c r="B107" s="1150"/>
      <c r="C107" s="1153"/>
      <c r="D107" s="1154"/>
      <c r="E107" s="1117" t="s">
        <v>178</v>
      </c>
      <c r="F107" s="1118"/>
      <c r="G107" s="1118"/>
      <c r="H107" s="1118"/>
      <c r="I107" s="1118"/>
      <c r="J107" s="1120"/>
      <c r="K107" s="132"/>
      <c r="L107" s="132"/>
      <c r="M107" s="132"/>
      <c r="N107" s="132"/>
      <c r="O107" s="132"/>
      <c r="P107" s="132"/>
      <c r="Q107" s="132"/>
      <c r="R107" s="361"/>
      <c r="S107" s="132"/>
      <c r="T107" s="132"/>
      <c r="U107" s="132"/>
      <c r="V107" s="132"/>
    </row>
    <row r="108" spans="1:24" s="59" customFormat="1" ht="23.25" customHeight="1" x14ac:dyDescent="0.15">
      <c r="A108" s="84"/>
      <c r="B108" s="1150"/>
      <c r="C108" s="1153"/>
      <c r="D108" s="1154"/>
      <c r="E108" s="1117" t="s">
        <v>179</v>
      </c>
      <c r="F108" s="1118"/>
      <c r="G108" s="1118"/>
      <c r="H108" s="1118"/>
      <c r="I108" s="1118"/>
      <c r="J108" s="1120"/>
      <c r="K108" s="132"/>
      <c r="L108" s="132"/>
      <c r="M108" s="132"/>
      <c r="N108" s="132"/>
      <c r="O108" s="132"/>
      <c r="P108" s="132"/>
      <c r="Q108" s="132"/>
      <c r="R108" s="361"/>
      <c r="S108" s="132"/>
      <c r="T108" s="132"/>
      <c r="U108" s="132"/>
      <c r="V108" s="132"/>
    </row>
    <row r="109" spans="1:24" s="59" customFormat="1" ht="23.25" customHeight="1" x14ac:dyDescent="0.15">
      <c r="A109" s="84"/>
      <c r="B109" s="1150"/>
      <c r="C109" s="1153"/>
      <c r="D109" s="1154"/>
      <c r="E109" s="1117" t="s">
        <v>180</v>
      </c>
      <c r="F109" s="1118"/>
      <c r="G109" s="1118"/>
      <c r="H109" s="1118"/>
      <c r="I109" s="1118"/>
      <c r="J109" s="1120"/>
      <c r="K109" s="132"/>
      <c r="L109" s="132"/>
      <c r="M109" s="132"/>
      <c r="N109" s="132"/>
      <c r="O109" s="132"/>
      <c r="P109" s="132"/>
      <c r="Q109" s="132"/>
      <c r="R109" s="361"/>
      <c r="S109" s="132"/>
      <c r="T109" s="132"/>
      <c r="U109" s="132"/>
      <c r="V109" s="132"/>
    </row>
    <row r="110" spans="1:24" s="59" customFormat="1" ht="23.25" customHeight="1" x14ac:dyDescent="0.15">
      <c r="A110" s="84"/>
      <c r="B110" s="1150"/>
      <c r="C110" s="1153"/>
      <c r="D110" s="1154"/>
      <c r="E110" s="1117" t="s">
        <v>181</v>
      </c>
      <c r="F110" s="1118"/>
      <c r="G110" s="1118"/>
      <c r="H110" s="1118"/>
      <c r="I110" s="1118"/>
      <c r="J110" s="1120"/>
      <c r="K110" s="132"/>
      <c r="L110" s="132"/>
      <c r="M110" s="132"/>
      <c r="N110" s="132"/>
      <c r="O110" s="132"/>
      <c r="P110" s="132"/>
      <c r="Q110" s="132"/>
      <c r="R110" s="361"/>
      <c r="S110" s="132"/>
      <c r="T110" s="132"/>
      <c r="U110" s="132"/>
      <c r="V110" s="132"/>
    </row>
    <row r="111" spans="1:24" s="59" customFormat="1" ht="33.75" customHeight="1" x14ac:dyDescent="0.15">
      <c r="A111" s="84"/>
      <c r="B111" s="1150"/>
      <c r="C111" s="1158" t="s">
        <v>128</v>
      </c>
      <c r="D111" s="1159"/>
      <c r="E111" s="1117" t="s">
        <v>182</v>
      </c>
      <c r="F111" s="1118"/>
      <c r="G111" s="1118"/>
      <c r="H111" s="1118"/>
      <c r="I111" s="1118"/>
      <c r="J111" s="1120"/>
      <c r="K111" s="1160" t="s">
        <v>502</v>
      </c>
      <c r="L111" s="1161"/>
      <c r="M111" s="1161"/>
      <c r="N111" s="1161"/>
      <c r="O111" s="1161"/>
      <c r="P111" s="1161"/>
      <c r="Q111" s="1161"/>
      <c r="R111" s="1161"/>
      <c r="S111" s="1161"/>
      <c r="T111" s="1161"/>
      <c r="U111" s="1161"/>
      <c r="V111" s="1162"/>
    </row>
    <row r="112" spans="1:24" s="59" customFormat="1" ht="23.25" customHeight="1" x14ac:dyDescent="0.15">
      <c r="A112" s="84"/>
      <c r="B112" s="1150"/>
      <c r="C112" s="1128" t="s">
        <v>183</v>
      </c>
      <c r="D112" s="1129"/>
      <c r="E112" s="1117" t="s">
        <v>184</v>
      </c>
      <c r="F112" s="1118"/>
      <c r="G112" s="1118"/>
      <c r="H112" s="1118"/>
      <c r="I112" s="1118"/>
      <c r="J112" s="1120"/>
      <c r="K112" s="1163" t="s">
        <v>185</v>
      </c>
      <c r="L112" s="1164"/>
      <c r="M112" s="1164"/>
      <c r="N112" s="1164"/>
      <c r="O112" s="1164"/>
      <c r="P112" s="1164"/>
      <c r="Q112" s="1164"/>
      <c r="R112" s="1164"/>
      <c r="S112" s="1164"/>
      <c r="T112" s="1164"/>
      <c r="U112" s="1164"/>
      <c r="V112" s="1165"/>
    </row>
    <row r="113" spans="1:25" s="59" customFormat="1" ht="23.25" customHeight="1" x14ac:dyDescent="0.15">
      <c r="A113" s="84"/>
      <c r="B113" s="1150"/>
      <c r="C113" s="1130"/>
      <c r="D113" s="1131"/>
      <c r="E113" s="1117" t="s">
        <v>186</v>
      </c>
      <c r="F113" s="1118"/>
      <c r="G113" s="1118"/>
      <c r="H113" s="1118"/>
      <c r="I113" s="1118"/>
      <c r="J113" s="1120"/>
      <c r="K113" s="1163" t="s">
        <v>185</v>
      </c>
      <c r="L113" s="1164"/>
      <c r="M113" s="1164"/>
      <c r="N113" s="1164"/>
      <c r="O113" s="1164"/>
      <c r="P113" s="1164"/>
      <c r="Q113" s="1164"/>
      <c r="R113" s="1164"/>
      <c r="S113" s="1164"/>
      <c r="T113" s="1164"/>
      <c r="U113" s="1164"/>
      <c r="V113" s="1165"/>
    </row>
    <row r="114" spans="1:25" s="59" customFormat="1" ht="23.25" customHeight="1" x14ac:dyDescent="0.15">
      <c r="A114" s="84"/>
      <c r="B114" s="1150"/>
      <c r="C114" s="1130"/>
      <c r="D114" s="1131"/>
      <c r="E114" s="1117" t="s">
        <v>187</v>
      </c>
      <c r="F114" s="1118"/>
      <c r="G114" s="1118"/>
      <c r="H114" s="1118"/>
      <c r="I114" s="1118"/>
      <c r="J114" s="1120"/>
      <c r="K114" s="1163" t="s">
        <v>185</v>
      </c>
      <c r="L114" s="1164"/>
      <c r="M114" s="1164"/>
      <c r="N114" s="1164"/>
      <c r="O114" s="1164"/>
      <c r="P114" s="1164"/>
      <c r="Q114" s="1164"/>
      <c r="R114" s="1164"/>
      <c r="S114" s="1164"/>
      <c r="T114" s="1164"/>
      <c r="U114" s="1164"/>
      <c r="V114" s="1165"/>
    </row>
    <row r="115" spans="1:25" s="59" customFormat="1" ht="23.25" customHeight="1" x14ac:dyDescent="0.15">
      <c r="A115" s="84"/>
      <c r="B115" s="1150"/>
      <c r="C115" s="1130"/>
      <c r="D115" s="1131"/>
      <c r="E115" s="1117" t="s">
        <v>188</v>
      </c>
      <c r="F115" s="1118"/>
      <c r="G115" s="1118"/>
      <c r="H115" s="1118"/>
      <c r="I115" s="1118"/>
      <c r="J115" s="1120"/>
      <c r="K115" s="1163" t="s">
        <v>185</v>
      </c>
      <c r="L115" s="1164"/>
      <c r="M115" s="1164"/>
      <c r="N115" s="1164"/>
      <c r="O115" s="1164"/>
      <c r="P115" s="1164"/>
      <c r="Q115" s="1164"/>
      <c r="R115" s="1164"/>
      <c r="S115" s="1164"/>
      <c r="T115" s="1164"/>
      <c r="U115" s="1164"/>
      <c r="V115" s="1165"/>
    </row>
    <row r="116" spans="1:25" s="59" customFormat="1" ht="24" customHeight="1" x14ac:dyDescent="0.15">
      <c r="A116" s="84"/>
      <c r="B116" s="1125" t="s">
        <v>189</v>
      </c>
      <c r="C116" s="1128" t="s">
        <v>190</v>
      </c>
      <c r="D116" s="1129"/>
      <c r="E116" s="1142" t="s">
        <v>191</v>
      </c>
      <c r="F116" s="1143"/>
      <c r="G116" s="1143"/>
      <c r="H116" s="1143"/>
      <c r="I116" s="1143"/>
      <c r="J116" s="1144"/>
      <c r="K116" s="132"/>
      <c r="L116" s="132"/>
      <c r="M116" s="132"/>
      <c r="N116" s="132"/>
      <c r="O116" s="132"/>
      <c r="P116" s="132"/>
      <c r="Q116" s="132"/>
      <c r="R116" s="132"/>
      <c r="S116" s="132"/>
      <c r="T116" s="132"/>
      <c r="U116" s="132"/>
      <c r="V116" s="132"/>
    </row>
    <row r="117" spans="1:25" s="59" customFormat="1" ht="27" customHeight="1" x14ac:dyDescent="0.15">
      <c r="A117" s="84"/>
      <c r="B117" s="1126"/>
      <c r="C117" s="1130"/>
      <c r="D117" s="1131"/>
      <c r="E117" s="1145" t="s">
        <v>192</v>
      </c>
      <c r="F117" s="1146"/>
      <c r="G117" s="1146"/>
      <c r="H117" s="1146"/>
      <c r="I117" s="1146"/>
      <c r="J117" s="1147"/>
      <c r="K117" s="132"/>
      <c r="L117" s="132"/>
      <c r="M117" s="132"/>
      <c r="N117" s="132"/>
      <c r="O117" s="132"/>
      <c r="P117" s="132"/>
      <c r="Q117" s="132"/>
      <c r="R117" s="132"/>
      <c r="S117" s="132"/>
      <c r="T117" s="132"/>
      <c r="U117" s="132"/>
      <c r="V117" s="132"/>
    </row>
    <row r="118" spans="1:25" s="59" customFormat="1" ht="35.25" customHeight="1" x14ac:dyDescent="0.15">
      <c r="A118" s="84"/>
      <c r="B118" s="1126"/>
      <c r="C118" s="1130"/>
      <c r="D118" s="1131"/>
      <c r="E118" s="1142" t="s">
        <v>193</v>
      </c>
      <c r="F118" s="1143"/>
      <c r="G118" s="1143"/>
      <c r="H118" s="1143"/>
      <c r="I118" s="1143"/>
      <c r="J118" s="1144"/>
      <c r="K118" s="132"/>
      <c r="L118" s="132"/>
      <c r="M118" s="132"/>
      <c r="N118" s="132"/>
      <c r="O118" s="132"/>
      <c r="P118" s="132"/>
      <c r="Q118" s="132"/>
      <c r="R118" s="132"/>
      <c r="S118" s="132"/>
      <c r="T118" s="132"/>
      <c r="U118" s="132"/>
      <c r="V118" s="132"/>
    </row>
    <row r="119" spans="1:25" s="59" customFormat="1" ht="35.25" customHeight="1" x14ac:dyDescent="0.15">
      <c r="A119" s="84"/>
      <c r="B119" s="1126"/>
      <c r="C119" s="1130"/>
      <c r="D119" s="1131"/>
      <c r="E119" s="1142" t="s">
        <v>194</v>
      </c>
      <c r="F119" s="1143"/>
      <c r="G119" s="1143"/>
      <c r="H119" s="1143"/>
      <c r="I119" s="1143"/>
      <c r="J119" s="1144"/>
      <c r="K119" s="132"/>
      <c r="L119" s="132"/>
      <c r="M119" s="132"/>
      <c r="N119" s="132"/>
      <c r="O119" s="132"/>
      <c r="P119" s="132"/>
      <c r="Q119" s="132"/>
      <c r="R119" s="132"/>
      <c r="S119" s="132"/>
      <c r="T119" s="132"/>
      <c r="U119" s="132"/>
      <c r="V119" s="132"/>
    </row>
    <row r="120" spans="1:25" s="59" customFormat="1" ht="23.25" customHeight="1" x14ac:dyDescent="0.15">
      <c r="A120" s="84"/>
      <c r="B120" s="1127"/>
      <c r="C120" s="1132"/>
      <c r="D120" s="1133"/>
      <c r="E120" s="1142" t="s">
        <v>195</v>
      </c>
      <c r="F120" s="1143"/>
      <c r="G120" s="1143"/>
      <c r="H120" s="1143"/>
      <c r="I120" s="1143"/>
      <c r="J120" s="1144"/>
      <c r="K120" s="132"/>
      <c r="L120" s="132"/>
      <c r="M120" s="132"/>
      <c r="N120" s="132"/>
      <c r="O120" s="132"/>
      <c r="P120" s="132"/>
      <c r="Q120" s="132"/>
      <c r="R120" s="132"/>
      <c r="S120" s="132"/>
      <c r="T120" s="132"/>
      <c r="U120" s="132"/>
      <c r="V120" s="132"/>
    </row>
    <row r="121" spans="1:25" ht="24" customHeight="1" x14ac:dyDescent="0.4">
      <c r="A121" s="8"/>
      <c r="B121" s="963" t="s">
        <v>536</v>
      </c>
      <c r="C121" s="963"/>
      <c r="D121" s="963"/>
      <c r="E121" s="1084" t="s">
        <v>110</v>
      </c>
      <c r="F121" s="1085"/>
      <c r="G121" s="1085"/>
      <c r="H121" s="1085"/>
      <c r="I121" s="1085"/>
      <c r="J121" s="999"/>
      <c r="K121" s="1124" t="s">
        <v>112</v>
      </c>
      <c r="L121" s="1124"/>
      <c r="M121" s="1124"/>
      <c r="N121" s="1124"/>
      <c r="O121" s="1124"/>
      <c r="P121" s="1124"/>
      <c r="Q121" s="1124"/>
      <c r="R121" s="1124"/>
      <c r="S121" s="1124"/>
      <c r="T121" s="1124"/>
      <c r="U121" s="1124"/>
      <c r="V121" s="1124"/>
    </row>
    <row r="122" spans="1:25" s="2" customFormat="1" ht="23.25" customHeight="1" x14ac:dyDescent="0.15">
      <c r="A122" s="14"/>
      <c r="B122" s="963"/>
      <c r="C122" s="963"/>
      <c r="D122" s="963"/>
      <c r="E122" s="1122"/>
      <c r="F122" s="1123"/>
      <c r="G122" s="1123"/>
      <c r="H122" s="1123"/>
      <c r="I122" s="1123"/>
      <c r="J122" s="1000"/>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125" t="s">
        <v>189</v>
      </c>
      <c r="C123" s="1128" t="s">
        <v>196</v>
      </c>
      <c r="D123" s="1129"/>
      <c r="E123" s="1134"/>
      <c r="F123" s="1135"/>
      <c r="G123" s="1135"/>
      <c r="H123" s="1135"/>
      <c r="I123" s="1135"/>
      <c r="J123" s="1136"/>
      <c r="K123" s="132"/>
      <c r="L123" s="132"/>
      <c r="M123" s="132"/>
      <c r="N123" s="132"/>
      <c r="O123" s="132"/>
      <c r="P123" s="132"/>
      <c r="Q123" s="132"/>
      <c r="R123" s="132"/>
      <c r="S123" s="132"/>
      <c r="T123" s="132"/>
      <c r="U123" s="132"/>
      <c r="V123" s="132"/>
    </row>
    <row r="124" spans="1:25" s="59" customFormat="1" ht="37.5" customHeight="1" x14ac:dyDescent="0.15">
      <c r="A124" s="84"/>
      <c r="B124" s="1126"/>
      <c r="C124" s="1130"/>
      <c r="D124" s="1131"/>
      <c r="E124" s="1134"/>
      <c r="F124" s="1135"/>
      <c r="G124" s="1135"/>
      <c r="H124" s="1135"/>
      <c r="I124" s="1135"/>
      <c r="J124" s="1136"/>
      <c r="K124" s="132"/>
      <c r="L124" s="132"/>
      <c r="M124" s="132"/>
      <c r="N124" s="132"/>
      <c r="O124" s="132"/>
      <c r="P124" s="132"/>
      <c r="Q124" s="132"/>
      <c r="R124" s="132"/>
      <c r="S124" s="132"/>
      <c r="T124" s="132"/>
      <c r="U124" s="132"/>
      <c r="V124" s="132"/>
    </row>
    <row r="125" spans="1:25" s="59" customFormat="1" ht="37.5" customHeight="1" x14ac:dyDescent="0.15">
      <c r="A125" s="84"/>
      <c r="B125" s="1126"/>
      <c r="C125" s="1130"/>
      <c r="D125" s="1131"/>
      <c r="E125" s="1134"/>
      <c r="F125" s="1135"/>
      <c r="G125" s="1135"/>
      <c r="H125" s="1135"/>
      <c r="I125" s="1135"/>
      <c r="J125" s="1136"/>
      <c r="K125" s="132"/>
      <c r="L125" s="132"/>
      <c r="M125" s="132"/>
      <c r="N125" s="132"/>
      <c r="O125" s="132"/>
      <c r="P125" s="132"/>
      <c r="Q125" s="132"/>
      <c r="R125" s="132"/>
      <c r="S125" s="132"/>
      <c r="T125" s="132"/>
      <c r="U125" s="132"/>
      <c r="V125" s="132"/>
    </row>
    <row r="126" spans="1:25" s="59" customFormat="1" ht="37.5" customHeight="1" x14ac:dyDescent="0.15">
      <c r="A126" s="84"/>
      <c r="B126" s="1126"/>
      <c r="C126" s="1130"/>
      <c r="D126" s="1131"/>
      <c r="E126" s="1134"/>
      <c r="F126" s="1135"/>
      <c r="G126" s="1135"/>
      <c r="H126" s="1135"/>
      <c r="I126" s="1135"/>
      <c r="J126" s="1136"/>
      <c r="K126" s="132"/>
      <c r="L126" s="132"/>
      <c r="M126" s="132"/>
      <c r="N126" s="132"/>
      <c r="O126" s="132"/>
      <c r="P126" s="132"/>
      <c r="Q126" s="132"/>
      <c r="R126" s="132"/>
      <c r="S126" s="132"/>
      <c r="T126" s="132"/>
      <c r="U126" s="132"/>
      <c r="V126" s="132"/>
    </row>
    <row r="127" spans="1:25" s="59" customFormat="1" ht="37.5" customHeight="1" x14ac:dyDescent="0.15">
      <c r="A127" s="84"/>
      <c r="B127" s="1126"/>
      <c r="C127" s="1130"/>
      <c r="D127" s="1131"/>
      <c r="E127" s="1134"/>
      <c r="F127" s="1135"/>
      <c r="G127" s="1135"/>
      <c r="H127" s="1135"/>
      <c r="I127" s="1135"/>
      <c r="J127" s="1136"/>
      <c r="K127" s="132"/>
      <c r="L127" s="132"/>
      <c r="M127" s="132"/>
      <c r="N127" s="132"/>
      <c r="O127" s="132"/>
      <c r="P127" s="132"/>
      <c r="Q127" s="132"/>
      <c r="R127" s="132"/>
      <c r="S127" s="132"/>
      <c r="T127" s="132"/>
      <c r="U127" s="132"/>
      <c r="V127" s="132"/>
    </row>
    <row r="128" spans="1:25" s="59" customFormat="1" ht="21" customHeight="1" x14ac:dyDescent="0.15">
      <c r="A128" s="84"/>
      <c r="B128" s="1126"/>
      <c r="C128" s="1132"/>
      <c r="D128" s="1133"/>
      <c r="E128" s="1139" t="s">
        <v>197</v>
      </c>
      <c r="F128" s="1140"/>
      <c r="G128" s="1140"/>
      <c r="H128" s="1140"/>
      <c r="I128" s="1140"/>
      <c r="J128" s="1140"/>
      <c r="K128" s="1140"/>
      <c r="L128" s="1140"/>
      <c r="M128" s="1140"/>
      <c r="N128" s="1140"/>
      <c r="O128" s="1140"/>
      <c r="P128" s="1140"/>
      <c r="Q128" s="1140"/>
      <c r="R128" s="1140"/>
      <c r="S128" s="1140"/>
      <c r="T128" s="1140"/>
      <c r="U128" s="1140"/>
      <c r="V128" s="1141"/>
      <c r="Y128" s="59" t="s">
        <v>198</v>
      </c>
    </row>
    <row r="129" spans="1:34" s="59" customFormat="1" ht="22.5" customHeight="1" x14ac:dyDescent="0.15">
      <c r="A129" s="84"/>
      <c r="B129" s="1127"/>
      <c r="C129" s="1119" t="s">
        <v>199</v>
      </c>
      <c r="D129" s="1119"/>
      <c r="E129" s="1117" t="s">
        <v>200</v>
      </c>
      <c r="F129" s="1118"/>
      <c r="G129" s="1118"/>
      <c r="H129" s="1118"/>
      <c r="I129" s="1118"/>
      <c r="J129" s="1120"/>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963" t="s">
        <v>536</v>
      </c>
      <c r="C131" s="963"/>
      <c r="D131" s="1121" t="s">
        <v>110</v>
      </c>
      <c r="E131" s="1085"/>
      <c r="F131" s="1085"/>
      <c r="G131" s="1085"/>
      <c r="H131" s="1085"/>
      <c r="I131" s="1085"/>
      <c r="J131" s="964" t="s">
        <v>112</v>
      </c>
      <c r="K131" s="1083"/>
      <c r="L131" s="1083"/>
      <c r="M131" s="1083"/>
      <c r="N131" s="1083"/>
      <c r="O131" s="1083"/>
      <c r="P131" s="1083"/>
      <c r="Q131" s="1083"/>
      <c r="R131" s="1083"/>
      <c r="S131" s="1083"/>
      <c r="T131" s="1083"/>
      <c r="U131" s="965"/>
      <c r="V131" s="1137" t="s">
        <v>202</v>
      </c>
    </row>
    <row r="132" spans="1:34" s="2" customFormat="1" ht="24.75" customHeight="1" x14ac:dyDescent="0.15">
      <c r="A132" s="14"/>
      <c r="B132" s="963"/>
      <c r="C132" s="963"/>
      <c r="D132" s="1122"/>
      <c r="E132" s="1123"/>
      <c r="F132" s="1123"/>
      <c r="G132" s="1123"/>
      <c r="H132" s="1123"/>
      <c r="I132" s="1123"/>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138"/>
    </row>
    <row r="133" spans="1:34" s="59" customFormat="1" ht="34.5" customHeight="1" x14ac:dyDescent="0.15">
      <c r="A133" s="84"/>
      <c r="B133" s="1111" t="s">
        <v>203</v>
      </c>
      <c r="C133" s="1112"/>
      <c r="D133" s="1117"/>
      <c r="E133" s="1118"/>
      <c r="F133" s="1118"/>
      <c r="G133" s="1118"/>
      <c r="H133" s="1118"/>
      <c r="I133" s="1118"/>
      <c r="J133" s="414"/>
      <c r="K133" s="414"/>
      <c r="L133" s="414"/>
      <c r="M133" s="414"/>
      <c r="N133" s="414"/>
      <c r="O133" s="414"/>
      <c r="P133" s="414"/>
      <c r="Q133" s="414"/>
      <c r="R133" s="414"/>
      <c r="S133" s="414"/>
      <c r="T133" s="414"/>
      <c r="U133" s="415"/>
      <c r="V133" s="167"/>
    </row>
    <row r="134" spans="1:34" s="59" customFormat="1" ht="34.5" customHeight="1" x14ac:dyDescent="0.15">
      <c r="A134" s="84"/>
      <c r="B134" s="1113"/>
      <c r="C134" s="1114"/>
      <c r="D134" s="1117"/>
      <c r="E134" s="1118"/>
      <c r="F134" s="1118"/>
      <c r="G134" s="1118"/>
      <c r="H134" s="1118"/>
      <c r="I134" s="1118"/>
      <c r="J134" s="414"/>
      <c r="K134" s="414"/>
      <c r="L134" s="414"/>
      <c r="M134" s="414"/>
      <c r="N134" s="414"/>
      <c r="O134" s="414"/>
      <c r="P134" s="414"/>
      <c r="Q134" s="414"/>
      <c r="R134" s="414"/>
      <c r="S134" s="414"/>
      <c r="T134" s="414"/>
      <c r="U134" s="415"/>
      <c r="V134" s="168"/>
    </row>
    <row r="135" spans="1:34" s="59" customFormat="1" ht="34.5" customHeight="1" x14ac:dyDescent="0.15">
      <c r="A135" s="84"/>
      <c r="B135" s="1113"/>
      <c r="C135" s="1114"/>
      <c r="D135" s="1117"/>
      <c r="E135" s="1118"/>
      <c r="F135" s="1118"/>
      <c r="G135" s="1118"/>
      <c r="H135" s="1118"/>
      <c r="I135" s="1118"/>
      <c r="J135" s="414"/>
      <c r="K135" s="414"/>
      <c r="L135" s="414"/>
      <c r="M135" s="414"/>
      <c r="N135" s="414"/>
      <c r="O135" s="414"/>
      <c r="P135" s="414"/>
      <c r="Q135" s="414"/>
      <c r="R135" s="414"/>
      <c r="S135" s="414"/>
      <c r="T135" s="414"/>
      <c r="U135" s="415"/>
      <c r="V135" s="168"/>
    </row>
    <row r="136" spans="1:34" s="59" customFormat="1" ht="34.5" customHeight="1" x14ac:dyDescent="0.15">
      <c r="A136" s="84"/>
      <c r="B136" s="1113"/>
      <c r="C136" s="1114"/>
      <c r="D136" s="1117"/>
      <c r="E136" s="1118"/>
      <c r="F136" s="1118"/>
      <c r="G136" s="1118"/>
      <c r="H136" s="1118"/>
      <c r="I136" s="1118"/>
      <c r="J136" s="414"/>
      <c r="K136" s="414"/>
      <c r="L136" s="414"/>
      <c r="M136" s="414"/>
      <c r="N136" s="414"/>
      <c r="O136" s="414"/>
      <c r="P136" s="414"/>
      <c r="Q136" s="414"/>
      <c r="R136" s="414"/>
      <c r="S136" s="414"/>
      <c r="T136" s="414"/>
      <c r="U136" s="415"/>
      <c r="V136" s="168"/>
    </row>
    <row r="137" spans="1:34" s="59" customFormat="1" ht="34.5" customHeight="1" x14ac:dyDescent="0.15">
      <c r="A137" s="84"/>
      <c r="B137" s="1115"/>
      <c r="C137" s="1116"/>
      <c r="D137" s="1117"/>
      <c r="E137" s="1118"/>
      <c r="F137" s="1118"/>
      <c r="G137" s="1118"/>
      <c r="H137" s="1118"/>
      <c r="I137" s="1118"/>
      <c r="J137" s="414"/>
      <c r="K137" s="414"/>
      <c r="L137" s="414"/>
      <c r="M137" s="414"/>
      <c r="N137" s="414"/>
      <c r="O137" s="414"/>
      <c r="P137" s="414"/>
      <c r="Q137" s="414"/>
      <c r="R137" s="414"/>
      <c r="S137" s="414"/>
      <c r="T137" s="414"/>
      <c r="U137" s="415"/>
      <c r="V137" s="168"/>
    </row>
    <row r="138" spans="1:34" s="59" customFormat="1" ht="19.5" hidden="1" customHeight="1" x14ac:dyDescent="0.15">
      <c r="A138" s="84"/>
      <c r="B138" s="1102"/>
      <c r="C138" s="1074"/>
      <c r="D138" s="1073" t="s">
        <v>197</v>
      </c>
      <c r="E138" s="1073"/>
      <c r="F138" s="1073"/>
      <c r="G138" s="1073"/>
      <c r="H138" s="1073"/>
      <c r="I138" s="1073"/>
      <c r="J138" s="1073"/>
      <c r="K138" s="166"/>
      <c r="L138" s="166"/>
      <c r="M138" s="166"/>
      <c r="N138" s="166"/>
      <c r="O138" s="166"/>
      <c r="P138" s="166"/>
      <c r="Q138" s="166"/>
      <c r="R138" s="166"/>
      <c r="S138" s="166"/>
      <c r="T138" s="166"/>
      <c r="U138" s="166"/>
      <c r="V138" s="169"/>
      <c r="Y138" s="59" t="s">
        <v>198</v>
      </c>
    </row>
    <row r="139" spans="1:34" s="59" customFormat="1" ht="25.5" customHeight="1" x14ac:dyDescent="0.15">
      <c r="A139" s="84"/>
      <c r="B139" s="964"/>
      <c r="C139" s="1083"/>
      <c r="D139" s="1103" t="s">
        <v>567</v>
      </c>
      <c r="E139" s="1104"/>
      <c r="F139" s="1104"/>
      <c r="G139" s="1104"/>
      <c r="H139" s="1104"/>
      <c r="I139" s="1105"/>
      <c r="J139" s="414"/>
      <c r="K139" s="414"/>
      <c r="L139" s="414"/>
      <c r="M139" s="414"/>
      <c r="N139" s="414"/>
      <c r="O139" s="414"/>
      <c r="P139" s="414"/>
      <c r="Q139" s="414"/>
      <c r="R139" s="414"/>
      <c r="S139" s="414"/>
      <c r="T139" s="414"/>
      <c r="U139" s="415"/>
      <c r="V139" s="168"/>
    </row>
    <row r="140" spans="1:34" s="59" customFormat="1" ht="60.75" customHeight="1" thickBot="1" x14ac:dyDescent="0.2">
      <c r="A140" s="84"/>
      <c r="B140" s="1058" t="s">
        <v>547</v>
      </c>
      <c r="C140" s="1058"/>
      <c r="D140" s="1058"/>
      <c r="E140" s="1058"/>
      <c r="F140" s="1058"/>
      <c r="G140" s="1058"/>
      <c r="H140" s="1058"/>
      <c r="I140" s="1058"/>
      <c r="J140" s="1058"/>
      <c r="K140" s="1058"/>
      <c r="L140" s="1058"/>
      <c r="M140" s="1058"/>
      <c r="N140" s="1058"/>
      <c r="O140" s="1058"/>
      <c r="P140" s="1058"/>
      <c r="Q140" s="1058"/>
      <c r="R140" s="1058"/>
      <c r="S140" s="1058"/>
      <c r="T140" s="1058"/>
      <c r="U140" s="1058"/>
      <c r="V140" s="1058"/>
      <c r="W140" s="1058"/>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1106" t="s">
        <v>204</v>
      </c>
      <c r="C142" s="1107"/>
      <c r="D142" s="1107"/>
      <c r="E142" s="1107"/>
      <c r="F142" s="1108"/>
      <c r="G142" s="175"/>
      <c r="H142" s="176" t="s">
        <v>205</v>
      </c>
      <c r="I142" s="177"/>
      <c r="J142" s="178"/>
      <c r="K142" s="178"/>
      <c r="L142" s="178"/>
      <c r="M142" s="179"/>
      <c r="N142" s="175"/>
      <c r="O142" s="1109" t="s">
        <v>206</v>
      </c>
      <c r="P142" s="1110"/>
      <c r="Q142" s="1110"/>
      <c r="R142" s="1110"/>
      <c r="S142" s="1110"/>
      <c r="T142" s="1110"/>
      <c r="V142" s="181"/>
      <c r="W142" s="96"/>
    </row>
    <row r="143" spans="1:34" s="180" customFormat="1" ht="26.25" customHeight="1" x14ac:dyDescent="0.4">
      <c r="A143" s="174"/>
      <c r="B143" s="1089" t="s">
        <v>207</v>
      </c>
      <c r="C143" s="1090"/>
      <c r="D143" s="1090"/>
      <c r="E143" s="1090"/>
      <c r="F143" s="1090"/>
      <c r="G143" s="1091"/>
      <c r="H143" s="1092"/>
      <c r="I143" s="1092"/>
      <c r="J143" s="1093"/>
      <c r="K143" s="1094" t="s">
        <v>548</v>
      </c>
      <c r="L143" s="1095"/>
      <c r="M143" s="1095"/>
      <c r="N143" s="1095"/>
      <c r="O143" s="1095"/>
      <c r="P143" s="1096"/>
      <c r="Q143" s="1091"/>
      <c r="R143" s="1092"/>
      <c r="S143" s="1092"/>
      <c r="T143" s="1092"/>
      <c r="U143" s="1092"/>
      <c r="V143" s="1097"/>
      <c r="W143" s="100"/>
      <c r="AC143" s="150"/>
      <c r="AD143" s="150"/>
      <c r="AE143" s="150"/>
      <c r="AF143" s="150"/>
      <c r="AG143" s="150"/>
      <c r="AH143" s="150"/>
    </row>
    <row r="144" spans="1:34" s="180" customFormat="1" ht="35.25" customHeight="1" thickBot="1" x14ac:dyDescent="0.2">
      <c r="A144" s="174"/>
      <c r="B144" s="182"/>
      <c r="C144" s="1098" t="s">
        <v>208</v>
      </c>
      <c r="D144" s="1098"/>
      <c r="E144" s="1098"/>
      <c r="F144" s="1098"/>
      <c r="G144" s="1098"/>
      <c r="H144" s="1098"/>
      <c r="I144" s="1098"/>
      <c r="J144" s="1098"/>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1099"/>
      <c r="C146" s="1100"/>
      <c r="D146" s="1100"/>
      <c r="E146" s="1100"/>
      <c r="F146" s="1100"/>
      <c r="G146" s="1100"/>
      <c r="H146" s="1100"/>
      <c r="I146" s="1100"/>
      <c r="J146" s="1100"/>
      <c r="K146" s="1100"/>
      <c r="L146" s="1100"/>
      <c r="M146" s="1100"/>
      <c r="N146" s="1100"/>
      <c r="O146" s="1100"/>
      <c r="P146" s="1100"/>
      <c r="Q146" s="1100"/>
      <c r="R146" s="1100"/>
      <c r="S146" s="1100"/>
      <c r="T146" s="1100"/>
      <c r="U146" s="1100"/>
      <c r="V146" s="1101"/>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1082" t="s">
        <v>568</v>
      </c>
      <c r="C149" s="1082"/>
      <c r="D149" s="1082"/>
      <c r="E149" s="1082"/>
      <c r="F149" s="1082"/>
      <c r="G149" s="1082"/>
      <c r="H149" s="1082"/>
      <c r="I149" s="1082"/>
      <c r="J149" s="1082"/>
      <c r="K149" s="1082"/>
      <c r="L149" s="1082"/>
      <c r="M149" s="1082"/>
      <c r="N149" s="1082"/>
      <c r="O149" s="1082"/>
      <c r="P149" s="1082"/>
      <c r="Q149" s="1082"/>
      <c r="R149" s="1082"/>
      <c r="S149" s="1082"/>
      <c r="T149" s="1082"/>
      <c r="U149" s="1082"/>
      <c r="V149" s="190"/>
    </row>
    <row r="150" spans="1:23" s="59" customFormat="1" ht="21.75" customHeight="1" x14ac:dyDescent="0.15">
      <c r="B150" s="964" t="s">
        <v>210</v>
      </c>
      <c r="C150" s="1083"/>
      <c r="D150" s="1083"/>
      <c r="E150" s="1083"/>
      <c r="F150" s="1083"/>
      <c r="G150" s="1083"/>
      <c r="H150" s="1083"/>
      <c r="I150" s="1083"/>
      <c r="J150" s="1083"/>
      <c r="K150" s="1083"/>
      <c r="L150" s="1083"/>
      <c r="M150" s="965"/>
      <c r="N150" s="1084" t="s">
        <v>211</v>
      </c>
      <c r="O150" s="1085"/>
      <c r="P150" s="999"/>
      <c r="Q150" s="964" t="s">
        <v>212</v>
      </c>
      <c r="R150" s="1083"/>
      <c r="S150" s="1083"/>
      <c r="T150" s="1083"/>
      <c r="U150" s="965"/>
    </row>
    <row r="151" spans="1:23" s="59" customFormat="1" ht="28.5" customHeight="1" x14ac:dyDescent="0.15">
      <c r="B151" s="964" t="s">
        <v>213</v>
      </c>
      <c r="C151" s="965"/>
      <c r="D151" s="964" t="s">
        <v>110</v>
      </c>
      <c r="E151" s="1083"/>
      <c r="F151" s="1083"/>
      <c r="G151" s="965"/>
      <c r="H151" s="964" t="s">
        <v>214</v>
      </c>
      <c r="I151" s="1083"/>
      <c r="J151" s="1083"/>
      <c r="K151" s="1083"/>
      <c r="L151" s="1083"/>
      <c r="M151" s="965"/>
      <c r="N151" s="1086" t="s">
        <v>215</v>
      </c>
      <c r="O151" s="1087"/>
      <c r="P151" s="1088"/>
      <c r="Q151" s="147" t="s">
        <v>216</v>
      </c>
      <c r="R151" s="147" t="s">
        <v>217</v>
      </c>
      <c r="S151" s="147" t="s">
        <v>218</v>
      </c>
      <c r="T151" s="147" t="s">
        <v>219</v>
      </c>
      <c r="U151" s="147" t="s">
        <v>220</v>
      </c>
    </row>
    <row r="152" spans="1:23" s="59" customFormat="1" ht="30.75" customHeight="1" x14ac:dyDescent="0.15">
      <c r="B152" s="1077"/>
      <c r="C152" s="1078"/>
      <c r="D152" s="1079"/>
      <c r="E152" s="1080"/>
      <c r="F152" s="1080"/>
      <c r="G152" s="1081"/>
      <c r="H152" s="1067"/>
      <c r="I152" s="1068"/>
      <c r="J152" s="1068"/>
      <c r="K152" s="1068"/>
      <c r="L152" s="1068"/>
      <c r="M152" s="1069"/>
      <c r="N152" s="1076"/>
      <c r="O152" s="1076"/>
      <c r="P152" s="191"/>
      <c r="Q152" s="132"/>
      <c r="R152" s="132"/>
      <c r="S152" s="132"/>
      <c r="T152" s="132"/>
      <c r="U152" s="132"/>
    </row>
    <row r="153" spans="1:23" s="59" customFormat="1" ht="30.75" customHeight="1" x14ac:dyDescent="0.15">
      <c r="B153" s="1065"/>
      <c r="C153" s="1066"/>
      <c r="D153" s="1067"/>
      <c r="E153" s="1068"/>
      <c r="F153" s="1068"/>
      <c r="G153" s="1069"/>
      <c r="H153" s="1067"/>
      <c r="I153" s="1068"/>
      <c r="J153" s="1068"/>
      <c r="K153" s="1068"/>
      <c r="L153" s="1068"/>
      <c r="M153" s="1069"/>
      <c r="N153" s="1076"/>
      <c r="O153" s="1076"/>
      <c r="P153" s="192"/>
      <c r="Q153" s="132"/>
      <c r="R153" s="132"/>
      <c r="S153" s="132"/>
      <c r="T153" s="132"/>
      <c r="U153" s="132"/>
    </row>
    <row r="154" spans="1:23" s="59" customFormat="1" ht="30.75" customHeight="1" x14ac:dyDescent="0.15">
      <c r="B154" s="1065"/>
      <c r="C154" s="1066"/>
      <c r="D154" s="1067"/>
      <c r="E154" s="1068"/>
      <c r="F154" s="1068"/>
      <c r="G154" s="1069"/>
      <c r="H154" s="1067"/>
      <c r="I154" s="1068"/>
      <c r="J154" s="1068"/>
      <c r="K154" s="1068"/>
      <c r="L154" s="1068"/>
      <c r="M154" s="1069"/>
      <c r="N154" s="1076"/>
      <c r="O154" s="1076"/>
      <c r="P154" s="192"/>
      <c r="Q154" s="132"/>
      <c r="R154" s="132"/>
      <c r="S154" s="132"/>
      <c r="T154" s="132"/>
      <c r="U154" s="132"/>
    </row>
    <row r="155" spans="1:23" s="59" customFormat="1" ht="30.75" customHeight="1" x14ac:dyDescent="0.15">
      <c r="B155" s="1065"/>
      <c r="C155" s="1066"/>
      <c r="D155" s="1067"/>
      <c r="E155" s="1068"/>
      <c r="F155" s="1068"/>
      <c r="G155" s="1069"/>
      <c r="H155" s="1067"/>
      <c r="I155" s="1068"/>
      <c r="J155" s="1068"/>
      <c r="K155" s="1068"/>
      <c r="L155" s="1068"/>
      <c r="M155" s="1069"/>
      <c r="N155" s="1076"/>
      <c r="O155" s="1076"/>
      <c r="P155" s="192"/>
      <c r="Q155" s="132"/>
      <c r="R155" s="132"/>
      <c r="S155" s="132"/>
      <c r="T155" s="132"/>
      <c r="U155" s="132"/>
    </row>
    <row r="156" spans="1:23" s="59" customFormat="1" ht="30.75" customHeight="1" x14ac:dyDescent="0.15">
      <c r="B156" s="1065"/>
      <c r="C156" s="1066"/>
      <c r="D156" s="1067"/>
      <c r="E156" s="1068"/>
      <c r="F156" s="1068"/>
      <c r="G156" s="1069"/>
      <c r="H156" s="1067"/>
      <c r="I156" s="1068"/>
      <c r="J156" s="1068"/>
      <c r="K156" s="1068"/>
      <c r="L156" s="1068"/>
      <c r="M156" s="1069"/>
      <c r="N156" s="1075"/>
      <c r="O156" s="1075"/>
      <c r="P156" s="192"/>
      <c r="Q156" s="132"/>
      <c r="R156" s="132"/>
      <c r="S156" s="132"/>
      <c r="T156" s="132"/>
      <c r="U156" s="132"/>
    </row>
    <row r="157" spans="1:23" s="59" customFormat="1" ht="30.75" customHeight="1" x14ac:dyDescent="0.15">
      <c r="B157" s="1065"/>
      <c r="C157" s="1066"/>
      <c r="D157" s="1067"/>
      <c r="E157" s="1068"/>
      <c r="F157" s="1068"/>
      <c r="G157" s="1069"/>
      <c r="H157" s="1067"/>
      <c r="I157" s="1068"/>
      <c r="J157" s="1068"/>
      <c r="K157" s="1068"/>
      <c r="L157" s="1068"/>
      <c r="M157" s="1069"/>
      <c r="N157" s="1070"/>
      <c r="O157" s="1070"/>
      <c r="P157" s="192"/>
      <c r="Q157" s="132"/>
      <c r="R157" s="132"/>
      <c r="S157" s="132"/>
      <c r="T157" s="132"/>
      <c r="U157" s="132"/>
    </row>
    <row r="158" spans="1:23" s="59" customFormat="1" ht="30.75" customHeight="1" x14ac:dyDescent="0.15">
      <c r="B158" s="1065"/>
      <c r="C158" s="1066"/>
      <c r="D158" s="1067"/>
      <c r="E158" s="1068"/>
      <c r="F158" s="1068"/>
      <c r="G158" s="1069"/>
      <c r="H158" s="1067"/>
      <c r="I158" s="1068"/>
      <c r="J158" s="1068"/>
      <c r="K158" s="1068"/>
      <c r="L158" s="1068"/>
      <c r="M158" s="1069"/>
      <c r="N158" s="1070"/>
      <c r="O158" s="1070"/>
      <c r="P158" s="192"/>
      <c r="Q158" s="132"/>
      <c r="R158" s="132"/>
      <c r="S158" s="132"/>
      <c r="T158" s="132"/>
      <c r="U158" s="132"/>
    </row>
    <row r="159" spans="1:23" s="59" customFormat="1" ht="30.75" customHeight="1" x14ac:dyDescent="0.15">
      <c r="B159" s="1065"/>
      <c r="C159" s="1066"/>
      <c r="D159" s="1067"/>
      <c r="E159" s="1068"/>
      <c r="F159" s="1068"/>
      <c r="G159" s="1069"/>
      <c r="H159" s="1067"/>
      <c r="I159" s="1068"/>
      <c r="J159" s="1068"/>
      <c r="K159" s="1068"/>
      <c r="L159" s="1068"/>
      <c r="M159" s="1069"/>
      <c r="N159" s="1070"/>
      <c r="O159" s="1070"/>
      <c r="P159" s="192"/>
      <c r="Q159" s="132"/>
      <c r="R159" s="132"/>
      <c r="S159" s="132"/>
      <c r="T159" s="132"/>
      <c r="U159" s="132"/>
    </row>
    <row r="160" spans="1:23" s="59" customFormat="1" ht="30.75" customHeight="1" x14ac:dyDescent="0.15">
      <c r="B160" s="1065"/>
      <c r="C160" s="1066"/>
      <c r="D160" s="1067"/>
      <c r="E160" s="1068"/>
      <c r="F160" s="1068"/>
      <c r="G160" s="1069"/>
      <c r="H160" s="1067"/>
      <c r="I160" s="1068"/>
      <c r="J160" s="1068"/>
      <c r="K160" s="1068"/>
      <c r="L160" s="1068"/>
      <c r="M160" s="1069"/>
      <c r="N160" s="1070"/>
      <c r="O160" s="1070"/>
      <c r="P160" s="192"/>
      <c r="Q160" s="132"/>
      <c r="R160" s="132"/>
      <c r="S160" s="132"/>
      <c r="T160" s="132"/>
      <c r="U160" s="132"/>
    </row>
    <row r="161" spans="2:25" s="59" customFormat="1" ht="25.5" customHeight="1" x14ac:dyDescent="0.15">
      <c r="B161" s="1065"/>
      <c r="C161" s="1066"/>
      <c r="D161" s="1067"/>
      <c r="E161" s="1068"/>
      <c r="F161" s="1068"/>
      <c r="G161" s="1069"/>
      <c r="H161" s="1067"/>
      <c r="I161" s="1068"/>
      <c r="J161" s="1068"/>
      <c r="K161" s="1068"/>
      <c r="L161" s="1068"/>
      <c r="M161" s="1069"/>
      <c r="N161" s="1070"/>
      <c r="O161" s="1070"/>
      <c r="P161" s="192"/>
      <c r="Q161" s="132"/>
      <c r="R161" s="132"/>
      <c r="S161" s="132"/>
      <c r="T161" s="132"/>
      <c r="U161" s="132"/>
    </row>
    <row r="162" spans="2:25" s="59" customFormat="1" ht="25.5" customHeight="1" x14ac:dyDescent="0.15">
      <c r="B162" s="1065"/>
      <c r="C162" s="1066"/>
      <c r="D162" s="1067"/>
      <c r="E162" s="1068"/>
      <c r="F162" s="1068"/>
      <c r="G162" s="1069"/>
      <c r="H162" s="1067"/>
      <c r="I162" s="1068"/>
      <c r="J162" s="1068"/>
      <c r="K162" s="1068"/>
      <c r="L162" s="1068"/>
      <c r="M162" s="1069"/>
      <c r="N162" s="1070"/>
      <c r="O162" s="1070"/>
      <c r="P162" s="192"/>
      <c r="Q162" s="132"/>
      <c r="R162" s="132"/>
      <c r="S162" s="132"/>
      <c r="T162" s="132"/>
      <c r="U162" s="132"/>
    </row>
    <row r="163" spans="2:25" s="59" customFormat="1" ht="21.75" customHeight="1" x14ac:dyDescent="0.15">
      <c r="B163" s="1071"/>
      <c r="C163" s="1072"/>
      <c r="D163" s="1073" t="s">
        <v>197</v>
      </c>
      <c r="E163" s="1073"/>
      <c r="F163" s="1073"/>
      <c r="G163" s="1073"/>
      <c r="H163" s="1073"/>
      <c r="I163" s="1073"/>
      <c r="J163" s="1073"/>
      <c r="K163" s="1073"/>
      <c r="L163" s="1073"/>
      <c r="M163" s="1073"/>
      <c r="N163" s="1074"/>
      <c r="O163" s="1074"/>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1060" t="s">
        <v>221</v>
      </c>
      <c r="C165" s="1060"/>
      <c r="D165" s="1060"/>
      <c r="E165" s="1060"/>
      <c r="F165" s="1060"/>
      <c r="G165" s="1060"/>
      <c r="H165" s="113"/>
      <c r="I165" s="132"/>
      <c r="J165" s="1061" t="s">
        <v>222</v>
      </c>
      <c r="K165" s="1062"/>
      <c r="L165" s="1063"/>
      <c r="M165" s="195"/>
      <c r="N165" s="196"/>
      <c r="O165" s="197" t="s">
        <v>223</v>
      </c>
      <c r="P165" s="198"/>
      <c r="Q165" s="198"/>
      <c r="R165" s="195"/>
      <c r="S165" s="1062" t="s">
        <v>224</v>
      </c>
      <c r="T165" s="1062"/>
      <c r="U165" s="1062"/>
      <c r="V165" s="1062"/>
      <c r="W165" s="1062"/>
    </row>
    <row r="166" spans="2:25" s="59" customFormat="1" ht="40.5" customHeight="1" x14ac:dyDescent="0.15">
      <c r="B166" s="1064" t="s">
        <v>225</v>
      </c>
      <c r="C166" s="1064"/>
      <c r="D166" s="1064"/>
      <c r="E166" s="1064"/>
      <c r="F166" s="1064"/>
      <c r="G166" s="1064"/>
      <c r="H166" s="1064"/>
      <c r="I166" s="1064"/>
      <c r="J166" s="1064"/>
      <c r="K166" s="1064"/>
      <c r="L166" s="1064"/>
      <c r="M166" s="1064"/>
      <c r="N166" s="1064"/>
      <c r="O166" s="1064"/>
      <c r="P166" s="1064"/>
      <c r="Q166" s="1064"/>
      <c r="R166" s="1064"/>
      <c r="S166" s="1064"/>
      <c r="T166" s="1064"/>
      <c r="U166" s="1064"/>
      <c r="V166" s="1064"/>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115" zoomScaleNormal="100" zoomScaleSheetLayoutView="115" workbookViewId="0">
      <selection activeCell="B103" sqref="B103:V103"/>
    </sheetView>
  </sheetViews>
  <sheetFormatPr defaultColWidth="8.5703125" defaultRowHeight="18" customHeight="1" x14ac:dyDescent="0.15"/>
  <cols>
    <col min="1" max="1" width="3.28515625" style="30" customWidth="1"/>
    <col min="2" max="2" width="4.5703125" style="30" customWidth="1"/>
    <col min="3" max="3" width="3.5703125" style="30" customWidth="1"/>
    <col min="4" max="4" width="4.42578125" style="30" customWidth="1"/>
    <col min="5" max="5" width="5.85546875" style="30" customWidth="1"/>
    <col min="6" max="6" width="4.42578125" style="30" customWidth="1"/>
    <col min="7" max="7" width="6.85546875" style="30" customWidth="1"/>
    <col min="8" max="8" width="6.7109375" style="30" customWidth="1"/>
    <col min="9" max="9" width="4.5703125" style="30" customWidth="1"/>
    <col min="10" max="11" width="4.140625" style="30" customWidth="1"/>
    <col min="12" max="12" width="4.5703125" style="30" customWidth="1"/>
    <col min="13" max="15" width="4.140625" style="30" customWidth="1"/>
    <col min="16" max="16" width="3" style="30" customWidth="1"/>
    <col min="17" max="18" width="4.140625" style="30" customWidth="1"/>
    <col min="19" max="19" width="6.85546875" style="30" customWidth="1"/>
    <col min="20" max="20" width="3" style="30" customWidth="1"/>
    <col min="21" max="21" width="4.140625" style="30" customWidth="1"/>
    <col min="22" max="22" width="3.42578125" style="30" customWidth="1"/>
    <col min="23" max="23" width="2.85546875" style="30" customWidth="1"/>
    <col min="24" max="24" width="4.140625" style="30" customWidth="1"/>
    <col min="25" max="25" width="4.42578125" style="30" customWidth="1"/>
    <col min="26" max="28" width="4.28515625" style="30" customWidth="1"/>
    <col min="29" max="85" width="4.5703125" style="30" customWidth="1"/>
    <col min="86" max="16384" width="8.57031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1318" t="s">
        <v>65</v>
      </c>
      <c r="D5" s="1319"/>
      <c r="E5" s="1320"/>
      <c r="F5" s="1005" t="s">
        <v>66</v>
      </c>
      <c r="G5" s="1321"/>
      <c r="H5" s="1006"/>
      <c r="I5" s="1005" t="s">
        <v>67</v>
      </c>
      <c r="J5" s="1321"/>
      <c r="K5" s="1321"/>
      <c r="L5" s="1006"/>
      <c r="N5" s="1351" t="s">
        <v>229</v>
      </c>
      <c r="O5" s="1352"/>
      <c r="P5" s="1352"/>
      <c r="Q5" s="1352"/>
      <c r="R5" s="1352"/>
      <c r="S5" s="1352"/>
      <c r="T5" s="1352"/>
      <c r="U5" s="1352"/>
      <c r="V5" s="1352"/>
      <c r="W5" s="1353"/>
      <c r="Z5" s="202"/>
      <c r="AA5" s="203"/>
      <c r="AB5" s="203"/>
      <c r="AC5" s="203"/>
      <c r="AD5" s="203"/>
      <c r="AE5" s="204"/>
      <c r="AF5" s="204"/>
      <c r="AG5" s="204"/>
      <c r="AH5" s="204"/>
    </row>
    <row r="6" spans="1:81" s="59" customFormat="1" ht="12" customHeight="1" x14ac:dyDescent="0.15">
      <c r="A6" s="90"/>
      <c r="B6" s="1234" t="s">
        <v>35</v>
      </c>
      <c r="C6" s="1314"/>
      <c r="D6" s="1314"/>
      <c r="E6" s="1314"/>
      <c r="F6" s="1236"/>
      <c r="G6" s="1237"/>
      <c r="H6" s="91"/>
      <c r="I6" s="1238">
        <f t="shared" ref="I6:I11" si="0">INT(C6*F6/10)</f>
        <v>0</v>
      </c>
      <c r="J6" s="1238"/>
      <c r="K6" s="1238"/>
      <c r="L6" s="1238"/>
      <c r="N6" s="1354"/>
      <c r="O6" s="1355"/>
      <c r="P6" s="1355"/>
      <c r="Q6" s="1355"/>
      <c r="R6" s="1355"/>
      <c r="S6" s="1355"/>
      <c r="T6" s="1355"/>
      <c r="U6" s="1355"/>
      <c r="V6" s="1355"/>
      <c r="W6" s="1356"/>
      <c r="Z6" s="202"/>
      <c r="AA6" s="203"/>
      <c r="AB6" s="203"/>
      <c r="AC6" s="203"/>
      <c r="AD6" s="203"/>
      <c r="AE6" s="204"/>
      <c r="AF6" s="204"/>
      <c r="AG6" s="204"/>
      <c r="AH6" s="204"/>
    </row>
    <row r="7" spans="1:81" s="59" customFormat="1" ht="30" customHeight="1" x14ac:dyDescent="0.15">
      <c r="A7" s="90"/>
      <c r="B7" s="1218"/>
      <c r="C7" s="1348">
        <v>0</v>
      </c>
      <c r="D7" s="1349"/>
      <c r="E7" s="1350"/>
      <c r="F7" s="1249"/>
      <c r="G7" s="1250"/>
      <c r="H7" s="205" t="s">
        <v>69</v>
      </c>
      <c r="I7" s="1251">
        <f t="shared" si="0"/>
        <v>0</v>
      </c>
      <c r="J7" s="1252"/>
      <c r="K7" s="1252"/>
      <c r="L7" s="1232"/>
      <c r="N7" s="1354"/>
      <c r="O7" s="1355"/>
      <c r="P7" s="1355"/>
      <c r="Q7" s="1355"/>
      <c r="R7" s="1355"/>
      <c r="S7" s="1355"/>
      <c r="T7" s="1355"/>
      <c r="U7" s="1355"/>
      <c r="V7" s="1355"/>
      <c r="W7" s="1356"/>
      <c r="Z7" s="206"/>
      <c r="AA7" s="206"/>
      <c r="AB7" s="206"/>
      <c r="AC7" s="206"/>
      <c r="AD7" s="206"/>
      <c r="AE7" s="206"/>
      <c r="AF7" s="206"/>
      <c r="AG7" s="206"/>
      <c r="AH7" s="206"/>
    </row>
    <row r="8" spans="1:81" s="59" customFormat="1" ht="12" customHeight="1" x14ac:dyDescent="0.15">
      <c r="A8" s="90"/>
      <c r="B8" s="1234" t="s">
        <v>70</v>
      </c>
      <c r="C8" s="1314"/>
      <c r="D8" s="1314"/>
      <c r="E8" s="1314"/>
      <c r="F8" s="1236"/>
      <c r="G8" s="1237"/>
      <c r="H8" s="91"/>
      <c r="I8" s="1238">
        <f t="shared" si="0"/>
        <v>0</v>
      </c>
      <c r="J8" s="1238"/>
      <c r="K8" s="1238"/>
      <c r="L8" s="1238"/>
      <c r="N8" s="1354"/>
      <c r="O8" s="1355"/>
      <c r="P8" s="1355"/>
      <c r="Q8" s="1355"/>
      <c r="R8" s="1355"/>
      <c r="S8" s="1355"/>
      <c r="T8" s="1355"/>
      <c r="U8" s="1355"/>
      <c r="V8" s="1355"/>
      <c r="W8" s="1356"/>
      <c r="Z8" s="202"/>
      <c r="AA8" s="203"/>
      <c r="AB8" s="203"/>
      <c r="AC8" s="203"/>
      <c r="AD8" s="203"/>
      <c r="AE8" s="204"/>
      <c r="AF8" s="204"/>
      <c r="AG8" s="204"/>
      <c r="AH8" s="204"/>
    </row>
    <row r="9" spans="1:81" s="59" customFormat="1" ht="24.75" customHeight="1" x14ac:dyDescent="0.15">
      <c r="A9" s="90"/>
      <c r="B9" s="1218"/>
      <c r="C9" s="1348">
        <v>0</v>
      </c>
      <c r="D9" s="1349"/>
      <c r="E9" s="1350"/>
      <c r="F9" s="1249"/>
      <c r="G9" s="1250"/>
      <c r="H9" s="205" t="s">
        <v>69</v>
      </c>
      <c r="I9" s="1251">
        <f t="shared" si="0"/>
        <v>0</v>
      </c>
      <c r="J9" s="1252"/>
      <c r="K9" s="1252"/>
      <c r="L9" s="1232"/>
      <c r="N9" s="1354"/>
      <c r="O9" s="1355"/>
      <c r="P9" s="1355"/>
      <c r="Q9" s="1355"/>
      <c r="R9" s="1355"/>
      <c r="S9" s="1355"/>
      <c r="T9" s="1355"/>
      <c r="U9" s="1355"/>
      <c r="V9" s="1355"/>
      <c r="W9" s="1356"/>
      <c r="Z9" s="206"/>
      <c r="AA9" s="206"/>
      <c r="AB9" s="206"/>
      <c r="AC9" s="206"/>
      <c r="AD9" s="206"/>
      <c r="AE9" s="206"/>
      <c r="AF9" s="206"/>
      <c r="AG9" s="206"/>
      <c r="AH9" s="206"/>
      <c r="CC9" s="59">
        <v>0</v>
      </c>
    </row>
    <row r="10" spans="1:81" s="59" customFormat="1" ht="12" customHeight="1" x14ac:dyDescent="0.15">
      <c r="A10" s="90"/>
      <c r="B10" s="1234" t="s">
        <v>72</v>
      </c>
      <c r="C10" s="1314"/>
      <c r="D10" s="1314"/>
      <c r="E10" s="1314"/>
      <c r="F10" s="1236"/>
      <c r="G10" s="1237"/>
      <c r="H10" s="91"/>
      <c r="I10" s="1238">
        <f t="shared" si="0"/>
        <v>0</v>
      </c>
      <c r="J10" s="1238"/>
      <c r="K10" s="1238"/>
      <c r="L10" s="1238"/>
      <c r="N10" s="1354"/>
      <c r="O10" s="1355"/>
      <c r="P10" s="1355"/>
      <c r="Q10" s="1355"/>
      <c r="R10" s="1355"/>
      <c r="S10" s="1355"/>
      <c r="T10" s="1355"/>
      <c r="U10" s="1355"/>
      <c r="V10" s="1355"/>
      <c r="W10" s="1356"/>
      <c r="Z10" s="206"/>
      <c r="AA10" s="206"/>
      <c r="AB10" s="206"/>
      <c r="AC10" s="206"/>
      <c r="AD10" s="206"/>
      <c r="AE10" s="206"/>
      <c r="AF10" s="206"/>
      <c r="AG10" s="206"/>
      <c r="AH10" s="206"/>
    </row>
    <row r="11" spans="1:81" s="59" customFormat="1" ht="24.75" customHeight="1" thickBot="1" x14ac:dyDescent="0.2">
      <c r="A11" s="84"/>
      <c r="B11" s="1217"/>
      <c r="C11" s="1374">
        <v>0</v>
      </c>
      <c r="D11" s="1375"/>
      <c r="E11" s="1376"/>
      <c r="F11" s="1242"/>
      <c r="G11" s="1243"/>
      <c r="H11" s="207" t="s">
        <v>69</v>
      </c>
      <c r="I11" s="1377">
        <f t="shared" si="0"/>
        <v>0</v>
      </c>
      <c r="J11" s="1378"/>
      <c r="K11" s="1378"/>
      <c r="L11" s="1379"/>
      <c r="N11" s="1357"/>
      <c r="O11" s="1358"/>
      <c r="P11" s="1358"/>
      <c r="Q11" s="1358"/>
      <c r="R11" s="1358"/>
      <c r="S11" s="1358"/>
      <c r="T11" s="1358"/>
      <c r="U11" s="1358"/>
      <c r="V11" s="1358"/>
      <c r="W11" s="1359"/>
      <c r="Z11" s="206"/>
      <c r="AA11" s="206"/>
      <c r="AB11" s="206"/>
      <c r="AC11" s="206"/>
      <c r="AD11" s="206"/>
      <c r="AE11" s="206"/>
      <c r="AF11" s="206"/>
      <c r="AG11" s="206"/>
      <c r="AH11" s="206"/>
    </row>
    <row r="12" spans="1:81" s="59" customFormat="1" ht="12" customHeight="1" thickTop="1" x14ac:dyDescent="0.15">
      <c r="A12" s="84"/>
      <c r="B12" s="1360" t="s">
        <v>75</v>
      </c>
      <c r="C12" s="1361">
        <f>INT(SUM(C6,C8,C10))</f>
        <v>0</v>
      </c>
      <c r="D12" s="1362"/>
      <c r="E12" s="1362"/>
      <c r="F12" s="1363"/>
      <c r="G12" s="1364"/>
      <c r="H12" s="1365"/>
      <c r="I12" s="1369">
        <f>SUM(I6,I8,I10)</f>
        <v>0</v>
      </c>
      <c r="J12" s="1369"/>
      <c r="K12" s="1369"/>
      <c r="L12" s="1370"/>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1218"/>
      <c r="C13" s="1371">
        <f>INT(SUM(C7,C9,C11))</f>
        <v>0</v>
      </c>
      <c r="D13" s="1372"/>
      <c r="E13" s="1373"/>
      <c r="F13" s="1366"/>
      <c r="G13" s="1367"/>
      <c r="H13" s="1368"/>
      <c r="I13" s="1251">
        <f>SUM(I7,I9,I11)</f>
        <v>0</v>
      </c>
      <c r="J13" s="1252"/>
      <c r="K13" s="1252"/>
      <c r="L13" s="1232"/>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964" t="s">
        <v>230</v>
      </c>
      <c r="C15" s="1083"/>
      <c r="D15" s="965"/>
      <c r="E15" s="964" t="s">
        <v>231</v>
      </c>
      <c r="F15" s="1083"/>
      <c r="G15" s="1083"/>
      <c r="H15" s="1083"/>
      <c r="I15" s="1083"/>
      <c r="J15" s="1083"/>
      <c r="K15" s="1083"/>
      <c r="L15" s="965"/>
      <c r="N15" s="209"/>
      <c r="O15" s="209"/>
      <c r="P15" s="209"/>
      <c r="Q15" s="209"/>
      <c r="R15" s="209"/>
      <c r="S15" s="209"/>
      <c r="T15" s="209"/>
      <c r="U15" s="209"/>
      <c r="V15" s="209"/>
    </row>
    <row r="16" spans="1:81" s="59" customFormat="1" ht="23.25" customHeight="1" x14ac:dyDescent="0.15">
      <c r="A16" s="84"/>
      <c r="B16" s="1385">
        <v>0</v>
      </c>
      <c r="C16" s="1386"/>
      <c r="D16" s="1387"/>
      <c r="E16" s="1388"/>
      <c r="F16" s="1389"/>
      <c r="G16" s="1389"/>
      <c r="H16" s="1389"/>
      <c r="I16" s="1389"/>
      <c r="J16" s="1389"/>
      <c r="K16" s="1389"/>
      <c r="L16" s="1390"/>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8" t="s">
        <v>554</v>
      </c>
      <c r="C20" s="69"/>
      <c r="D20" s="69"/>
      <c r="E20" s="69"/>
      <c r="G20" s="69"/>
      <c r="H20" s="69"/>
      <c r="I20" s="69"/>
      <c r="J20" s="69"/>
      <c r="K20" s="69"/>
      <c r="L20" s="69"/>
      <c r="Q20" s="409" t="s">
        <v>555</v>
      </c>
    </row>
    <row r="21" spans="1:35" ht="21.75" customHeight="1" x14ac:dyDescent="0.15">
      <c r="A21" s="86"/>
      <c r="B21" s="1391" t="s">
        <v>234</v>
      </c>
      <c r="C21" s="1392"/>
      <c r="D21" s="1392"/>
      <c r="E21" s="1392"/>
      <c r="F21" s="1392"/>
      <c r="G21" s="1392"/>
      <c r="H21" s="1392"/>
      <c r="I21" s="1392"/>
      <c r="J21" s="1392"/>
      <c r="K21" s="1393"/>
      <c r="L21" s="1347" t="s">
        <v>569</v>
      </c>
      <c r="M21" s="1347"/>
      <c r="N21" s="1347"/>
      <c r="O21" s="1347"/>
      <c r="P21" s="1347"/>
      <c r="Q21" s="1380" t="s">
        <v>570</v>
      </c>
      <c r="R21" s="1380"/>
      <c r="S21" s="1380"/>
      <c r="T21" s="1380"/>
      <c r="U21" s="1380"/>
    </row>
    <row r="22" spans="1:35" ht="21.75" customHeight="1" x14ac:dyDescent="0.15">
      <c r="A22" s="86"/>
      <c r="B22" s="1381" t="s">
        <v>235</v>
      </c>
      <c r="C22" s="1382"/>
      <c r="D22" s="1382"/>
      <c r="E22" s="1382"/>
      <c r="F22" s="1382"/>
      <c r="G22" s="1382"/>
      <c r="H22" s="1382"/>
      <c r="I22" s="1382"/>
      <c r="J22" s="1382"/>
      <c r="K22" s="1383"/>
      <c r="L22" s="1384"/>
      <c r="M22" s="1384"/>
      <c r="N22" s="1384"/>
      <c r="O22" s="1384"/>
      <c r="P22" s="1384"/>
      <c r="Q22" s="1384"/>
      <c r="R22" s="1384"/>
      <c r="S22" s="1384"/>
      <c r="T22" s="1384"/>
      <c r="U22" s="1384"/>
    </row>
    <row r="23" spans="1:35" ht="21.75" customHeight="1" x14ac:dyDescent="0.15">
      <c r="A23" s="86"/>
      <c r="B23" s="1381" t="s">
        <v>556</v>
      </c>
      <c r="C23" s="1382"/>
      <c r="D23" s="1382"/>
      <c r="E23" s="1382"/>
      <c r="F23" s="1382"/>
      <c r="G23" s="1382"/>
      <c r="H23" s="1382"/>
      <c r="I23" s="1382"/>
      <c r="J23" s="1382"/>
      <c r="K23" s="1383"/>
      <c r="L23" s="1384"/>
      <c r="M23" s="1384"/>
      <c r="N23" s="1384"/>
      <c r="O23" s="1384"/>
      <c r="P23" s="1384"/>
      <c r="Q23" s="1384"/>
      <c r="R23" s="1384"/>
      <c r="S23" s="1384"/>
      <c r="T23" s="1384"/>
      <c r="U23" s="1384"/>
    </row>
    <row r="24" spans="1:35" ht="21.75" customHeight="1" x14ac:dyDescent="0.15">
      <c r="A24" s="86"/>
      <c r="B24" s="1381" t="s">
        <v>236</v>
      </c>
      <c r="C24" s="1382"/>
      <c r="D24" s="1382"/>
      <c r="E24" s="1382"/>
      <c r="F24" s="1382"/>
      <c r="G24" s="1382"/>
      <c r="H24" s="1382"/>
      <c r="I24" s="1382"/>
      <c r="J24" s="1382"/>
      <c r="K24" s="1383"/>
      <c r="L24" s="1384"/>
      <c r="M24" s="1384"/>
      <c r="N24" s="1384"/>
      <c r="O24" s="1384"/>
      <c r="P24" s="1384"/>
      <c r="Q24" s="1384"/>
      <c r="R24" s="1384"/>
      <c r="S24" s="1384"/>
      <c r="T24" s="1384"/>
      <c r="U24" s="1384"/>
    </row>
    <row r="25" spans="1:35" ht="21.75" customHeight="1" x14ac:dyDescent="0.15">
      <c r="A25" s="86"/>
      <c r="B25" s="1381" t="s">
        <v>237</v>
      </c>
      <c r="C25" s="1382"/>
      <c r="D25" s="1382"/>
      <c r="E25" s="1382"/>
      <c r="F25" s="1382"/>
      <c r="G25" s="1382"/>
      <c r="H25" s="1382"/>
      <c r="I25" s="1382"/>
      <c r="J25" s="1382"/>
      <c r="K25" s="1383"/>
      <c r="L25" s="1384"/>
      <c r="M25" s="1384"/>
      <c r="N25" s="1384"/>
      <c r="O25" s="1384"/>
      <c r="P25" s="1384"/>
      <c r="Q25" s="1384"/>
      <c r="R25" s="1384"/>
      <c r="S25" s="1384"/>
      <c r="T25" s="1384"/>
      <c r="U25" s="1384"/>
    </row>
    <row r="26" spans="1:35" ht="21.75" customHeight="1" x14ac:dyDescent="0.15">
      <c r="A26" s="86"/>
      <c r="B26" s="1381" t="s">
        <v>238</v>
      </c>
      <c r="C26" s="1382"/>
      <c r="D26" s="1382"/>
      <c r="E26" s="1382"/>
      <c r="F26" s="1382"/>
      <c r="G26" s="1382"/>
      <c r="H26" s="1382"/>
      <c r="I26" s="1382"/>
      <c r="J26" s="1382"/>
      <c r="K26" s="1383"/>
      <c r="L26" s="1384"/>
      <c r="M26" s="1384"/>
      <c r="N26" s="1384"/>
      <c r="O26" s="1384"/>
      <c r="P26" s="1384"/>
      <c r="Q26" s="1384"/>
      <c r="R26" s="1384"/>
      <c r="S26" s="1384"/>
      <c r="T26" s="1384"/>
      <c r="U26" s="1384"/>
    </row>
    <row r="27" spans="1:35" ht="21.75" customHeight="1" x14ac:dyDescent="0.15">
      <c r="A27" s="86"/>
      <c r="B27" s="1394" t="s">
        <v>489</v>
      </c>
      <c r="C27" s="1395"/>
      <c r="D27" s="1395"/>
      <c r="E27" s="1395"/>
      <c r="F27" s="1395"/>
      <c r="G27" s="1395"/>
      <c r="H27" s="1395"/>
      <c r="I27" s="1395"/>
      <c r="J27" s="1395"/>
      <c r="K27" s="1396"/>
      <c r="L27" s="1384"/>
      <c r="M27" s="1384"/>
      <c r="N27" s="1384"/>
      <c r="O27" s="1384"/>
      <c r="P27" s="1384"/>
      <c r="Q27" s="1384"/>
      <c r="R27" s="1384"/>
      <c r="S27" s="1384"/>
      <c r="T27" s="1384"/>
      <c r="U27" s="1384"/>
    </row>
    <row r="28" spans="1:35" ht="21.75" customHeight="1" x14ac:dyDescent="0.15">
      <c r="A28" s="86"/>
      <c r="B28" s="1381" t="s">
        <v>239</v>
      </c>
      <c r="C28" s="1382"/>
      <c r="D28" s="1382"/>
      <c r="E28" s="1382"/>
      <c r="F28" s="1382"/>
      <c r="G28" s="1382"/>
      <c r="H28" s="1382"/>
      <c r="I28" s="1382"/>
      <c r="J28" s="1382"/>
      <c r="K28" s="1383"/>
      <c r="L28" s="1384"/>
      <c r="M28" s="1384"/>
      <c r="N28" s="1384"/>
      <c r="O28" s="1384"/>
      <c r="P28" s="1384"/>
      <c r="Q28" s="1384"/>
      <c r="R28" s="1384"/>
      <c r="S28" s="1384"/>
      <c r="T28" s="1384"/>
      <c r="U28" s="1384"/>
    </row>
    <row r="29" spans="1:35" ht="21.75" customHeight="1" x14ac:dyDescent="0.15">
      <c r="A29" s="86"/>
      <c r="B29" s="1381" t="s">
        <v>240</v>
      </c>
      <c r="C29" s="1382"/>
      <c r="D29" s="1382"/>
      <c r="E29" s="1382"/>
      <c r="F29" s="1382"/>
      <c r="G29" s="1382"/>
      <c r="H29" s="1382"/>
      <c r="I29" s="1382"/>
      <c r="J29" s="1382"/>
      <c r="K29" s="1383"/>
      <c r="L29" s="1406"/>
      <c r="M29" s="1406"/>
      <c r="N29" s="1406"/>
      <c r="O29" s="1406"/>
      <c r="P29" s="1406"/>
      <c r="Q29" s="1406"/>
      <c r="R29" s="1406"/>
      <c r="S29" s="1406"/>
      <c r="T29" s="1406"/>
      <c r="U29" s="1406"/>
    </row>
    <row r="30" spans="1:35" ht="21.75" customHeight="1" x14ac:dyDescent="0.15">
      <c r="A30" s="86"/>
      <c r="L30" s="69"/>
    </row>
    <row r="31" spans="1:35" s="59" customFormat="1" ht="24.75" customHeight="1" x14ac:dyDescent="0.15">
      <c r="A31" s="14"/>
      <c r="B31" s="89" t="s">
        <v>64</v>
      </c>
      <c r="C31" s="1318" t="s">
        <v>65</v>
      </c>
      <c r="D31" s="1319"/>
      <c r="E31" s="1320"/>
      <c r="F31" s="1005" t="s">
        <v>66</v>
      </c>
      <c r="G31" s="1321"/>
      <c r="H31" s="1006"/>
      <c r="I31" s="1005" t="s">
        <v>67</v>
      </c>
      <c r="J31" s="1321"/>
      <c r="K31" s="1321"/>
      <c r="L31" s="1006"/>
      <c r="N31" s="1397" t="s">
        <v>571</v>
      </c>
      <c r="O31" s="1398"/>
      <c r="P31" s="1398"/>
      <c r="Q31" s="1398"/>
      <c r="R31" s="1398"/>
      <c r="S31" s="1398"/>
      <c r="T31" s="1398"/>
      <c r="U31" s="1398"/>
      <c r="V31" s="1398"/>
      <c r="W31" s="1399"/>
      <c r="Z31" s="203"/>
      <c r="AA31" s="203"/>
      <c r="AB31" s="203"/>
      <c r="AC31" s="203"/>
      <c r="AD31" s="203"/>
      <c r="AE31" s="203"/>
      <c r="AF31" s="203"/>
      <c r="AG31" s="203"/>
      <c r="AH31" s="203"/>
      <c r="AI31" s="203"/>
    </row>
    <row r="32" spans="1:35" s="59" customFormat="1" ht="12" customHeight="1" x14ac:dyDescent="0.15">
      <c r="A32" s="90"/>
      <c r="B32" s="1234" t="s">
        <v>35</v>
      </c>
      <c r="C32" s="1314"/>
      <c r="D32" s="1314"/>
      <c r="E32" s="1314"/>
      <c r="F32" s="1236"/>
      <c r="G32" s="1237"/>
      <c r="H32" s="91"/>
      <c r="I32" s="1238">
        <f t="shared" ref="I32:I37" si="1">INT(C32*F32/10)</f>
        <v>0</v>
      </c>
      <c r="J32" s="1238"/>
      <c r="K32" s="1238"/>
      <c r="L32" s="1238"/>
      <c r="N32" s="1400"/>
      <c r="O32" s="1401"/>
      <c r="P32" s="1401"/>
      <c r="Q32" s="1401"/>
      <c r="R32" s="1401"/>
      <c r="S32" s="1401"/>
      <c r="T32" s="1401"/>
      <c r="U32" s="1401"/>
      <c r="V32" s="1401"/>
      <c r="W32" s="1402"/>
      <c r="Z32" s="203"/>
      <c r="AA32" s="203"/>
      <c r="AB32" s="203"/>
      <c r="AC32" s="203"/>
      <c r="AD32" s="203"/>
      <c r="AE32" s="203"/>
      <c r="AF32" s="203"/>
      <c r="AG32" s="203"/>
      <c r="AH32" s="203"/>
      <c r="AI32" s="203"/>
    </row>
    <row r="33" spans="1:35" s="59" customFormat="1" ht="24.75" customHeight="1" x14ac:dyDescent="0.15">
      <c r="A33" s="90"/>
      <c r="B33" s="1218"/>
      <c r="C33" s="1348">
        <v>0</v>
      </c>
      <c r="D33" s="1349"/>
      <c r="E33" s="1350"/>
      <c r="F33" s="1249"/>
      <c r="G33" s="1250"/>
      <c r="H33" s="205" t="s">
        <v>69</v>
      </c>
      <c r="I33" s="1251">
        <f t="shared" si="1"/>
        <v>0</v>
      </c>
      <c r="J33" s="1252"/>
      <c r="K33" s="1252"/>
      <c r="L33" s="1232"/>
      <c r="N33" s="1400"/>
      <c r="O33" s="1401"/>
      <c r="P33" s="1401"/>
      <c r="Q33" s="1401"/>
      <c r="R33" s="1401"/>
      <c r="S33" s="1401"/>
      <c r="T33" s="1401"/>
      <c r="U33" s="1401"/>
      <c r="V33" s="1401"/>
      <c r="W33" s="1402"/>
      <c r="Z33" s="203"/>
      <c r="AA33" s="203"/>
      <c r="AB33" s="203"/>
      <c r="AC33" s="203"/>
      <c r="AD33" s="203"/>
      <c r="AE33" s="203"/>
      <c r="AF33" s="203"/>
      <c r="AG33" s="203"/>
      <c r="AH33" s="203"/>
      <c r="AI33" s="203"/>
    </row>
    <row r="34" spans="1:35" s="59" customFormat="1" ht="12" customHeight="1" x14ac:dyDescent="0.15">
      <c r="A34" s="90"/>
      <c r="B34" s="1234" t="s">
        <v>70</v>
      </c>
      <c r="C34" s="1314"/>
      <c r="D34" s="1314"/>
      <c r="E34" s="1314"/>
      <c r="F34" s="1236"/>
      <c r="G34" s="1237"/>
      <c r="H34" s="91"/>
      <c r="I34" s="1238">
        <f t="shared" si="1"/>
        <v>0</v>
      </c>
      <c r="J34" s="1238"/>
      <c r="K34" s="1238"/>
      <c r="L34" s="1238"/>
      <c r="N34" s="1400"/>
      <c r="O34" s="1401"/>
      <c r="P34" s="1401"/>
      <c r="Q34" s="1401"/>
      <c r="R34" s="1401"/>
      <c r="S34" s="1401"/>
      <c r="T34" s="1401"/>
      <c r="U34" s="1401"/>
      <c r="V34" s="1401"/>
      <c r="W34" s="1402"/>
      <c r="Z34" s="203"/>
      <c r="AA34" s="203"/>
      <c r="AB34" s="203"/>
      <c r="AC34" s="203"/>
      <c r="AD34" s="203"/>
      <c r="AE34" s="203"/>
      <c r="AF34" s="203"/>
      <c r="AG34" s="203"/>
      <c r="AH34" s="203"/>
      <c r="AI34" s="203"/>
    </row>
    <row r="35" spans="1:35" s="59" customFormat="1" ht="24.75" customHeight="1" x14ac:dyDescent="0.15">
      <c r="A35" s="90"/>
      <c r="B35" s="1218"/>
      <c r="C35" s="1348">
        <v>0</v>
      </c>
      <c r="D35" s="1349"/>
      <c r="E35" s="1350"/>
      <c r="F35" s="1249"/>
      <c r="G35" s="1250"/>
      <c r="H35" s="205" t="s">
        <v>69</v>
      </c>
      <c r="I35" s="1251">
        <f t="shared" si="1"/>
        <v>0</v>
      </c>
      <c r="J35" s="1252"/>
      <c r="K35" s="1252"/>
      <c r="L35" s="1232"/>
      <c r="N35" s="1400"/>
      <c r="O35" s="1401"/>
      <c r="P35" s="1401"/>
      <c r="Q35" s="1401"/>
      <c r="R35" s="1401"/>
      <c r="S35" s="1401"/>
      <c r="T35" s="1401"/>
      <c r="U35" s="1401"/>
      <c r="V35" s="1401"/>
      <c r="W35" s="1402"/>
      <c r="Z35" s="203"/>
      <c r="AA35" s="203"/>
      <c r="AB35" s="203"/>
      <c r="AC35" s="203"/>
      <c r="AD35" s="203"/>
      <c r="AE35" s="203"/>
      <c r="AF35" s="203"/>
      <c r="AG35" s="203"/>
      <c r="AH35" s="203"/>
      <c r="AI35" s="203"/>
    </row>
    <row r="36" spans="1:35" s="59" customFormat="1" ht="12" customHeight="1" x14ac:dyDescent="0.15">
      <c r="A36" s="90"/>
      <c r="B36" s="1234" t="s">
        <v>72</v>
      </c>
      <c r="C36" s="1314"/>
      <c r="D36" s="1314"/>
      <c r="E36" s="1314"/>
      <c r="F36" s="1236"/>
      <c r="G36" s="1237"/>
      <c r="H36" s="91"/>
      <c r="I36" s="1238">
        <f t="shared" si="1"/>
        <v>0</v>
      </c>
      <c r="J36" s="1238"/>
      <c r="K36" s="1238"/>
      <c r="L36" s="1238"/>
      <c r="N36" s="1400"/>
      <c r="O36" s="1401"/>
      <c r="P36" s="1401"/>
      <c r="Q36" s="1401"/>
      <c r="R36" s="1401"/>
      <c r="S36" s="1401"/>
      <c r="T36" s="1401"/>
      <c r="U36" s="1401"/>
      <c r="V36" s="1401"/>
      <c r="W36" s="1402"/>
      <c r="Z36" s="203"/>
      <c r="AA36" s="203"/>
      <c r="AB36" s="203"/>
      <c r="AC36" s="203"/>
      <c r="AD36" s="203"/>
      <c r="AE36" s="203"/>
      <c r="AF36" s="203"/>
      <c r="AG36" s="203"/>
      <c r="AH36" s="203"/>
      <c r="AI36" s="203"/>
    </row>
    <row r="37" spans="1:35" s="59" customFormat="1" ht="24.75" customHeight="1" thickBot="1" x14ac:dyDescent="0.2">
      <c r="A37" s="84"/>
      <c r="B37" s="1217"/>
      <c r="C37" s="1374">
        <v>0</v>
      </c>
      <c r="D37" s="1375"/>
      <c r="E37" s="1376"/>
      <c r="F37" s="1242"/>
      <c r="G37" s="1243"/>
      <c r="H37" s="207" t="s">
        <v>69</v>
      </c>
      <c r="I37" s="1377">
        <f t="shared" si="1"/>
        <v>0</v>
      </c>
      <c r="J37" s="1378"/>
      <c r="K37" s="1378"/>
      <c r="L37" s="1379"/>
      <c r="N37" s="1403"/>
      <c r="O37" s="1404"/>
      <c r="P37" s="1404"/>
      <c r="Q37" s="1404"/>
      <c r="R37" s="1404"/>
      <c r="S37" s="1404"/>
      <c r="T37" s="1404"/>
      <c r="U37" s="1404"/>
      <c r="V37" s="1404"/>
      <c r="W37" s="1405"/>
      <c r="Z37" s="203"/>
      <c r="AA37" s="203"/>
      <c r="AB37" s="203"/>
      <c r="AC37" s="203"/>
      <c r="AD37" s="203"/>
      <c r="AE37" s="203"/>
      <c r="AF37" s="203"/>
      <c r="AG37" s="203"/>
      <c r="AH37" s="203"/>
      <c r="AI37" s="203"/>
    </row>
    <row r="38" spans="1:35" s="59" customFormat="1" ht="12" customHeight="1" thickTop="1" x14ac:dyDescent="0.15">
      <c r="A38" s="84"/>
      <c r="B38" s="1360" t="s">
        <v>75</v>
      </c>
      <c r="C38" s="1361">
        <f>INT(SUM(C32,C34,C36))</f>
        <v>0</v>
      </c>
      <c r="D38" s="1362"/>
      <c r="E38" s="1362"/>
      <c r="F38" s="1363"/>
      <c r="G38" s="1364"/>
      <c r="H38" s="1365"/>
      <c r="I38" s="1369">
        <f>SUM(I32,I34,I36)</f>
        <v>0</v>
      </c>
      <c r="J38" s="1369"/>
      <c r="K38" s="1369"/>
      <c r="L38" s="1370"/>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1218"/>
      <c r="C39" s="1371">
        <f>INT(SUM(C33,C35,C37))</f>
        <v>0</v>
      </c>
      <c r="D39" s="1372"/>
      <c r="E39" s="1373"/>
      <c r="F39" s="1366"/>
      <c r="G39" s="1367"/>
      <c r="H39" s="1368"/>
      <c r="I39" s="1251">
        <f>SUM(I33,I35,I37)</f>
        <v>0</v>
      </c>
      <c r="J39" s="1252"/>
      <c r="K39" s="1252"/>
      <c r="L39" s="1232"/>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1345" t="s">
        <v>241</v>
      </c>
      <c r="C40" s="1345"/>
      <c r="D40" s="1345"/>
      <c r="E40" s="1345"/>
      <c r="F40" s="1345"/>
      <c r="G40" s="1345"/>
      <c r="H40" s="1345"/>
      <c r="I40" s="1345"/>
      <c r="J40" s="1345"/>
      <c r="K40" s="1345"/>
      <c r="L40" s="1345"/>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1346" t="s">
        <v>242</v>
      </c>
      <c r="B42" s="1346"/>
      <c r="C42" s="1346"/>
      <c r="D42" s="1346"/>
      <c r="E42" s="1346"/>
      <c r="F42" s="1346"/>
      <c r="G42" s="1346"/>
      <c r="H42" s="1346"/>
      <c r="I42" s="1346"/>
      <c r="J42" s="1346"/>
      <c r="K42" s="1346"/>
      <c r="L42" s="1346"/>
      <c r="M42" s="1346"/>
      <c r="N42" s="1346"/>
      <c r="O42" s="1346"/>
      <c r="P42" s="1346"/>
      <c r="Q42" s="1346"/>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1411"/>
      <c r="N44" s="1412"/>
      <c r="P44" s="343"/>
      <c r="Q44" s="343"/>
      <c r="R44" s="343"/>
      <c r="S44" s="343"/>
      <c r="T44" s="343"/>
      <c r="U44" s="343"/>
      <c r="V44" s="343"/>
      <c r="W44" s="107"/>
    </row>
    <row r="45" spans="1:35" ht="21" customHeight="1" x14ac:dyDescent="0.15">
      <c r="A45" s="86"/>
      <c r="B45" s="105" t="s">
        <v>245</v>
      </c>
      <c r="C45" s="21"/>
      <c r="D45" s="21"/>
      <c r="E45" s="21"/>
      <c r="F45" s="211"/>
      <c r="L45" s="14"/>
      <c r="M45" s="59"/>
      <c r="P45" s="344"/>
      <c r="Q45" s="344"/>
      <c r="R45" s="344"/>
      <c r="S45" s="344"/>
      <c r="T45" s="344"/>
      <c r="U45" s="344"/>
      <c r="V45" s="344"/>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1413">
        <v>0</v>
      </c>
      <c r="J47" s="1414"/>
      <c r="K47" s="1415" t="s">
        <v>250</v>
      </c>
      <c r="L47" s="1416"/>
      <c r="M47" s="1417">
        <v>0</v>
      </c>
      <c r="N47" s="1418"/>
      <c r="O47" s="214" t="s">
        <v>251</v>
      </c>
      <c r="P47" s="1419">
        <f>I47+M47</f>
        <v>0</v>
      </c>
      <c r="Q47" s="1419"/>
      <c r="R47" s="1419"/>
      <c r="S47" s="1419"/>
      <c r="U47" s="344"/>
    </row>
    <row r="48" spans="1:35" s="59" customFormat="1" ht="21" customHeight="1" x14ac:dyDescent="0.15">
      <c r="A48" s="212"/>
      <c r="B48" s="213"/>
      <c r="E48" s="59" t="s">
        <v>252</v>
      </c>
      <c r="H48" s="59" t="s">
        <v>249</v>
      </c>
      <c r="I48" s="1413">
        <v>0</v>
      </c>
      <c r="J48" s="1414"/>
      <c r="K48" s="1415" t="s">
        <v>253</v>
      </c>
      <c r="L48" s="1416"/>
      <c r="M48" s="1417">
        <v>0</v>
      </c>
      <c r="N48" s="1418"/>
      <c r="O48" s="214" t="s">
        <v>254</v>
      </c>
      <c r="P48" s="1419">
        <f>I48+M48</f>
        <v>0</v>
      </c>
      <c r="Q48" s="1419"/>
      <c r="R48" s="1419"/>
      <c r="S48" s="1419"/>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1409">
        <f>I47+I48</f>
        <v>0</v>
      </c>
      <c r="J50" s="1410"/>
      <c r="K50" s="1415" t="s">
        <v>253</v>
      </c>
      <c r="L50" s="1416"/>
      <c r="M50" s="1422">
        <f>M47+M48</f>
        <v>0</v>
      </c>
      <c r="N50" s="1423"/>
      <c r="O50" s="214" t="s">
        <v>254</v>
      </c>
      <c r="P50" s="1419">
        <f>I50+M50</f>
        <v>0</v>
      </c>
      <c r="Q50" s="1419"/>
      <c r="R50" s="1419"/>
      <c r="S50" s="1419"/>
      <c r="U50" s="59" t="s">
        <v>256</v>
      </c>
    </row>
    <row r="51" spans="1:35" ht="6" customHeight="1" x14ac:dyDescent="0.15">
      <c r="A51" s="86"/>
      <c r="B51" s="5"/>
      <c r="E51" s="59"/>
      <c r="H51" s="159"/>
      <c r="I51" s="215"/>
      <c r="J51" s="215"/>
      <c r="L51" s="14"/>
      <c r="M51" s="55"/>
      <c r="N51" s="216"/>
      <c r="O51" s="216"/>
      <c r="R51" s="59"/>
      <c r="U51" s="344"/>
    </row>
    <row r="52" spans="1:35" s="59" customFormat="1" ht="21.75" customHeight="1" x14ac:dyDescent="0.15">
      <c r="A52" s="212"/>
      <c r="B52" s="213" t="s">
        <v>257</v>
      </c>
      <c r="C52" s="355" t="s">
        <v>258</v>
      </c>
      <c r="D52" s="356"/>
      <c r="E52" s="356"/>
      <c r="F52" s="356"/>
      <c r="G52" s="1427" t="str">
        <f>IFERROR(P48/P50,"%")</f>
        <v>%</v>
      </c>
      <c r="H52" s="1428"/>
      <c r="J52" s="214" t="s">
        <v>259</v>
      </c>
      <c r="K52" s="217"/>
      <c r="L52" s="217"/>
      <c r="N52" s="14"/>
      <c r="R52" s="218"/>
      <c r="S52" s="218"/>
      <c r="T52" s="356"/>
      <c r="U52" s="356"/>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1407" t="s">
        <v>516</v>
      </c>
      <c r="D54" s="1408"/>
      <c r="E54" s="1409">
        <f>I50</f>
        <v>0</v>
      </c>
      <c r="F54" s="1410"/>
      <c r="G54" s="1429" t="s">
        <v>260</v>
      </c>
      <c r="H54" s="1430"/>
      <c r="I54" s="1430"/>
      <c r="J54" s="1430"/>
      <c r="K54" s="1430"/>
      <c r="L54" s="1430"/>
      <c r="M54" s="1430"/>
      <c r="N54" s="1430"/>
      <c r="O54" s="1430"/>
      <c r="P54" s="1430"/>
      <c r="Q54" s="1413">
        <v>0</v>
      </c>
      <c r="R54" s="1414"/>
      <c r="Y54" s="219"/>
    </row>
    <row r="55" spans="1:35" s="59" customFormat="1" ht="21.75" customHeight="1" x14ac:dyDescent="0.15">
      <c r="A55" s="212"/>
      <c r="C55" s="105" t="s">
        <v>261</v>
      </c>
      <c r="D55" s="1420" t="s">
        <v>262</v>
      </c>
      <c r="E55" s="1420"/>
      <c r="F55" s="1420"/>
      <c r="G55" s="1420"/>
      <c r="H55" s="1420"/>
      <c r="I55" s="1420"/>
      <c r="J55" s="1421"/>
      <c r="K55" s="1424">
        <f>E54+Q54</f>
        <v>0</v>
      </c>
      <c r="L55" s="1424"/>
      <c r="M55" s="1425" t="s">
        <v>263</v>
      </c>
      <c r="N55" s="1407"/>
      <c r="O55" s="1407"/>
      <c r="P55" s="1407"/>
      <c r="Q55" s="1408"/>
      <c r="R55" s="1409">
        <f>ROUNDUP(K55*0.8,0)</f>
        <v>0</v>
      </c>
      <c r="S55" s="1410"/>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4">
        <v>0</v>
      </c>
      <c r="I57" s="1426" t="s">
        <v>514</v>
      </c>
      <c r="J57" s="1426"/>
      <c r="K57" s="1426"/>
      <c r="L57" s="1426"/>
      <c r="M57" s="1426"/>
      <c r="N57" s="1426"/>
      <c r="O57" s="1426"/>
      <c r="P57" s="1426"/>
      <c r="Q57" s="1426"/>
      <c r="R57" s="1426"/>
      <c r="S57" s="1426"/>
      <c r="T57" s="1426"/>
      <c r="U57" s="1426"/>
      <c r="V57" s="1426"/>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1407" t="s">
        <v>516</v>
      </c>
      <c r="D59" s="1408"/>
      <c r="E59" s="1409">
        <f>I50</f>
        <v>0</v>
      </c>
      <c r="F59" s="1410"/>
      <c r="G59" s="1429" t="s">
        <v>260</v>
      </c>
      <c r="H59" s="1430"/>
      <c r="I59" s="1430"/>
      <c r="J59" s="1430"/>
      <c r="K59" s="1430"/>
      <c r="L59" s="1430"/>
      <c r="M59" s="1430"/>
      <c r="N59" s="1430"/>
      <c r="O59" s="1430"/>
      <c r="P59" s="1430"/>
      <c r="Q59" s="1413">
        <v>0</v>
      </c>
      <c r="R59" s="1414"/>
      <c r="Y59" s="219"/>
    </row>
    <row r="60" spans="1:35" s="59" customFormat="1" ht="21.75" customHeight="1" x14ac:dyDescent="0.15">
      <c r="A60" s="212"/>
      <c r="C60" s="105" t="s">
        <v>251</v>
      </c>
      <c r="D60" s="1420" t="s">
        <v>262</v>
      </c>
      <c r="E60" s="1420"/>
      <c r="F60" s="1420"/>
      <c r="G60" s="1420"/>
      <c r="H60" s="1420"/>
      <c r="I60" s="1420"/>
      <c r="J60" s="1421"/>
      <c r="K60" s="1424">
        <f>E59+Q59</f>
        <v>0</v>
      </c>
      <c r="L60" s="1424"/>
      <c r="M60" s="1425" t="s">
        <v>490</v>
      </c>
      <c r="N60" s="1407"/>
      <c r="O60" s="1407"/>
      <c r="P60" s="1407"/>
      <c r="Q60" s="1408"/>
      <c r="R60" s="1409">
        <f>ROUNDUP(K60*0.6,0)</f>
        <v>0</v>
      </c>
      <c r="S60" s="1410"/>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340" t="s">
        <v>505</v>
      </c>
      <c r="C62" s="1340"/>
      <c r="D62" s="1340"/>
      <c r="E62" s="1340"/>
      <c r="F62" s="1340"/>
      <c r="G62" s="1340"/>
      <c r="H62" s="1340"/>
      <c r="I62" s="1340"/>
      <c r="J62" s="1340"/>
      <c r="K62" s="1340"/>
      <c r="L62" s="1340"/>
      <c r="M62" s="1340"/>
      <c r="N62" s="1340"/>
      <c r="O62" s="1340"/>
      <c r="P62" s="1340"/>
      <c r="Q62" s="1340"/>
      <c r="R62" s="1340"/>
      <c r="S62" s="1340"/>
      <c r="T62" s="1340"/>
      <c r="U62" s="1340"/>
      <c r="V62" s="1340"/>
      <c r="W62" s="354"/>
    </row>
    <row r="63" spans="1:35" s="59" customFormat="1" ht="22.5" customHeight="1" x14ac:dyDescent="0.15">
      <c r="A63" s="14"/>
      <c r="B63" s="89" t="s">
        <v>64</v>
      </c>
      <c r="C63" s="1318" t="s">
        <v>65</v>
      </c>
      <c r="D63" s="1319"/>
      <c r="E63" s="1320"/>
      <c r="F63" s="1005" t="s">
        <v>66</v>
      </c>
      <c r="G63" s="1321"/>
      <c r="H63" s="1006"/>
      <c r="I63" s="1005" t="s">
        <v>67</v>
      </c>
      <c r="J63" s="1321"/>
      <c r="K63" s="1321"/>
      <c r="L63" s="1006"/>
      <c r="M63" s="84"/>
      <c r="N63" s="1438" t="s">
        <v>517</v>
      </c>
      <c r="O63" s="1439"/>
      <c r="P63" s="1439"/>
      <c r="Q63" s="1439"/>
      <c r="R63" s="1439"/>
      <c r="S63" s="1439"/>
      <c r="T63" s="1439"/>
      <c r="U63" s="1439"/>
      <c r="V63" s="1440"/>
      <c r="W63" s="206"/>
      <c r="Z63" s="206"/>
      <c r="AA63" s="206"/>
      <c r="AB63" s="206"/>
      <c r="AC63" s="206"/>
      <c r="AD63" s="206"/>
      <c r="AE63" s="206"/>
      <c r="AF63" s="206"/>
      <c r="AG63" s="206"/>
      <c r="AH63" s="206"/>
      <c r="AI63" s="206"/>
    </row>
    <row r="64" spans="1:35" s="59" customFormat="1" ht="12" customHeight="1" x14ac:dyDescent="0.15">
      <c r="A64" s="90"/>
      <c r="B64" s="1234" t="s">
        <v>35</v>
      </c>
      <c r="C64" s="1314"/>
      <c r="D64" s="1314"/>
      <c r="E64" s="1314"/>
      <c r="F64" s="1236"/>
      <c r="G64" s="1237"/>
      <c r="H64" s="91"/>
      <c r="I64" s="1238">
        <f t="shared" ref="I64:I69" si="2">INT(C64*F64/10)</f>
        <v>0</v>
      </c>
      <c r="J64" s="1238"/>
      <c r="K64" s="1238"/>
      <c r="L64" s="1238"/>
      <c r="M64" s="84"/>
      <c r="N64" s="1441"/>
      <c r="O64" s="1442"/>
      <c r="P64" s="1442"/>
      <c r="Q64" s="1442"/>
      <c r="R64" s="1442"/>
      <c r="S64" s="1442"/>
      <c r="T64" s="1442"/>
      <c r="U64" s="1442"/>
      <c r="V64" s="1443"/>
      <c r="W64" s="206"/>
      <c r="Z64" s="206"/>
      <c r="AA64" s="206"/>
      <c r="AB64" s="206"/>
      <c r="AC64" s="206"/>
      <c r="AD64" s="206"/>
      <c r="AE64" s="206"/>
      <c r="AF64" s="206"/>
      <c r="AG64" s="206"/>
      <c r="AH64" s="206"/>
      <c r="AI64" s="206"/>
    </row>
    <row r="65" spans="1:35" s="59" customFormat="1" ht="22.5" customHeight="1" x14ac:dyDescent="0.15">
      <c r="A65" s="90"/>
      <c r="B65" s="1218"/>
      <c r="C65" s="1348">
        <v>0</v>
      </c>
      <c r="D65" s="1349"/>
      <c r="E65" s="1350"/>
      <c r="F65" s="1249"/>
      <c r="G65" s="1250"/>
      <c r="H65" s="205" t="s">
        <v>69</v>
      </c>
      <c r="I65" s="1251">
        <f t="shared" si="2"/>
        <v>0</v>
      </c>
      <c r="J65" s="1252"/>
      <c r="K65" s="1252"/>
      <c r="L65" s="1232"/>
      <c r="M65" s="84"/>
      <c r="N65" s="1441"/>
      <c r="O65" s="1442"/>
      <c r="P65" s="1442"/>
      <c r="Q65" s="1442"/>
      <c r="R65" s="1442"/>
      <c r="S65" s="1442"/>
      <c r="T65" s="1442"/>
      <c r="U65" s="1442"/>
      <c r="V65" s="1443"/>
      <c r="W65" s="206"/>
      <c r="Z65" s="206"/>
      <c r="AA65" s="206"/>
      <c r="AB65" s="206"/>
      <c r="AC65" s="206"/>
      <c r="AD65" s="206"/>
      <c r="AE65" s="206"/>
      <c r="AF65" s="206"/>
      <c r="AG65" s="206"/>
      <c r="AH65" s="206"/>
      <c r="AI65" s="206"/>
    </row>
    <row r="66" spans="1:35" s="59" customFormat="1" ht="12" customHeight="1" x14ac:dyDescent="0.15">
      <c r="A66" s="90"/>
      <c r="B66" s="1234" t="s">
        <v>70</v>
      </c>
      <c r="C66" s="1314"/>
      <c r="D66" s="1314"/>
      <c r="E66" s="1314"/>
      <c r="F66" s="1236"/>
      <c r="G66" s="1237"/>
      <c r="H66" s="91"/>
      <c r="I66" s="1238">
        <f t="shared" si="2"/>
        <v>0</v>
      </c>
      <c r="J66" s="1238"/>
      <c r="K66" s="1238"/>
      <c r="L66" s="1238"/>
      <c r="M66" s="84"/>
      <c r="N66" s="1441"/>
      <c r="O66" s="1442"/>
      <c r="P66" s="1442"/>
      <c r="Q66" s="1442"/>
      <c r="R66" s="1442"/>
      <c r="S66" s="1442"/>
      <c r="T66" s="1442"/>
      <c r="U66" s="1442"/>
      <c r="V66" s="1443"/>
      <c r="W66" s="206"/>
      <c r="Z66" s="206"/>
      <c r="AA66" s="206"/>
      <c r="AB66" s="206"/>
      <c r="AC66" s="206"/>
      <c r="AD66" s="206"/>
      <c r="AE66" s="206"/>
      <c r="AF66" s="206"/>
      <c r="AG66" s="206"/>
      <c r="AH66" s="206"/>
      <c r="AI66" s="206"/>
    </row>
    <row r="67" spans="1:35" s="59" customFormat="1" ht="22.5" customHeight="1" x14ac:dyDescent="0.15">
      <c r="A67" s="90"/>
      <c r="B67" s="1218"/>
      <c r="C67" s="1348">
        <v>0</v>
      </c>
      <c r="D67" s="1349"/>
      <c r="E67" s="1350"/>
      <c r="F67" s="1249"/>
      <c r="G67" s="1250"/>
      <c r="H67" s="205" t="s">
        <v>69</v>
      </c>
      <c r="I67" s="1251">
        <f t="shared" si="2"/>
        <v>0</v>
      </c>
      <c r="J67" s="1252"/>
      <c r="K67" s="1252"/>
      <c r="L67" s="1232"/>
      <c r="M67" s="84"/>
      <c r="N67" s="1441"/>
      <c r="O67" s="1442"/>
      <c r="P67" s="1442"/>
      <c r="Q67" s="1442"/>
      <c r="R67" s="1442"/>
      <c r="S67" s="1442"/>
      <c r="T67" s="1442"/>
      <c r="U67" s="1442"/>
      <c r="V67" s="1443"/>
      <c r="W67" s="206"/>
      <c r="Z67" s="206"/>
      <c r="AA67" s="206"/>
      <c r="AB67" s="206"/>
      <c r="AC67" s="206"/>
      <c r="AD67" s="206"/>
      <c r="AE67" s="206"/>
      <c r="AF67" s="206"/>
      <c r="AG67" s="206"/>
      <c r="AH67" s="206"/>
      <c r="AI67" s="206"/>
    </row>
    <row r="68" spans="1:35" s="59" customFormat="1" ht="12" customHeight="1" x14ac:dyDescent="0.15">
      <c r="A68" s="90"/>
      <c r="B68" s="1234" t="s">
        <v>72</v>
      </c>
      <c r="C68" s="1314"/>
      <c r="D68" s="1314"/>
      <c r="E68" s="1314"/>
      <c r="F68" s="1236"/>
      <c r="G68" s="1237"/>
      <c r="H68" s="91"/>
      <c r="I68" s="1238">
        <f t="shared" si="2"/>
        <v>0</v>
      </c>
      <c r="J68" s="1238"/>
      <c r="K68" s="1238"/>
      <c r="L68" s="1238"/>
      <c r="M68" s="84"/>
      <c r="N68" s="1441"/>
      <c r="O68" s="1442"/>
      <c r="P68" s="1442"/>
      <c r="Q68" s="1442"/>
      <c r="R68" s="1442"/>
      <c r="S68" s="1442"/>
      <c r="T68" s="1442"/>
      <c r="U68" s="1442"/>
      <c r="V68" s="1443"/>
      <c r="W68" s="206"/>
      <c r="Z68" s="206"/>
      <c r="AA68" s="206"/>
      <c r="AB68" s="206"/>
      <c r="AC68" s="206"/>
      <c r="AD68" s="206"/>
      <c r="AE68" s="206"/>
      <c r="AF68" s="206"/>
      <c r="AG68" s="206"/>
      <c r="AH68" s="206"/>
      <c r="AI68" s="206"/>
    </row>
    <row r="69" spans="1:35" s="59" customFormat="1" ht="22.5" customHeight="1" thickBot="1" x14ac:dyDescent="0.2">
      <c r="A69" s="84"/>
      <c r="B69" s="1435"/>
      <c r="C69" s="1348">
        <v>0</v>
      </c>
      <c r="D69" s="1349"/>
      <c r="E69" s="1350"/>
      <c r="F69" s="1436"/>
      <c r="G69" s="1437"/>
      <c r="H69" s="222" t="s">
        <v>69</v>
      </c>
      <c r="I69" s="1251">
        <f t="shared" si="2"/>
        <v>0</v>
      </c>
      <c r="J69" s="1252"/>
      <c r="K69" s="1252"/>
      <c r="L69" s="1232"/>
      <c r="M69" s="84"/>
      <c r="N69" s="1441"/>
      <c r="O69" s="1442"/>
      <c r="P69" s="1442"/>
      <c r="Q69" s="1442"/>
      <c r="R69" s="1442"/>
      <c r="S69" s="1442"/>
      <c r="T69" s="1442"/>
      <c r="U69" s="1442"/>
      <c r="V69" s="1443"/>
      <c r="W69" s="206"/>
      <c r="Z69" s="206"/>
      <c r="AA69" s="206"/>
      <c r="AB69" s="206"/>
      <c r="AC69" s="206"/>
      <c r="AD69" s="206"/>
      <c r="AE69" s="206"/>
      <c r="AF69" s="206"/>
      <c r="AG69" s="206"/>
      <c r="AH69" s="206"/>
      <c r="AI69" s="206"/>
    </row>
    <row r="70" spans="1:35" s="59" customFormat="1" ht="12" customHeight="1" thickTop="1" x14ac:dyDescent="0.15">
      <c r="A70" s="84"/>
      <c r="B70" s="1360" t="s">
        <v>75</v>
      </c>
      <c r="C70" s="1361">
        <f>INT(SUM(C64,C66,C68))</f>
        <v>0</v>
      </c>
      <c r="D70" s="1362"/>
      <c r="E70" s="1447"/>
      <c r="F70" s="1448"/>
      <c r="G70" s="1449"/>
      <c r="H70" s="1450"/>
      <c r="I70" s="1451">
        <f>SUM(I64,I66,I68)</f>
        <v>0</v>
      </c>
      <c r="J70" s="1369"/>
      <c r="K70" s="1369"/>
      <c r="L70" s="1370"/>
      <c r="M70" s="84"/>
      <c r="N70" s="1441"/>
      <c r="O70" s="1442"/>
      <c r="P70" s="1442"/>
      <c r="Q70" s="1442"/>
      <c r="R70" s="1442"/>
      <c r="S70" s="1442"/>
      <c r="T70" s="1442"/>
      <c r="U70" s="1442"/>
      <c r="V70" s="1443"/>
      <c r="W70" s="206"/>
      <c r="Z70" s="206"/>
      <c r="AA70" s="206"/>
      <c r="AB70" s="206"/>
      <c r="AC70" s="206"/>
      <c r="AD70" s="206"/>
      <c r="AE70" s="206"/>
      <c r="AF70" s="206"/>
      <c r="AG70" s="206"/>
      <c r="AH70" s="206"/>
      <c r="AI70" s="206"/>
    </row>
    <row r="71" spans="1:35" s="59" customFormat="1" ht="22.5" customHeight="1" x14ac:dyDescent="0.15">
      <c r="A71" s="84"/>
      <c r="B71" s="1218"/>
      <c r="C71" s="1371">
        <f>INT(SUM(C65,C67,C69))</f>
        <v>0</v>
      </c>
      <c r="D71" s="1372"/>
      <c r="E71" s="1373"/>
      <c r="F71" s="1366"/>
      <c r="G71" s="1367"/>
      <c r="H71" s="1368"/>
      <c r="I71" s="1251">
        <f>SUM(I65,I67,I69)</f>
        <v>0</v>
      </c>
      <c r="J71" s="1252"/>
      <c r="K71" s="1252"/>
      <c r="L71" s="1232"/>
      <c r="M71" s="84"/>
      <c r="N71" s="1441"/>
      <c r="O71" s="1442"/>
      <c r="P71" s="1442"/>
      <c r="Q71" s="1442"/>
      <c r="R71" s="1442"/>
      <c r="S71" s="1442"/>
      <c r="T71" s="1442"/>
      <c r="U71" s="1442"/>
      <c r="V71" s="1443"/>
      <c r="W71" s="206"/>
      <c r="Z71" s="206"/>
      <c r="AA71" s="206"/>
      <c r="AB71" s="206"/>
      <c r="AC71" s="206"/>
      <c r="AD71" s="206"/>
      <c r="AE71" s="206"/>
      <c r="AF71" s="206"/>
      <c r="AG71" s="206"/>
      <c r="AH71" s="206"/>
      <c r="AI71" s="206"/>
    </row>
    <row r="72" spans="1:35" s="59" customFormat="1" ht="25.5" customHeight="1" x14ac:dyDescent="0.15">
      <c r="A72" s="84"/>
      <c r="B72" s="1345" t="s">
        <v>241</v>
      </c>
      <c r="C72" s="1345"/>
      <c r="D72" s="1345"/>
      <c r="E72" s="1345"/>
      <c r="F72" s="1345"/>
      <c r="G72" s="1345"/>
      <c r="H72" s="1345"/>
      <c r="I72" s="1345"/>
      <c r="J72" s="1345"/>
      <c r="K72" s="1345"/>
      <c r="L72" s="1345"/>
      <c r="M72" s="84"/>
      <c r="N72" s="1444"/>
      <c r="O72" s="1445"/>
      <c r="P72" s="1445"/>
      <c r="Q72" s="1445"/>
      <c r="R72" s="1445"/>
      <c r="S72" s="1445"/>
      <c r="T72" s="1445"/>
      <c r="U72" s="1445"/>
      <c r="V72" s="1446"/>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1346" t="s">
        <v>266</v>
      </c>
      <c r="B74" s="1346"/>
      <c r="C74" s="1346"/>
      <c r="D74" s="1346"/>
      <c r="E74" s="1346"/>
      <c r="F74" s="1346"/>
      <c r="G74" s="1346"/>
      <c r="H74" s="1346"/>
      <c r="I74" s="1346"/>
      <c r="J74" s="1346"/>
      <c r="K74" s="1346"/>
      <c r="L74" s="1346"/>
      <c r="M74" s="1346"/>
      <c r="N74" s="223"/>
      <c r="O74"/>
      <c r="P74"/>
      <c r="Q74"/>
      <c r="R74"/>
      <c r="S74"/>
      <c r="T74"/>
      <c r="U74"/>
      <c r="V74"/>
      <c r="W74"/>
    </row>
    <row r="75" spans="1:35" customFormat="1" ht="27" customHeight="1" x14ac:dyDescent="0.15">
      <c r="B75" s="941" t="s">
        <v>267</v>
      </c>
      <c r="C75" s="941"/>
      <c r="D75" s="941"/>
      <c r="E75" s="941"/>
      <c r="F75" s="941"/>
      <c r="G75" s="941"/>
      <c r="H75" s="941"/>
      <c r="I75" s="1347" t="s">
        <v>268</v>
      </c>
      <c r="J75" s="1347"/>
      <c r="K75" s="1347"/>
      <c r="L75" s="1347"/>
      <c r="M75" s="941" t="s">
        <v>269</v>
      </c>
      <c r="N75" s="941"/>
      <c r="O75" s="941"/>
      <c r="P75" s="941"/>
      <c r="Q75" s="30"/>
      <c r="R75" s="30"/>
      <c r="S75" s="30"/>
      <c r="T75" s="30"/>
      <c r="X75" s="30"/>
      <c r="Y75" s="30"/>
      <c r="Z75" s="30"/>
      <c r="AA75" s="30"/>
      <c r="AB75" s="30"/>
      <c r="AC75" s="30"/>
      <c r="AD75" s="30"/>
      <c r="AE75" s="30"/>
    </row>
    <row r="76" spans="1:35" customFormat="1" ht="33.75" customHeight="1" x14ac:dyDescent="0.15">
      <c r="B76" s="1341" t="s">
        <v>270</v>
      </c>
      <c r="C76" s="1342"/>
      <c r="D76" s="1342"/>
      <c r="E76" s="1342"/>
      <c r="F76" s="1342"/>
      <c r="G76" s="1342"/>
      <c r="H76" s="1342"/>
      <c r="I76" s="1343"/>
      <c r="J76" s="1343"/>
      <c r="K76" s="1343"/>
      <c r="L76" s="1343"/>
      <c r="M76" s="1344">
        <v>40000</v>
      </c>
      <c r="N76" s="1344"/>
      <c r="O76" s="1344"/>
      <c r="P76" s="1344"/>
      <c r="Q76" s="30"/>
      <c r="R76" s="30"/>
      <c r="S76" s="30"/>
      <c r="T76" s="30"/>
      <c r="X76" s="30"/>
      <c r="Y76" s="30"/>
      <c r="Z76" s="30"/>
      <c r="AA76" s="30"/>
      <c r="AB76" s="30"/>
      <c r="AC76" s="30"/>
      <c r="AD76" s="30"/>
      <c r="AE76" s="30"/>
    </row>
    <row r="77" spans="1:35" customFormat="1" ht="38.25" customHeight="1" x14ac:dyDescent="0.15">
      <c r="B77" s="1341" t="s">
        <v>271</v>
      </c>
      <c r="C77" s="1342"/>
      <c r="D77" s="1342"/>
      <c r="E77" s="1342"/>
      <c r="F77" s="1342"/>
      <c r="G77" s="1342"/>
      <c r="H77" s="1342"/>
      <c r="I77" s="1343"/>
      <c r="J77" s="1343"/>
      <c r="K77" s="1343"/>
      <c r="L77" s="1343"/>
      <c r="M77" s="1344">
        <v>80000</v>
      </c>
      <c r="N77" s="1344"/>
      <c r="O77" s="1344"/>
      <c r="P77" s="1344"/>
      <c r="Q77" s="30"/>
      <c r="R77" s="30"/>
      <c r="S77" s="30"/>
      <c r="T77" s="30"/>
      <c r="X77" s="30"/>
      <c r="Y77" s="30"/>
      <c r="Z77" s="30"/>
      <c r="AA77" s="30"/>
      <c r="AB77" s="30"/>
      <c r="AC77" s="30"/>
      <c r="AD77" s="30"/>
      <c r="AE77" s="30"/>
    </row>
    <row r="78" spans="1:35" customFormat="1" ht="32.25" customHeight="1" x14ac:dyDescent="0.15">
      <c r="B78" s="1342" t="s">
        <v>272</v>
      </c>
      <c r="C78" s="1342"/>
      <c r="D78" s="1342"/>
      <c r="E78" s="1342"/>
      <c r="F78" s="1342"/>
      <c r="G78" s="1342"/>
      <c r="H78" s="1342"/>
      <c r="I78" s="1343"/>
      <c r="J78" s="1343"/>
      <c r="K78" s="1343"/>
      <c r="L78" s="1343"/>
      <c r="M78" s="1344">
        <v>160000</v>
      </c>
      <c r="N78" s="1344"/>
      <c r="O78" s="1344"/>
      <c r="P78" s="1344"/>
      <c r="Q78" s="30"/>
      <c r="R78" s="30"/>
      <c r="S78" s="30"/>
      <c r="T78" s="30"/>
      <c r="X78" s="30"/>
      <c r="Y78" s="30"/>
      <c r="Z78" s="30"/>
      <c r="AA78" s="30"/>
      <c r="AB78" s="30"/>
      <c r="AC78" s="30"/>
      <c r="AD78" s="30"/>
      <c r="AE78" s="30"/>
    </row>
    <row r="79" spans="1:35" customFormat="1" ht="51.75" customHeight="1" x14ac:dyDescent="0.15">
      <c r="B79" s="1434" t="s">
        <v>518</v>
      </c>
      <c r="C79" s="1434"/>
      <c r="D79" s="1434"/>
      <c r="E79" s="1434"/>
      <c r="F79" s="1434"/>
      <c r="G79" s="1434"/>
      <c r="H79" s="1434"/>
      <c r="I79" s="1434"/>
      <c r="J79" s="1434"/>
      <c r="K79" s="1434"/>
      <c r="L79" s="1434"/>
      <c r="M79" s="1434"/>
      <c r="N79" s="1434"/>
      <c r="O79" s="1434"/>
      <c r="P79" s="1434"/>
      <c r="Q79" s="1434"/>
      <c r="R79" s="1434"/>
      <c r="S79" s="1434"/>
      <c r="T79" s="1434"/>
      <c r="U79" s="1434"/>
      <c r="V79" s="1434"/>
    </row>
    <row r="80" spans="1:35" ht="33.75" customHeight="1" x14ac:dyDescent="0.15">
      <c r="B80" s="936" t="s">
        <v>273</v>
      </c>
      <c r="C80" s="936"/>
      <c r="D80" s="936"/>
      <c r="E80" s="936"/>
      <c r="F80" s="936"/>
      <c r="G80" s="936"/>
      <c r="H80" s="936"/>
      <c r="I80" s="936"/>
      <c r="J80" s="936"/>
      <c r="K80" s="936"/>
      <c r="L80" s="936"/>
      <c r="M80" s="936"/>
      <c r="N80" s="936"/>
      <c r="O80" s="936"/>
      <c r="P80" s="936"/>
      <c r="Q80" s="936"/>
      <c r="R80" s="936"/>
      <c r="S80" s="936"/>
      <c r="T80" s="936"/>
      <c r="U80" s="936"/>
      <c r="V80" s="936"/>
    </row>
    <row r="81" spans="1:23" ht="18.75" customHeight="1" x14ac:dyDescent="0.15">
      <c r="A81" s="1346" t="s">
        <v>520</v>
      </c>
      <c r="B81" s="1346"/>
      <c r="C81" s="1346"/>
      <c r="D81" s="1346"/>
      <c r="E81" s="1346"/>
      <c r="F81" s="1346"/>
      <c r="G81" s="1346"/>
      <c r="H81" s="1346"/>
      <c r="I81" s="1346"/>
      <c r="J81" s="1346"/>
      <c r="K81" s="1346"/>
      <c r="L81" s="1346"/>
      <c r="M81" s="1346"/>
      <c r="N81" s="1346"/>
      <c r="O81" s="1346"/>
      <c r="P81" s="1346"/>
      <c r="Q81" s="1346"/>
      <c r="R81"/>
      <c r="S81"/>
      <c r="T81"/>
      <c r="U81"/>
      <c r="V81"/>
      <c r="W81"/>
    </row>
    <row r="82" spans="1:23" ht="21" customHeight="1" x14ac:dyDescent="0.15">
      <c r="A82" s="86"/>
      <c r="B82" s="210" t="s">
        <v>243</v>
      </c>
      <c r="C82" s="69"/>
      <c r="D82" s="69"/>
      <c r="E82" s="69"/>
      <c r="G82" s="69"/>
      <c r="H82" s="69"/>
      <c r="I82" s="69"/>
      <c r="J82" s="69"/>
      <c r="K82" s="69"/>
      <c r="L82" s="69"/>
      <c r="P82" s="369"/>
      <c r="Q82" s="369"/>
      <c r="R82" s="369"/>
      <c r="S82" s="369"/>
      <c r="T82" s="369"/>
      <c r="U82" s="369"/>
      <c r="V82" s="369"/>
      <c r="W82" s="369"/>
    </row>
    <row r="83" spans="1:23" ht="36.6" customHeight="1" x14ac:dyDescent="0.15">
      <c r="A83" s="86"/>
      <c r="B83" s="1467" t="s">
        <v>549</v>
      </c>
      <c r="C83" s="1468"/>
      <c r="D83" s="1468"/>
      <c r="E83" s="1468"/>
      <c r="F83" s="1468"/>
      <c r="G83" s="1468"/>
      <c r="H83" s="1468"/>
      <c r="I83" s="1468"/>
      <c r="J83" s="1468"/>
      <c r="K83" s="1468"/>
      <c r="L83" s="1468"/>
      <c r="M83" s="1468"/>
      <c r="N83" s="1468"/>
      <c r="O83" s="1468"/>
      <c r="P83" s="1468"/>
      <c r="Q83" s="1468"/>
      <c r="R83" s="1468"/>
      <c r="S83" s="1468"/>
      <c r="T83" s="1468"/>
      <c r="U83" s="1468"/>
      <c r="V83" s="1468"/>
      <c r="W83" s="369"/>
    </row>
    <row r="84" spans="1:23" ht="49.9" customHeight="1" x14ac:dyDescent="0.15">
      <c r="A84" s="86"/>
      <c r="B84" s="1467" t="s">
        <v>550</v>
      </c>
      <c r="C84" s="1468"/>
      <c r="D84" s="1468"/>
      <c r="E84" s="1468"/>
      <c r="F84" s="1468"/>
      <c r="G84" s="1468"/>
      <c r="H84" s="1468"/>
      <c r="I84" s="1468"/>
      <c r="J84" s="1468"/>
      <c r="K84" s="1468"/>
      <c r="L84" s="1468"/>
      <c r="M84" s="1468"/>
      <c r="N84" s="1468"/>
      <c r="O84" s="1468"/>
      <c r="P84" s="1468"/>
      <c r="Q84" s="1468"/>
      <c r="R84" s="1468"/>
      <c r="S84" s="1468"/>
      <c r="T84" s="1468"/>
      <c r="U84" s="1468"/>
      <c r="V84" s="1468"/>
      <c r="W84" s="369"/>
    </row>
    <row r="85" spans="1:23" ht="18" customHeight="1" x14ac:dyDescent="0.15">
      <c r="A85" s="86"/>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x14ac:dyDescent="0.15">
      <c r="A86" s="86"/>
      <c r="B86" s="380" t="s">
        <v>529</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x14ac:dyDescent="0.15">
      <c r="A87" s="86"/>
      <c r="B87" s="963" t="s">
        <v>540</v>
      </c>
      <c r="C87" s="963"/>
      <c r="D87" s="963"/>
      <c r="E87" s="963"/>
      <c r="F87" s="941" t="s">
        <v>541</v>
      </c>
      <c r="G87" s="941"/>
      <c r="H87" s="941"/>
      <c r="I87" s="381"/>
      <c r="J87" s="381"/>
      <c r="K87" s="381"/>
      <c r="L87" s="381"/>
      <c r="M87" s="381"/>
      <c r="N87" s="381"/>
      <c r="O87" s="381"/>
      <c r="P87" s="381"/>
      <c r="Q87" s="381"/>
      <c r="R87" s="381"/>
      <c r="S87" s="381"/>
      <c r="T87" s="381"/>
      <c r="U87" s="381"/>
      <c r="V87" s="378"/>
    </row>
    <row r="88" spans="1:23" ht="30" customHeight="1" x14ac:dyDescent="0.15">
      <c r="A88" s="86"/>
      <c r="B88" s="1433"/>
      <c r="C88" s="1178"/>
      <c r="D88" s="1178"/>
      <c r="E88" s="379" t="s">
        <v>521</v>
      </c>
      <c r="F88" s="1431"/>
      <c r="G88" s="1432"/>
      <c r="H88" s="379" t="s">
        <v>521</v>
      </c>
      <c r="I88" s="381"/>
      <c r="J88" s="381"/>
      <c r="K88" s="381"/>
      <c r="L88" s="381"/>
      <c r="M88" s="381"/>
      <c r="N88" s="381"/>
      <c r="O88" s="381"/>
      <c r="P88" s="381"/>
      <c r="Q88" s="381"/>
      <c r="R88" s="381"/>
      <c r="S88" s="381"/>
      <c r="T88" s="381"/>
      <c r="U88" s="381"/>
      <c r="V88" s="378"/>
    </row>
    <row r="89" spans="1:23" ht="18" customHeight="1" x14ac:dyDescent="0.15">
      <c r="A89" s="86"/>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x14ac:dyDescent="0.15">
      <c r="A90" s="86"/>
      <c r="B90" s="380" t="s">
        <v>523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x14ac:dyDescent="0.15">
      <c r="A91" s="86"/>
      <c r="B91" s="964" t="s">
        <v>524</v>
      </c>
      <c r="C91" s="1083"/>
      <c r="D91" s="1083"/>
      <c r="E91" s="965"/>
      <c r="F91" s="1315" t="s">
        <v>526</v>
      </c>
      <c r="G91" s="1316"/>
      <c r="H91" s="1316"/>
      <c r="I91" s="1316"/>
      <c r="J91" s="1316"/>
      <c r="K91" s="1316"/>
      <c r="L91" s="1316"/>
      <c r="M91" s="1316"/>
      <c r="N91" s="1316"/>
      <c r="O91" s="1316"/>
      <c r="P91" s="1316"/>
      <c r="Q91" s="1316"/>
      <c r="R91" s="1316"/>
      <c r="S91" s="1316"/>
      <c r="T91" s="1316"/>
      <c r="U91" s="1317"/>
      <c r="V91" s="400"/>
    </row>
    <row r="92" spans="1:23" ht="34.15" customHeight="1" x14ac:dyDescent="0.4">
      <c r="A92" s="86"/>
      <c r="B92" s="1465"/>
      <c r="C92" s="1466"/>
      <c r="D92" s="1466"/>
      <c r="E92" s="405" t="s">
        <v>524</v>
      </c>
      <c r="F92" s="1337"/>
      <c r="G92" s="1338"/>
      <c r="H92" s="1338"/>
      <c r="I92" s="1338"/>
      <c r="J92" s="1338"/>
      <c r="K92" s="1338"/>
      <c r="L92" s="1338"/>
      <c r="M92" s="1338"/>
      <c r="N92" s="1338"/>
      <c r="O92" s="1338"/>
      <c r="P92" s="1338"/>
      <c r="Q92" s="1338"/>
      <c r="R92" s="1338"/>
      <c r="S92" s="1338"/>
      <c r="T92" s="1338"/>
      <c r="U92" s="1339"/>
      <c r="V92" s="400"/>
    </row>
    <row r="93" spans="1:23" ht="34.15" customHeight="1" x14ac:dyDescent="0.4">
      <c r="A93" s="86"/>
      <c r="B93" s="1463"/>
      <c r="C93" s="1464"/>
      <c r="D93" s="1464"/>
      <c r="E93" s="403" t="s">
        <v>524</v>
      </c>
      <c r="F93" s="1337"/>
      <c r="G93" s="1338"/>
      <c r="H93" s="1338"/>
      <c r="I93" s="1338"/>
      <c r="J93" s="1338"/>
      <c r="K93" s="1338"/>
      <c r="L93" s="1338"/>
      <c r="M93" s="1338"/>
      <c r="N93" s="1338"/>
      <c r="O93" s="1338"/>
      <c r="P93" s="1338"/>
      <c r="Q93" s="1338"/>
      <c r="R93" s="1338"/>
      <c r="S93" s="1338"/>
      <c r="T93" s="1338"/>
      <c r="U93" s="1339"/>
      <c r="V93" s="400"/>
    </row>
    <row r="94" spans="1:23" ht="34.15" customHeight="1" x14ac:dyDescent="0.4">
      <c r="A94" s="86"/>
      <c r="B94" s="1463"/>
      <c r="C94" s="1464"/>
      <c r="D94" s="1464"/>
      <c r="E94" s="402" t="s">
        <v>524</v>
      </c>
      <c r="F94" s="1337"/>
      <c r="G94" s="1338"/>
      <c r="H94" s="1338"/>
      <c r="I94" s="1338"/>
      <c r="J94" s="1338"/>
      <c r="K94" s="1338"/>
      <c r="L94" s="1338"/>
      <c r="M94" s="1338"/>
      <c r="N94" s="1338"/>
      <c r="O94" s="1338"/>
      <c r="P94" s="1338"/>
      <c r="Q94" s="1338"/>
      <c r="R94" s="1338"/>
      <c r="S94" s="1338"/>
      <c r="T94" s="1338"/>
      <c r="U94" s="1339"/>
      <c r="V94" s="400"/>
    </row>
    <row r="95" spans="1:23" ht="34.15" customHeight="1" x14ac:dyDescent="0.4">
      <c r="A95" s="86"/>
      <c r="B95" s="1463"/>
      <c r="C95" s="1464"/>
      <c r="D95" s="1464"/>
      <c r="E95" s="403" t="s">
        <v>524</v>
      </c>
      <c r="F95" s="1337"/>
      <c r="G95" s="1338"/>
      <c r="H95" s="1338"/>
      <c r="I95" s="1338"/>
      <c r="J95" s="1338"/>
      <c r="K95" s="1338"/>
      <c r="L95" s="1338"/>
      <c r="M95" s="1338"/>
      <c r="N95" s="1338"/>
      <c r="O95" s="1338"/>
      <c r="P95" s="1338"/>
      <c r="Q95" s="1338"/>
      <c r="R95" s="1338"/>
      <c r="S95" s="1338"/>
      <c r="T95" s="1338"/>
      <c r="U95" s="1339"/>
      <c r="V95" s="400"/>
    </row>
    <row r="96" spans="1:23" ht="34.15" customHeight="1" x14ac:dyDescent="0.4">
      <c r="A96" s="86"/>
      <c r="B96" s="1463"/>
      <c r="C96" s="1464"/>
      <c r="D96" s="1464"/>
      <c r="E96" s="404" t="s">
        <v>524</v>
      </c>
      <c r="F96" s="1337"/>
      <c r="G96" s="1338"/>
      <c r="H96" s="1338"/>
      <c r="I96" s="1338"/>
      <c r="J96" s="1338"/>
      <c r="K96" s="1338"/>
      <c r="L96" s="1338"/>
      <c r="M96" s="1338"/>
      <c r="N96" s="1338"/>
      <c r="O96" s="1338"/>
      <c r="P96" s="1338"/>
      <c r="Q96" s="1338"/>
      <c r="R96" s="1338"/>
      <c r="S96" s="1338"/>
      <c r="T96" s="1338"/>
      <c r="U96" s="1339"/>
      <c r="V96" s="400"/>
    </row>
    <row r="97" spans="1:36" ht="18" customHeight="1" x14ac:dyDescent="0.15">
      <c r="A97" s="86"/>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x14ac:dyDescent="0.15">
      <c r="A98" s="86"/>
      <c r="B98" s="380" t="s">
        <v>530</v>
      </c>
      <c r="C98" s="377"/>
      <c r="D98" s="377"/>
      <c r="E98" s="377"/>
      <c r="F98" s="377"/>
      <c r="G98" s="377"/>
      <c r="H98" s="377"/>
      <c r="P98" s="377"/>
      <c r="Q98" s="377"/>
      <c r="R98" s="377"/>
      <c r="S98" s="377"/>
      <c r="T98" s="377"/>
      <c r="U98" s="377"/>
      <c r="V98" s="377"/>
      <c r="W98" s="373"/>
    </row>
    <row r="99" spans="1:36" s="59" customFormat="1" ht="10.15" customHeight="1" x14ac:dyDescent="0.15">
      <c r="A99" s="14"/>
      <c r="B99" s="941" t="s">
        <v>64</v>
      </c>
      <c r="C99" s="1253" t="s">
        <v>519</v>
      </c>
      <c r="D99" s="1253"/>
      <c r="E99" s="1253"/>
      <c r="F99" s="1318"/>
      <c r="G99" s="1321"/>
      <c r="H99" s="1321"/>
      <c r="I99" s="1006"/>
      <c r="J99" s="941" t="s">
        <v>66</v>
      </c>
      <c r="K99" s="941"/>
      <c r="L99" s="941"/>
      <c r="M99" s="941"/>
      <c r="N99" s="941"/>
      <c r="O99" s="941" t="s">
        <v>525</v>
      </c>
      <c r="P99" s="941"/>
      <c r="Q99" s="941"/>
      <c r="R99" s="941"/>
      <c r="S99" s="1121" t="s">
        <v>534</v>
      </c>
      <c r="T99" s="1328"/>
      <c r="U99" s="1328"/>
      <c r="V99" s="1329"/>
      <c r="W99" s="370"/>
      <c r="X99" s="370"/>
      <c r="Y99" s="370"/>
      <c r="AB99" s="202"/>
      <c r="AC99" s="371"/>
      <c r="AD99" s="371"/>
      <c r="AE99" s="371"/>
      <c r="AF99" s="371"/>
      <c r="AG99" s="204"/>
      <c r="AH99" s="204"/>
      <c r="AI99" s="204"/>
      <c r="AJ99" s="204"/>
    </row>
    <row r="100" spans="1:36" s="59" customFormat="1" ht="37.9" customHeight="1" x14ac:dyDescent="0.15">
      <c r="A100" s="14"/>
      <c r="B100" s="941"/>
      <c r="C100" s="1253"/>
      <c r="D100" s="1253"/>
      <c r="E100" s="1253"/>
      <c r="F100" s="1253"/>
      <c r="G100" s="1318" t="s">
        <v>528</v>
      </c>
      <c r="H100" s="1319"/>
      <c r="I100" s="1320"/>
      <c r="J100" s="941"/>
      <c r="K100" s="941"/>
      <c r="L100" s="941"/>
      <c r="M100" s="941"/>
      <c r="N100" s="941"/>
      <c r="O100" s="941"/>
      <c r="P100" s="941"/>
      <c r="Q100" s="941"/>
      <c r="R100" s="941"/>
      <c r="S100" s="1184"/>
      <c r="T100" s="1330"/>
      <c r="U100" s="1330"/>
      <c r="V100" s="1185"/>
      <c r="W100" s="370"/>
      <c r="X100" s="370"/>
      <c r="Y100" s="370"/>
      <c r="AB100" s="202"/>
      <c r="AC100" s="371"/>
      <c r="AD100" s="371"/>
      <c r="AE100" s="371"/>
      <c r="AF100" s="371"/>
      <c r="AG100" s="204"/>
      <c r="AH100" s="204"/>
      <c r="AI100" s="204"/>
      <c r="AJ100" s="204"/>
    </row>
    <row r="101" spans="1:36" s="59" customFormat="1" ht="18.600000000000001" customHeight="1" x14ac:dyDescent="0.15">
      <c r="A101" s="14"/>
      <c r="B101" s="1234" t="s">
        <v>35</v>
      </c>
      <c r="C101" s="1322"/>
      <c r="D101" s="1323"/>
      <c r="E101" s="1323"/>
      <c r="F101" s="1324"/>
      <c r="G101" s="1322"/>
      <c r="H101" s="1323"/>
      <c r="I101" s="1324"/>
      <c r="J101" s="1459"/>
      <c r="K101" s="1459"/>
      <c r="L101" s="1460"/>
      <c r="M101" s="1461" t="s">
        <v>69</v>
      </c>
      <c r="N101" s="1462"/>
      <c r="O101" s="1458">
        <f>C101*J101/10</f>
        <v>0</v>
      </c>
      <c r="P101" s="1458"/>
      <c r="Q101" s="1458"/>
      <c r="R101" s="1458"/>
      <c r="S101" s="1331">
        <f>IF(G101&gt;0,G101/C101,0)</f>
        <v>0</v>
      </c>
      <c r="T101" s="1332"/>
      <c r="U101" s="1332"/>
      <c r="V101" s="1333"/>
      <c r="W101" s="370"/>
      <c r="X101" s="370"/>
      <c r="Y101" s="370"/>
      <c r="AB101" s="372"/>
      <c r="AC101" s="372"/>
      <c r="AD101" s="372"/>
      <c r="AE101" s="372"/>
      <c r="AF101" s="372"/>
      <c r="AG101" s="372"/>
      <c r="AH101" s="372"/>
      <c r="AI101" s="372"/>
      <c r="AJ101" s="372"/>
    </row>
    <row r="102" spans="1:36" s="59" customFormat="1" ht="18.600000000000001" customHeight="1" x14ac:dyDescent="0.15">
      <c r="A102" s="14"/>
      <c r="B102" s="1218"/>
      <c r="C102" s="1325"/>
      <c r="D102" s="1326"/>
      <c r="E102" s="1326"/>
      <c r="F102" s="1327"/>
      <c r="G102" s="1325"/>
      <c r="H102" s="1326"/>
      <c r="I102" s="1327"/>
      <c r="J102" s="1459"/>
      <c r="K102" s="1459"/>
      <c r="L102" s="1460"/>
      <c r="M102" s="1461"/>
      <c r="N102" s="1462"/>
      <c r="O102" s="1458"/>
      <c r="P102" s="1458"/>
      <c r="Q102" s="1458"/>
      <c r="R102" s="1458"/>
      <c r="S102" s="1334"/>
      <c r="T102" s="1335"/>
      <c r="U102" s="1335"/>
      <c r="V102" s="1336"/>
      <c r="W102" s="375"/>
      <c r="X102" s="375"/>
      <c r="Y102" s="375"/>
      <c r="AB102" s="374"/>
      <c r="AC102" s="374"/>
      <c r="AD102" s="374"/>
      <c r="AE102" s="374"/>
      <c r="AF102" s="374"/>
      <c r="AG102" s="374"/>
      <c r="AH102" s="374"/>
      <c r="AI102" s="374"/>
      <c r="AJ102" s="374"/>
    </row>
    <row r="103" spans="1:36" s="59" customFormat="1" ht="18.600000000000001" customHeight="1" x14ac:dyDescent="0.15">
      <c r="A103" s="14"/>
      <c r="B103" s="1469" t="s">
        <v>558</v>
      </c>
      <c r="C103" s="1469"/>
      <c r="D103" s="1469"/>
      <c r="E103" s="1469"/>
      <c r="F103" s="1469"/>
      <c r="G103" s="1469"/>
      <c r="H103" s="1469"/>
      <c r="I103" s="1469"/>
      <c r="J103" s="1469"/>
      <c r="K103" s="1469"/>
      <c r="L103" s="1469"/>
      <c r="M103" s="1469"/>
      <c r="N103" s="1469"/>
      <c r="O103" s="1469"/>
      <c r="P103" s="1469"/>
      <c r="Q103" s="1469"/>
      <c r="R103" s="1469"/>
      <c r="S103" s="1469"/>
      <c r="T103" s="1469"/>
      <c r="U103" s="1469"/>
      <c r="V103" s="1469"/>
      <c r="W103" s="411"/>
      <c r="X103" s="411"/>
      <c r="Y103" s="411"/>
      <c r="AB103" s="410"/>
      <c r="AC103" s="410"/>
      <c r="AD103" s="410"/>
      <c r="AE103" s="410"/>
      <c r="AF103" s="410"/>
      <c r="AG103" s="410"/>
      <c r="AH103" s="410"/>
      <c r="AI103" s="410"/>
      <c r="AJ103" s="410"/>
    </row>
    <row r="105" spans="1:36" ht="18" customHeight="1" x14ac:dyDescent="0.15">
      <c r="B105" s="30" t="s">
        <v>551</v>
      </c>
    </row>
    <row r="106" spans="1:36" ht="18" customHeight="1" x14ac:dyDescent="0.15">
      <c r="B106" s="1121" t="s">
        <v>533</v>
      </c>
      <c r="C106" s="1328"/>
      <c r="D106" s="1328"/>
      <c r="E106" s="1328"/>
      <c r="F106" s="1329"/>
      <c r="G106" s="1474" t="s">
        <v>535</v>
      </c>
      <c r="H106" s="1475"/>
      <c r="I106" s="1475"/>
      <c r="J106" s="1475"/>
      <c r="K106" s="1321"/>
      <c r="L106" s="1321"/>
      <c r="M106" s="1321"/>
      <c r="N106" s="1006"/>
      <c r="O106" s="1121" t="s">
        <v>534</v>
      </c>
      <c r="P106" s="1328"/>
      <c r="Q106" s="1328"/>
      <c r="R106" s="1329"/>
      <c r="S106" s="1121" t="s">
        <v>202</v>
      </c>
      <c r="T106" s="1328"/>
      <c r="U106" s="1328"/>
      <c r="V106" s="1329"/>
    </row>
    <row r="107" spans="1:36" ht="18" customHeight="1" x14ac:dyDescent="0.15">
      <c r="B107" s="1184"/>
      <c r="C107" s="1330"/>
      <c r="D107" s="1330"/>
      <c r="E107" s="1330"/>
      <c r="F107" s="1185"/>
      <c r="G107" s="1476"/>
      <c r="H107" s="1477"/>
      <c r="I107" s="1477"/>
      <c r="J107" s="1477"/>
      <c r="K107" s="1318" t="s">
        <v>528</v>
      </c>
      <c r="L107" s="1319"/>
      <c r="M107" s="1319"/>
      <c r="N107" s="1320"/>
      <c r="O107" s="1184"/>
      <c r="P107" s="1330"/>
      <c r="Q107" s="1330"/>
      <c r="R107" s="1185"/>
      <c r="S107" s="1184"/>
      <c r="T107" s="1330"/>
      <c r="U107" s="1330"/>
      <c r="V107" s="1185"/>
    </row>
    <row r="108" spans="1:36" ht="18" customHeight="1" x14ac:dyDescent="0.15">
      <c r="B108" s="1470"/>
      <c r="C108" s="1471"/>
      <c r="D108" s="1471"/>
      <c r="E108" s="1471"/>
      <c r="F108" s="1472"/>
      <c r="G108" s="1478"/>
      <c r="H108" s="1479"/>
      <c r="I108" s="1479"/>
      <c r="J108" s="1480"/>
      <c r="K108" s="1484"/>
      <c r="L108" s="1485"/>
      <c r="M108" s="1485"/>
      <c r="N108" s="1486"/>
      <c r="O108" s="1331">
        <f>IF(K108&gt;0,K108/C108,0)</f>
        <v>0</v>
      </c>
      <c r="P108" s="1332"/>
      <c r="Q108" s="1332"/>
      <c r="R108" s="1333"/>
      <c r="S108" s="1452"/>
      <c r="T108" s="1453"/>
      <c r="U108" s="1453"/>
      <c r="V108" s="1454"/>
    </row>
    <row r="109" spans="1:36" ht="18" customHeight="1" x14ac:dyDescent="0.15">
      <c r="B109" s="1077"/>
      <c r="C109" s="1473"/>
      <c r="D109" s="1473"/>
      <c r="E109" s="1473"/>
      <c r="F109" s="1078"/>
      <c r="G109" s="1481"/>
      <c r="H109" s="1482"/>
      <c r="I109" s="1482"/>
      <c r="J109" s="1483"/>
      <c r="K109" s="1487"/>
      <c r="L109" s="1488"/>
      <c r="M109" s="1488"/>
      <c r="N109" s="1489"/>
      <c r="O109" s="1334"/>
      <c r="P109" s="1335"/>
      <c r="Q109" s="1335"/>
      <c r="R109" s="1336"/>
      <c r="S109" s="1455"/>
      <c r="T109" s="1456"/>
      <c r="U109" s="1456"/>
      <c r="V109" s="1457"/>
    </row>
    <row r="110" spans="1:36" ht="18" customHeight="1" x14ac:dyDescent="0.15">
      <c r="B110" s="1470"/>
      <c r="C110" s="1471"/>
      <c r="D110" s="1471"/>
      <c r="E110" s="1471"/>
      <c r="F110" s="1472"/>
      <c r="G110" s="1478"/>
      <c r="H110" s="1479"/>
      <c r="I110" s="1479"/>
      <c r="J110" s="1480"/>
      <c r="K110" s="1484"/>
      <c r="L110" s="1485"/>
      <c r="M110" s="1485"/>
      <c r="N110" s="1486"/>
      <c r="O110" s="1331">
        <f>IF(K110&gt;0,K110/C110,0)</f>
        <v>0</v>
      </c>
      <c r="P110" s="1332"/>
      <c r="Q110" s="1332"/>
      <c r="R110" s="1333"/>
      <c r="S110" s="1452"/>
      <c r="T110" s="1453"/>
      <c r="U110" s="1453"/>
      <c r="V110" s="1454"/>
    </row>
    <row r="111" spans="1:36" ht="18" customHeight="1" x14ac:dyDescent="0.15">
      <c r="B111" s="1077"/>
      <c r="C111" s="1473"/>
      <c r="D111" s="1473"/>
      <c r="E111" s="1473"/>
      <c r="F111" s="1078"/>
      <c r="G111" s="1481"/>
      <c r="H111" s="1482"/>
      <c r="I111" s="1482"/>
      <c r="J111" s="1483"/>
      <c r="K111" s="1487"/>
      <c r="L111" s="1488"/>
      <c r="M111" s="1488"/>
      <c r="N111" s="1489"/>
      <c r="O111" s="1334"/>
      <c r="P111" s="1335"/>
      <c r="Q111" s="1335"/>
      <c r="R111" s="1336"/>
      <c r="S111" s="1455"/>
      <c r="T111" s="1456"/>
      <c r="U111" s="1456"/>
      <c r="V111" s="1457"/>
    </row>
    <row r="112" spans="1:36" ht="18" customHeight="1" x14ac:dyDescent="0.15">
      <c r="B112" s="1470"/>
      <c r="C112" s="1471"/>
      <c r="D112" s="1471"/>
      <c r="E112" s="1471"/>
      <c r="F112" s="1472"/>
      <c r="G112" s="1478"/>
      <c r="H112" s="1479"/>
      <c r="I112" s="1479"/>
      <c r="J112" s="1480"/>
      <c r="K112" s="1484"/>
      <c r="L112" s="1485"/>
      <c r="M112" s="1485"/>
      <c r="N112" s="1486"/>
      <c r="O112" s="1331">
        <f>IF(K112&gt;0,K112/C112,0)</f>
        <v>0</v>
      </c>
      <c r="P112" s="1332"/>
      <c r="Q112" s="1332"/>
      <c r="R112" s="1333"/>
      <c r="S112" s="1452"/>
      <c r="T112" s="1453"/>
      <c r="U112" s="1453"/>
      <c r="V112" s="1454"/>
    </row>
    <row r="113" spans="2:22" ht="18" customHeight="1" x14ac:dyDescent="0.15">
      <c r="B113" s="1077"/>
      <c r="C113" s="1473"/>
      <c r="D113" s="1473"/>
      <c r="E113" s="1473"/>
      <c r="F113" s="1078"/>
      <c r="G113" s="1481"/>
      <c r="H113" s="1482"/>
      <c r="I113" s="1482"/>
      <c r="J113" s="1483"/>
      <c r="K113" s="1487"/>
      <c r="L113" s="1488"/>
      <c r="M113" s="1488"/>
      <c r="N113" s="1489"/>
      <c r="O113" s="1334"/>
      <c r="P113" s="1335"/>
      <c r="Q113" s="1335"/>
      <c r="R113" s="1336"/>
      <c r="S113" s="1455"/>
      <c r="T113" s="1456"/>
      <c r="U113" s="1456"/>
      <c r="V113" s="1457"/>
    </row>
    <row r="114" spans="2:22" ht="18" customHeight="1" x14ac:dyDescent="0.15">
      <c r="B114" s="1470"/>
      <c r="C114" s="1471"/>
      <c r="D114" s="1471"/>
      <c r="E114" s="1471"/>
      <c r="F114" s="1472"/>
      <c r="G114" s="1478"/>
      <c r="H114" s="1479"/>
      <c r="I114" s="1479"/>
      <c r="J114" s="1480"/>
      <c r="K114" s="1484"/>
      <c r="L114" s="1485"/>
      <c r="M114" s="1485"/>
      <c r="N114" s="1486"/>
      <c r="O114" s="1331">
        <f>IF(K114&gt;0,K114/C114,0)</f>
        <v>0</v>
      </c>
      <c r="P114" s="1332"/>
      <c r="Q114" s="1332"/>
      <c r="R114" s="1333"/>
      <c r="S114" s="1452"/>
      <c r="T114" s="1453"/>
      <c r="U114" s="1453"/>
      <c r="V114" s="1454"/>
    </row>
    <row r="115" spans="2:22" ht="18" customHeight="1" x14ac:dyDescent="0.15">
      <c r="B115" s="1077"/>
      <c r="C115" s="1473"/>
      <c r="D115" s="1473"/>
      <c r="E115" s="1473"/>
      <c r="F115" s="1078"/>
      <c r="G115" s="1481"/>
      <c r="H115" s="1482"/>
      <c r="I115" s="1482"/>
      <c r="J115" s="1483"/>
      <c r="K115" s="1487"/>
      <c r="L115" s="1488"/>
      <c r="M115" s="1488"/>
      <c r="N115" s="1489"/>
      <c r="O115" s="1334"/>
      <c r="P115" s="1335"/>
      <c r="Q115" s="1335"/>
      <c r="R115" s="1336"/>
      <c r="S115" s="1455"/>
      <c r="T115" s="1456"/>
      <c r="U115" s="1456"/>
      <c r="V115" s="1457"/>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Q59:R59"/>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M26" sqref="M26"/>
    </sheetView>
  </sheetViews>
  <sheetFormatPr defaultColWidth="4.85546875" defaultRowHeight="18.75" x14ac:dyDescent="0.15"/>
  <cols>
    <col min="1" max="1" width="2.28515625" style="30" customWidth="1"/>
    <col min="2" max="2" width="4.140625" style="30" customWidth="1"/>
    <col min="3" max="3" width="25.85546875" style="30" customWidth="1"/>
    <col min="4" max="4" width="4.85546875" style="30" customWidth="1"/>
    <col min="5" max="5" width="25.85546875" style="30" customWidth="1"/>
    <col min="6" max="6" width="4.85546875" style="30" customWidth="1"/>
    <col min="7" max="7" width="25.85546875" style="30" customWidth="1"/>
    <col min="8" max="8" width="34.42578125" style="30" customWidth="1"/>
    <col min="9" max="9" width="3.140625" style="30" customWidth="1"/>
    <col min="10" max="247" width="9" style="30" customWidth="1"/>
    <col min="248" max="248" width="2.28515625" style="30" customWidth="1"/>
    <col min="249" max="249" width="4.85546875" style="30" customWidth="1"/>
    <col min="250" max="250" width="25.85546875" style="30" customWidth="1"/>
    <col min="251" max="251" width="4.85546875" style="30" customWidth="1"/>
    <col min="252" max="252" width="25.85546875" style="30" customWidth="1"/>
    <col min="253" max="253" width="4.85546875" style="30" customWidth="1"/>
    <col min="254" max="254" width="25.85546875" style="30" customWidth="1"/>
    <col min="255" max="16384" width="4.85546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I33" sqref="I33"/>
    </sheetView>
  </sheetViews>
  <sheetFormatPr defaultColWidth="4.85546875" defaultRowHeight="18.75" x14ac:dyDescent="0.15"/>
  <cols>
    <col min="1" max="1" width="2.28515625" style="382" customWidth="1"/>
    <col min="2" max="2" width="4.140625" style="382" customWidth="1"/>
    <col min="3" max="3" width="26.85546875" style="382" customWidth="1"/>
    <col min="4" max="4" width="14" style="382" customWidth="1"/>
    <col min="5" max="5" width="7.42578125" style="382" customWidth="1"/>
    <col min="6" max="6" width="4.85546875" style="382" customWidth="1"/>
    <col min="7" max="7" width="29.42578125" style="382" customWidth="1"/>
    <col min="8" max="8" width="14" style="382" customWidth="1"/>
    <col min="9" max="9" width="7.42578125" style="382" customWidth="1"/>
    <col min="10" max="10" width="31.42578125" style="382" customWidth="1"/>
    <col min="11" max="11" width="3.140625" style="382" customWidth="1"/>
    <col min="12" max="249" width="9" style="382" customWidth="1"/>
    <col min="250" max="250" width="2.28515625" style="382" customWidth="1"/>
    <col min="251" max="251" width="4.85546875" style="382" customWidth="1"/>
    <col min="252" max="252" width="25.85546875" style="382" customWidth="1"/>
    <col min="253" max="253" width="4.85546875" style="382" customWidth="1"/>
    <col min="254" max="254" width="25.85546875" style="382" customWidth="1"/>
    <col min="255" max="255" width="4.85546875" style="382" customWidth="1"/>
    <col min="256" max="256" width="25.85546875" style="382" customWidth="1"/>
    <col min="257" max="16384" width="4.85546875" style="382"/>
  </cols>
  <sheetData>
    <row r="1" spans="2:10" x14ac:dyDescent="0.15">
      <c r="B1" s="382" t="s">
        <v>539</v>
      </c>
    </row>
    <row r="2" spans="2:10" ht="22.5" x14ac:dyDescent="0.15">
      <c r="B2" s="397" t="s">
        <v>531</v>
      </c>
      <c r="C2" s="394"/>
      <c r="D2" s="394"/>
      <c r="E2" s="394"/>
      <c r="F2" s="394"/>
      <c r="G2" s="394"/>
      <c r="H2" s="394"/>
      <c r="I2" s="394"/>
      <c r="J2" s="394" t="s">
        <v>522</v>
      </c>
    </row>
    <row r="3" spans="2:10" s="395" customFormat="1" ht="24" customHeight="1" x14ac:dyDescent="0.15">
      <c r="D3" s="399"/>
      <c r="H3" s="399"/>
      <c r="J3" s="396"/>
    </row>
    <row r="4" spans="2:10" s="391" customFormat="1" ht="14.25" customHeight="1" x14ac:dyDescent="0.15">
      <c r="B4" s="393"/>
      <c r="C4" s="393"/>
      <c r="D4" s="398"/>
      <c r="E4" s="393"/>
      <c r="F4" s="394"/>
      <c r="G4" s="393"/>
      <c r="H4" s="398"/>
      <c r="I4" s="393"/>
      <c r="J4" s="392"/>
    </row>
    <row r="5" spans="2:10" x14ac:dyDescent="0.15">
      <c r="B5" s="386"/>
      <c r="C5" s="390"/>
      <c r="D5" s="389"/>
      <c r="E5" s="389"/>
      <c r="F5" s="389"/>
      <c r="G5" s="389"/>
      <c r="H5" s="389"/>
      <c r="I5" s="389"/>
      <c r="J5" s="388"/>
    </row>
    <row r="6" spans="2:10" x14ac:dyDescent="0.15">
      <c r="B6" s="386"/>
      <c r="C6" s="387"/>
      <c r="J6" s="386"/>
    </row>
    <row r="7" spans="2:10" x14ac:dyDescent="0.15">
      <c r="B7" s="386"/>
      <c r="C7" s="387"/>
      <c r="J7" s="386"/>
    </row>
    <row r="8" spans="2:10" x14ac:dyDescent="0.15">
      <c r="B8" s="386"/>
      <c r="C8" s="387"/>
      <c r="J8" s="386"/>
    </row>
    <row r="9" spans="2:10" x14ac:dyDescent="0.15">
      <c r="B9" s="386"/>
      <c r="C9" s="387"/>
      <c r="J9" s="386"/>
    </row>
    <row r="10" spans="2:10" x14ac:dyDescent="0.15">
      <c r="B10" s="386"/>
      <c r="C10" s="387"/>
      <c r="J10" s="386"/>
    </row>
    <row r="11" spans="2:10" x14ac:dyDescent="0.15">
      <c r="B11" s="386"/>
      <c r="C11" s="387"/>
      <c r="J11" s="386"/>
    </row>
    <row r="12" spans="2:10" x14ac:dyDescent="0.15">
      <c r="B12" s="386"/>
      <c r="C12" s="387"/>
      <c r="J12" s="386"/>
    </row>
    <row r="13" spans="2:10" x14ac:dyDescent="0.15">
      <c r="B13" s="386"/>
      <c r="C13" s="387"/>
      <c r="J13" s="386"/>
    </row>
    <row r="14" spans="2:10" x14ac:dyDescent="0.15">
      <c r="B14" s="386"/>
      <c r="C14" s="387"/>
      <c r="J14" s="386"/>
    </row>
    <row r="15" spans="2:10" x14ac:dyDescent="0.15">
      <c r="B15" s="386"/>
      <c r="C15" s="387"/>
      <c r="J15" s="386"/>
    </row>
    <row r="16" spans="2:10" x14ac:dyDescent="0.15">
      <c r="B16" s="386"/>
      <c r="C16" s="387"/>
      <c r="J16" s="386"/>
    </row>
    <row r="17" spans="2:10" x14ac:dyDescent="0.15">
      <c r="B17" s="386"/>
      <c r="C17" s="387"/>
      <c r="J17" s="386"/>
    </row>
    <row r="18" spans="2:10" x14ac:dyDescent="0.15">
      <c r="B18" s="386"/>
      <c r="C18" s="387"/>
      <c r="J18" s="386"/>
    </row>
    <row r="19" spans="2:10" x14ac:dyDescent="0.15">
      <c r="B19" s="386"/>
      <c r="C19" s="387"/>
      <c r="J19" s="386"/>
    </row>
    <row r="20" spans="2:10" x14ac:dyDescent="0.15">
      <c r="B20" s="386"/>
      <c r="C20" s="387"/>
      <c r="J20" s="386"/>
    </row>
    <row r="21" spans="2:10" x14ac:dyDescent="0.15">
      <c r="B21" s="386"/>
      <c r="C21" s="387"/>
      <c r="J21" s="386"/>
    </row>
    <row r="22" spans="2:10" x14ac:dyDescent="0.15">
      <c r="B22" s="386"/>
      <c r="C22" s="387"/>
      <c r="J22" s="386"/>
    </row>
    <row r="23" spans="2:10" x14ac:dyDescent="0.15">
      <c r="B23" s="386"/>
      <c r="C23" s="387"/>
      <c r="J23" s="386"/>
    </row>
    <row r="24" spans="2:10" x14ac:dyDescent="0.15">
      <c r="B24" s="386"/>
      <c r="C24" s="387"/>
      <c r="J24" s="386"/>
    </row>
    <row r="25" spans="2:10" x14ac:dyDescent="0.15">
      <c r="B25" s="386"/>
      <c r="C25" s="387"/>
      <c r="J25" s="386"/>
    </row>
    <row r="26" spans="2:10" x14ac:dyDescent="0.15">
      <c r="B26" s="386"/>
      <c r="C26" s="387"/>
      <c r="J26" s="386"/>
    </row>
    <row r="27" spans="2:10" x14ac:dyDescent="0.15">
      <c r="B27" s="386"/>
      <c r="C27" s="387"/>
      <c r="J27" s="386"/>
    </row>
    <row r="28" spans="2:10" x14ac:dyDescent="0.15">
      <c r="B28" s="386"/>
      <c r="C28" s="387"/>
      <c r="J28" s="386"/>
    </row>
    <row r="29" spans="2:10" x14ac:dyDescent="0.15">
      <c r="B29" s="386"/>
      <c r="C29" s="387"/>
      <c r="J29" s="386"/>
    </row>
    <row r="30" spans="2:10" x14ac:dyDescent="0.15">
      <c r="B30" s="386"/>
      <c r="C30" s="387"/>
      <c r="J30" s="386"/>
    </row>
    <row r="31" spans="2:10" x14ac:dyDescent="0.15">
      <c r="B31" s="386"/>
      <c r="C31" s="385"/>
      <c r="D31" s="384"/>
      <c r="E31" s="384"/>
      <c r="F31" s="384"/>
      <c r="G31" s="384"/>
      <c r="H31" s="384"/>
      <c r="I31" s="384"/>
      <c r="J31" s="383"/>
    </row>
    <row r="32" spans="2:10" x14ac:dyDescent="0.15">
      <c r="C32" s="382"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66</vt:i4>
      </vt:variant>
    </vt:vector>
  </HeadingPairs>
  <TitlesOfParts>
    <vt:vector size="88"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集落一覧</vt:lpstr>
      <vt:lpstr>様式第1－4号 長寿命</vt:lpstr>
      <vt:lpstr>様式第１－５号 工事確認</vt:lpstr>
      <vt:lpstr>様式第１－６号 活動記録</vt:lpstr>
      <vt:lpstr>様式第１－７号 金銭出納簿</vt:lpstr>
      <vt:lpstr>様式第1－8号 報告書</vt:lpstr>
      <vt:lpstr>別紙　持越金予定表</vt:lpstr>
      <vt:lpstr>様式第1-9号</vt:lpstr>
      <vt:lpstr>様式第1-10号</vt:lpstr>
      <vt:lpstr>【取組番号早見表】</vt:lpstr>
      <vt:lpstr>【活動項目番号表】 </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'【活動項目番号表】 '!Print_Area</vt:lpstr>
      <vt:lpstr>【選択肢】!Print_Area</vt:lpstr>
      <vt:lpstr>'はじめに (手書き)'!Print_Area</vt:lpstr>
      <vt:lpstr>'はじめに（PC）'!Print_Area</vt:lpstr>
      <vt:lpstr>加算措置!Print_Area</vt:lpstr>
      <vt:lpstr>活動計画書!Print_Area</vt:lpstr>
      <vt:lpstr>構成員一覧!Print_Area</vt:lpstr>
      <vt:lpstr>'別紙　持越金予定表'!Print_Area</vt:lpstr>
      <vt:lpstr>'様式第1-10号'!Print_Area</vt:lpstr>
      <vt:lpstr>'様式第1-1号'!Print_Area</vt:lpstr>
      <vt:lpstr>'様式第1-2号'!Print_Area</vt:lpstr>
      <vt:lpstr>'様式第1-3号'!Print_Area</vt:lpstr>
      <vt:lpstr>'様式第1－4号 長寿命'!Print_Area</vt:lpstr>
      <vt:lpstr>'様式第１－６号 活動記録'!Print_Area</vt:lpstr>
      <vt:lpstr>'様式第１－７号 金銭出納簿'!Print_Area</vt:lpstr>
      <vt:lpstr>'様式第1－8号 報告書'!Print_Area</vt:lpstr>
      <vt:lpstr>'様式第1-9号'!Print_Area</vt:lpstr>
      <vt:lpstr>'様式第１－６号 活動記録'!Print_Titles</vt:lpstr>
      <vt:lpstr>'様式第１－７号 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野坂 徹</cp:lastModifiedBy>
  <cp:lastPrinted>2022-05-20T04:03:07Z</cp:lastPrinted>
  <dcterms:created xsi:type="dcterms:W3CDTF">2019-03-11T06:52:41Z</dcterms:created>
  <dcterms:modified xsi:type="dcterms:W3CDTF">2022-05-20T05:28:26Z</dcterms:modified>
</cp:coreProperties>
</file>