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02-02財政課\R03財政状況資料集\"/>
    </mc:Choice>
  </mc:AlternateContent>
  <bookViews>
    <workbookView xWindow="0" yWindow="0" windowWidth="19665" windowHeight="75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G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<sst xmlns="http://schemas.openxmlformats.org/spreadsheetml/2006/main" count="1095" uniqueCount="639">
  <si>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</si>
  <si>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</si>
  <si>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</si>
  <si>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</si>
  <si>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</si>
  <si>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</si>
  <si>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</si>
  <si>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</si>
  <si>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</si>
  <si>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</si>
  <si>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</si>
  <si>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</si>
  <si>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</si>
  <si>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</si>
  <si>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</si>
  <si>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</si>
  <si>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</si>
  <si>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</si>
  <si>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</si>
  <si>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</si>
  <si>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</si>
  <si>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</si>
  <si>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</si>
  <si>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</si>
  <si>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</si>
  <si>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</si>
  <si>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</si>
  <si>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</si>
  <si>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</si>
  <si>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</si>
  <si>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</si>
  <si>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</si>
  <si>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</si>
  <si>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</si>
  <si>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</si>
  <si>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</si>
  <si>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</si>
  <si>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</si>
  <si>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</si>
  <si>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</si>
  <si>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</si>
  <si>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</si>
  <si>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</si>
  <si>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</si>
  <si>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</si>
  <si>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</si>
  <si>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</si>
  <si>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</si>
  <si>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</si>
  <si>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</si>
  <si>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</si>
  <si>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</si>
  <si>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</si>
  <si>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</si>
  <si>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</si>
  <si>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</si>
  <si>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</si>
  <si>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</si>
  <si>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</si>
  <si>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</si>
  <si>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</si>
  <si>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</si>
  <si>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</si>
  <si>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</si>
  <si>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</si>
  <si>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</si>
  <si>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</si>
  <si>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</si>
  <si>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</si>
  <si>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</si>
  <si>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</si>
  <si>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</si>
  <si>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</si>
  <si>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</si>
  <si>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</si>
  <si>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</si>
  <si>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</si>
  <si>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</si>
  <si>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</si>
  <si>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</si>
  <si>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</si>
  <si>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</si>
  <si>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</si>
  <si>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</si>
  <si>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</si>
  <si>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</si>
  <si>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</si>
  <si>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</si>
  <si>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</si>
  <si>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</si>
  <si>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</si>
  <si>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</si>
  <si>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</si>
  <si>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</si>
  <si>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</si>
  <si>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</si>
  <si>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</si>
  <si>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</si>
  <si>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安芸高田市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</si>
  <si>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</si>
  <si>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</si>
  <si>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</si>
  <si>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</si>
  <si>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</si>
  <si>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</si>
  <si>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</si>
  <si>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</si>
  <si>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</si>
  <si>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</si>
  <si>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</si>
  <si>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</si>
  <si>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</si>
  <si>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</si>
  <si>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</si>
  <si>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</si>
  <si>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</si>
  <si>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</si>
  <si>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</si>
  <si>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</si>
  <si>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</si>
  <si>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</si>
  <si>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</si>
  <si>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</si>
  <si>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</si>
  <si>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</si>
  <si>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</si>
  <si>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</si>
  <si>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</si>
  <si>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</si>
  <si>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</si>
  <si>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</si>
  <si>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</si>
  <si>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</si>
  <si>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</si>
  <si>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</si>
  <si>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</si>
  <si>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</si>
  <si>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</si>
  <si>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</si>
  <si>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</si>
  <si>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</si>
  <si>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</si>
  <si>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</si>
  <si>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</si>
  <si>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</si>
  <si>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</si>
  <si>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</si>
  <si>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</si>
  <si>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</si>
  <si>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</si>
  <si>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</si>
  <si>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</si>
  <si>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</si>
  <si>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</si>
  <si>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</si>
  <si>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</si>
  <si>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</si>
  <si>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</si>
  <si>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</si>
  <si>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</si>
  <si>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</si>
  <si>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</si>
  <si>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</si>
  <si>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</si>
  <si>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</si>
  <si>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</si>
  <si>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</si>
  <si>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</si>
  <si>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</si>
  <si>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</si>
  <si>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</si>
  <si>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</si>
  <si>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</si>
  <si>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</si>
  <si>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</si>
  <si>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</si>
  <si>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</si>
  <si>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</si>
  <si>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</si>
  <si>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</si>
  <si>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</si>
  <si>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</si>
  <si>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</si>
  <si>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</si>
  <si>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</si>
  <si>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</si>
  <si>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</si>
  <si>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</si>
  <si>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</si>
  <si>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</si>
  <si>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</si>
  <si>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</si>
  <si>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</si>
  <si>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</si>
  <si>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</si>
  <si>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</si>
  <si>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</si>
  <si>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</si>
  <si>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</si>
  <si>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</si>
  <si>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</si>
  <si>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</si>
  <si>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</si>
  <si>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</si>
  <si>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</si>
  <si>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</si>
  <si>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</si>
  <si>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</si>
  <si>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</si>
  <si>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</si>
  <si>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</si>
  <si>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</si>
  <si>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</si>
  <si>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</si>
  <si>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</si>
  <si>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</si>
  <si>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</si>
  <si>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</si>
  <si>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</si>
  <si>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</si>
  <si>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</si>
  <si>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</si>
  <si>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広島県安芸高田市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</si>
  <si>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</si>
  <si>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</si>
  <si>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</si>
  <si>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</si>
  <si>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</si>
  <si>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</si>
  <si>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</si>
  <si>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</si>
  <si>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</si>
  <si>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</si>
  <si>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</si>
  <si>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</si>
  <si>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</si>
  <si>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</si>
  <si>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</si>
  <si>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</si>
  <si>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</si>
  <si>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</si>
  <si>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</si>
  <si>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</si>
  <si>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</si>
  <si>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</si>
  <si>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</si>
  <si>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</si>
  <si>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</si>
  <si>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</si>
  <si>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</si>
  <si>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</si>
  <si>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</si>
  <si>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</si>
  <si>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</si>
  <si>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</si>
  <si>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</si>
  <si>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</si>
  <si>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</si>
  <si>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</si>
  <si>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</si>
  <si>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</si>
  <si>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</si>
  <si>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</si>
  <si>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</si>
  <si>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</si>
  <si>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</si>
  <si>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</si>
  <si>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</si>
  <si>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</si>
  <si>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</si>
  <si>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</si>
  <si>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</si>
  <si>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</si>
  <si>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</si>
  <si>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</si>
  <si>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</si>
  <si>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</si>
  <si>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</si>
  <si>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</si>
  <si>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</si>
  <si>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</si>
  <si>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</si>
  <si>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</si>
  <si>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</si>
  <si>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</si>
  <si>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</si>
  <si>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</si>
  <si>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</si>
  <si>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</si>
  <si>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</si>
  <si>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</si>
  <si>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</si>
  <si>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</si>
  <si>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</si>
  <si>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</si>
  <si>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</si>
  <si>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</si>
  <si>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</si>
  <si>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</si>
  <si>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</si>
  <si>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</si>
  <si>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</si>
  <si>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</si>
  <si>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</si>
  <si>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</si>
  <si>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</si>
  <si>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</si>
  <si>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</si>
  <si>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</si>
  <si>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</si>
  <si>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</si>
  <si>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</si>
  <si>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</si>
  <si>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</si>
  <si>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</si>
  <si>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</si>
  <si>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</si>
  <si>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</si>
  <si>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</si>
  <si>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</si>
  <si>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</si>
  <si>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</si>
  <si>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</si>
  <si>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</si>
  <si>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</si>
  <si>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</si>
  <si>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</si>
  <si>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</si>
  <si>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</si>
  <si>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</si>
  <si>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</si>
  <si>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</si>
  <si>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</si>
  <si>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</si>
  <si>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</si>
  <si>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</si>
  <si>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</si>
  <si>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</si>
  <si>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</si>
  <si>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</si>
  <si>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</si>
  <si>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</si>
  <si>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</si>
  <si>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</si>
  <si>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</si>
  <si>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</si>
  <si>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</si>
  <si>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</si>
  <si>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</si>
  <si>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</si>
  <si>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</si>
  <si>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</si>
  <si>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</si>
  <si>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</si>
  <si>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</si>
  <si>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</si>
  <si>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</si>
  <si>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</si>
  <si>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</si>
  <si>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</si>
  <si>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</si>
  <si>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</si>
  <si>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</si>
  <si>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</si>
  <si>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</si>
  <si>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</si>
  <si>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</si>
  <si>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</si>
  <si>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</si>
  <si>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</si>
  <si>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</si>
  <si>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</si>
  <si>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</si>
  <si>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</si>
  <si>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</si>
  <si>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</si>
  <si>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</si>
  <si>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広島県安芸高田市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</si>
  <si>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</si>
  <si>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</si>
  <si>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</si>
  <si>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</si>
  <si>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</si>
  <si>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</si>
  <si>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</si>
  <si>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</si>
  <si>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</si>
  <si>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</si>
  <si>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</si>
  <si>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</si>
  <si>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</si>
  <si>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</si>
  <si>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</si>
  <si>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</si>
  <si>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</si>
  <si>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</si>
  <si>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</si>
  <si>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</si>
  <si>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コミュニティ・プラント整備事業特別会計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</si>
  <si>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</si>
  <si>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</si>
  <si>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</si>
  <si>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</si>
  <si>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</si>
  <si>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</si>
  <si>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</si>
  <si>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</si>
  <si>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</si>
  <si>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</si>
  <si>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</si>
  <si>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</si>
  <si>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</si>
  <si>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</si>
  <si>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</si>
  <si>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</si>
  <si>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</si>
  <si>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</si>
  <si>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下水道事業（公共下水道事業）会計</t>
    <phoneticPr fontId="5"/>
  </si>
  <si>
    <t>下水道事業（特定環境保全公共下水道事業）会計</t>
    <phoneticPr fontId="5"/>
  </si>
  <si>
    <t>農業集落排水事業特別会計</t>
    <phoneticPr fontId="5"/>
  </si>
  <si>
    <t>法非適用企業</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</si>
  <si>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</si>
  <si>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</si>
  <si>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</si>
  <si>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</si>
  <si>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</si>
  <si>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</si>
  <si>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</si>
  <si>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</si>
  <si>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</si>
  <si>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</si>
  <si>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</si>
  <si>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</si>
  <si>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</si>
  <si>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</si>
  <si>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</si>
  <si>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</si>
  <si>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</si>
  <si>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</si>
  <si>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</si>
  <si>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</si>
  <si>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</si>
  <si>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</si>
  <si>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</si>
  <si>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</si>
  <si>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</si>
  <si>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</si>
  <si>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</si>
  <si>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</si>
  <si>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</si>
  <si>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</si>
  <si>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</si>
  <si>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</si>
  <si>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</si>
  <si>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</si>
  <si>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</si>
  <si>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</si>
  <si>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</si>
  <si>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</si>
  <si>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</si>
  <si>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</si>
  <si>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</si>
  <si>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</si>
  <si>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</si>
  <si>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</si>
  <si>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</si>
  <si>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</si>
  <si>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</si>
  <si>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</si>
  <si>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</si>
  <si>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</si>
  <si>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</si>
  <si>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</si>
  <si>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</si>
  <si>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</si>
  <si>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</si>
  <si>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</si>
  <si>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</si>
  <si>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</si>
  <si>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</si>
  <si>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</si>
  <si>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</si>
  <si>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</si>
  <si>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</si>
  <si>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</si>
  <si>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</si>
  <si>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</si>
  <si>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</si>
  <si>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</si>
  <si>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</si>
  <si>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</si>
  <si>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</si>
  <si>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下水道事業（特定環境保全公共下水道事業）会計</t>
    <phoneticPr fontId="5"/>
  </si>
  <si>
    <t>(Ｆ)</t>
    <phoneticPr fontId="5"/>
  </si>
  <si>
    <t>下水道事業（公共下水道事業）会計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</si>
  <si>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</si>
  <si>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</si>
  <si>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</si>
  <si>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</si>
  <si>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</si>
  <si>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</si>
  <si>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</si>
  <si>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</si>
  <si>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</si>
  <si>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</si>
  <si>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</si>
  <si>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</si>
  <si>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</si>
  <si>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</si>
  <si>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</si>
  <si>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</si>
  <si>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</si>
  <si>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</si>
  <si>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</si>
  <si>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</si>
  <si>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</si>
  <si>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</si>
  <si>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</si>
  <si>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</si>
  <si>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</si>
  <si>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</si>
  <si>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</si>
  <si>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</si>
  <si>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</si>
  <si>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</si>
  <si>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</si>
  <si>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</si>
  <si>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</si>
  <si>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</si>
  <si>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</si>
  <si>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</si>
  <si>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</si>
  <si>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</si>
  <si>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</si>
  <si>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</si>
  <si>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</si>
  <si>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</si>
  <si>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</si>
  <si>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</si>
  <si>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</si>
  <si>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</si>
  <si>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</si>
  <si>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</si>
  <si>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</si>
  <si>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</si>
  <si>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</si>
  <si>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</si>
  <si>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</si>
  <si>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</si>
  <si>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</si>
  <si>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</si>
  <si>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</si>
  <si>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</si>
  <si>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</si>
  <si>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</si>
  <si>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</si>
  <si>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</si>
  <si>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</si>
  <si>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</si>
  <si>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</si>
  <si>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</si>
  <si>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</si>
  <si>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</si>
  <si>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</si>
  <si>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</si>
  <si>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</si>
  <si>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</si>
  <si>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</si>
  <si>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</si>
  <si>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</si>
  <si>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</si>
  <si>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</si>
  <si>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</si>
  <si>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</si>
  <si>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</si>
  <si>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</si>
  <si>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</si>
  <si>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</si>
  <si>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</si>
  <si>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</si>
  <si>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</si>
  <si>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</si>
  <si>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</si>
  <si>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</si>
  <si>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</si>
  <si>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</si>
  <si>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</si>
  <si>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</si>
  <si>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</si>
  <si>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</si>
  <si>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</si>
  <si>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</si>
  <si>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</si>
  <si>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1.40</t>
  </si>
  <si>
    <t>▲ 9.45</t>
  </si>
  <si>
    <t>▲ 3.66</t>
  </si>
  <si>
    <t>▲ 0.59</t>
  </si>
  <si>
    <t>一般会計</t>
  </si>
  <si>
    <t>水道事業会計</t>
  </si>
  <si>
    <t>介護保険特別会計</t>
  </si>
  <si>
    <t>下水道事業（公共下水道事業）会計</t>
  </si>
  <si>
    <t>国民健康保険特別会計</t>
  </si>
  <si>
    <t>下水道事業（特定環境保全公共下水道事業）会計</t>
  </si>
  <si>
    <t>後期高齢者医療特別会計</t>
  </si>
  <si>
    <t>浄化槽整備事業特別会計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</si>
  <si>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</si>
  <si>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</si>
  <si>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</si>
  <si>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</si>
  <si>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</si>
  <si>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</si>
  <si>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</si>
  <si>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</si>
  <si>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安芸高田市地域振興事業団</t>
    <rPh sb="0" eb="5">
      <t>アキタカタシ</t>
    </rPh>
    <rPh sb="5" eb="7">
      <t>チイキ</t>
    </rPh>
    <rPh sb="7" eb="9">
      <t>シンコウ</t>
    </rPh>
    <rPh sb="9" eb="12">
      <t>ジギョウダン</t>
    </rPh>
    <phoneticPr fontId="2"/>
  </si>
  <si>
    <t>神楽門前湯治村</t>
    <rPh sb="0" eb="4">
      <t>カグラモンゼン</t>
    </rPh>
    <rPh sb="4" eb="6">
      <t>トウジ</t>
    </rPh>
    <rPh sb="6" eb="7">
      <t>ムラ</t>
    </rPh>
    <phoneticPr fontId="2"/>
  </si>
  <si>
    <t>こうだ二一</t>
    <rPh sb="3" eb="5">
      <t>２１</t>
    </rPh>
    <phoneticPr fontId="2"/>
  </si>
  <si>
    <t>安芸高田アグリフーズ</t>
    <rPh sb="0" eb="4">
      <t>アキタカタ</t>
    </rPh>
    <phoneticPr fontId="2"/>
  </si>
  <si>
    <t>道の駅あきたかた</t>
    <rPh sb="0" eb="1">
      <t>ミチ</t>
    </rPh>
    <rPh sb="2" eb="3">
      <t>エキ</t>
    </rPh>
    <phoneticPr fontId="2"/>
  </si>
  <si>
    <t>広島県後期高齢者医療広域連合（一般会計）</t>
    <rPh sb="0" eb="3">
      <t>ヒロシマケン</t>
    </rPh>
    <rPh sb="3" eb="5">
      <t>コウキ</t>
    </rPh>
    <rPh sb="5" eb="8">
      <t>コウレイシャ</t>
    </rPh>
    <rPh sb="8" eb="10">
      <t>イリョウ</t>
    </rPh>
    <rPh sb="10" eb="14">
      <t>コウイキレンゴウ</t>
    </rPh>
    <rPh sb="15" eb="19">
      <t>イッパンカイケイ</t>
    </rPh>
    <phoneticPr fontId="2"/>
  </si>
  <si>
    <t>広島県後期高齢者医療広域連合（特別会計）</t>
    <rPh sb="15" eb="17">
      <t>トクベツ</t>
    </rPh>
    <phoneticPr fontId="2"/>
  </si>
  <si>
    <t>広島県市町総合事務組合</t>
    <rPh sb="0" eb="3">
      <t>ヒロシマケン</t>
    </rPh>
    <rPh sb="3" eb="4">
      <t>シ</t>
    </rPh>
    <rPh sb="4" eb="5">
      <t>マチ</t>
    </rPh>
    <rPh sb="5" eb="7">
      <t>ソウゴウ</t>
    </rPh>
    <rPh sb="7" eb="9">
      <t>ジム</t>
    </rPh>
    <rPh sb="9" eb="11">
      <t>クミアイ</t>
    </rPh>
    <phoneticPr fontId="2"/>
  </si>
  <si>
    <t>芸北広域環境施設組合</t>
    <rPh sb="0" eb="2">
      <t>ゲイホク</t>
    </rPh>
    <rPh sb="2" eb="4">
      <t>コウイキ</t>
    </rPh>
    <rPh sb="4" eb="6">
      <t>カンキョウ</t>
    </rPh>
    <rPh sb="6" eb="8">
      <t>シセツ</t>
    </rPh>
    <rPh sb="8" eb="10">
      <t>クミアイ</t>
    </rPh>
    <phoneticPr fontId="2"/>
  </si>
  <si>
    <t>安芸高田市地域振興基金</t>
    <phoneticPr fontId="5"/>
  </si>
  <si>
    <t>安芸高田市過疎地域持続的発展基金</t>
    <rPh sb="9" eb="12">
      <t>ジゾクテキ</t>
    </rPh>
    <rPh sb="12" eb="16">
      <t>ハッテンキキン</t>
    </rPh>
    <phoneticPr fontId="5"/>
  </si>
  <si>
    <t>安芸高田市地域福祉基金</t>
    <phoneticPr fontId="5"/>
  </si>
  <si>
    <t>安芸高田市ふるさと応援基金</t>
    <phoneticPr fontId="5"/>
  </si>
  <si>
    <t>安芸高田市有住宅管理運営基金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</si>
  <si>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</si>
  <si>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</si>
  <si>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</si>
  <si>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現在高、公営企業債等繰入見込額が減少したことや、充当可能基金の保有額が増加したことが要因で、前年度から10.8ポイント減少し、83.9％となったが、類似団体と比べて高い水準にある。一方で、有形固定資産減価償却率は上昇しており、こちらも類似団体内平均値を上回っている。今後も公共施設等総合管理計画及び個別施設計画に基づいた施設の維持管理と適正配置を推進するとともに、地方債現在高を減少させながら、新発債は基準財政需要額算入率が高い地方債の借入に努めることで、将来負担比率の減少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</si>
  <si>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</si>
  <si>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</si>
  <si>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</si>
  <si>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</si>
  <si>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</si>
  <si>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</si>
  <si>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前述のとおり前年度から10.8ポイン減少し、83.9％となった。実質公債費比率は、元利償還金の減少が要因となり、前年度から0.6ポイント減少した12.3％となった。将来負担比率は平成30年度から上昇していたが、令和3年度は減少に転じた。しかし、依然として類似団体と比較して高い水準にある。今後は合併当初の大型建設事業で借入れた地方債の償還が終了していくため、地方債現在高は減少していく見込みであるが、老朽化している公共施設やインフラ設備の更新等も迎えるため、計画的な施設の更新と適正配置に努めながら、計画に沿った地方債の管理を行い数値の改善に努める。</t>
    <rPh sb="98" eb="100">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</si>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</sst>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3173-48C6-93E3-3F2F9F27BD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98059</c:v>
                </c:pt>
                <c:pt idx="1">
                  <c:v>93382</c:v>
                </c:pt>
                <c:pt idx="2">
                  <c:v>102147</c:v>
                </c:pt>
                <c:pt idx="3">
                  <c:v>54917</c:v>
                </c:pt>
                <c:pt idx="4">
                  <c:v>69281</c:v>
                </c:pt>
              </c:numCache>
            </c:numRef>
          </c:val>
          <c:smooth val="0"/>
          <c:extLst>
            <c:ext xmlns:c16="http://schemas.microsoft.com/office/drawing/2014/chart" uri="{C3380CC4-5D6E-409C-BE32-E72D297353CC}">
              <c16:uniqueId val="{00000001-3173-48C6-93E3-3F2F9F27BD93}"/>
            </c:ext>
          </c:extLst>
        </c:ser>
        <c:dLbls>
          <c:showLegendKey val="0"/>
          <c:showVal val="0"/>
          <c:showCatName val="0"/>
          <c:showSerName val="0"/>
          <c:showPercent val="0"/>
          <c:showBubbleSize val="0"/>
        </c:dLbls>
        <c:marker val="1"/>
        <c:smooth val="0"/>
        <c:axId val="510391984"/>
        <c:axId val="512361800"/>
      </c:lineChart>
      <c:catAx>
        <c:axId val="51039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2361800"/>
        <c:crosses val="autoZero"/>
        <c:auto val="1"/>
        <c:lblAlgn val="ctr"/>
        <c:lblOffset val="100"/>
        <c:tickLblSkip val="1"/>
        <c:tickMarkSkip val="1"/>
        <c:noMultiLvlLbl val="0"/>
      </c:catAx>
      <c:valAx>
        <c:axId val="512361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039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3.17</c:v>
                </c:pt>
                <c:pt idx="1">
                  <c:v>1.61</c:v>
                </c:pt>
                <c:pt idx="2">
                  <c:v>2.04</c:v>
                </c:pt>
                <c:pt idx="3">
                  <c:v>4.2699999999999996</c:v>
                </c:pt>
                <c:pt idx="4">
                  <c:v>7.24</c:v>
                </c:pt>
              </c:numCache>
            </c:numRef>
          </c:val>
          <c:extLst>
            <c:ext xmlns:c16="http://schemas.microsoft.com/office/drawing/2014/chart" uri="{C3380CC4-5D6E-409C-BE32-E72D297353CC}">
              <c16:uniqueId val="{00000000-8246-4D61-953D-A0A1FC631B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17.93</c:v>
                </c:pt>
                <c:pt idx="1">
                  <c:v>9.64</c:v>
                </c:pt>
                <c:pt idx="2">
                  <c:v>6.7</c:v>
                </c:pt>
                <c:pt idx="3">
                  <c:v>4.83</c:v>
                </c:pt>
                <c:pt idx="4">
                  <c:v>5.26</c:v>
                </c:pt>
              </c:numCache>
            </c:numRef>
          </c:val>
          <c:extLst>
            <c:ext xmlns:c16="http://schemas.microsoft.com/office/drawing/2014/chart" uri="{C3380CC4-5D6E-409C-BE32-E72D297353CC}">
              <c16:uniqueId val="{00000001-8246-4D61-953D-A0A1FC631B56}"/>
            </c:ext>
          </c:extLst>
        </c:ser>
        <c:dLbls>
          <c:showLegendKey val="0"/>
          <c:showVal val="0"/>
          <c:showCatName val="0"/>
          <c:showSerName val="0"/>
          <c:showPercent val="0"/>
          <c:showBubbleSize val="0"/>
        </c:dLbls>
        <c:gapWidth val="250"/>
        <c:overlap val="100"/>
        <c:axId val="544687560"/>
        <c:axId val="511055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c:v>
                </c:pt>
                <c:pt idx="1">
                  <c:v>-9.4499999999999993</c:v>
                </c:pt>
                <c:pt idx="2">
                  <c:v>-3.66</c:v>
                </c:pt>
                <c:pt idx="3">
                  <c:v>-0.59</c:v>
                </c:pt>
                <c:pt idx="4">
                  <c:v>1.3</c:v>
                </c:pt>
              </c:numCache>
            </c:numRef>
          </c:val>
          <c:smooth val="0"/>
          <c:extLst>
            <c:ext xmlns:c16="http://schemas.microsoft.com/office/drawing/2014/chart" uri="{C3380CC4-5D6E-409C-BE32-E72D297353CC}">
              <c16:uniqueId val="{00000002-8246-4D61-953D-A0A1FC631B56}"/>
            </c:ext>
          </c:extLst>
        </c:ser>
        <c:dLbls>
          <c:showLegendKey val="0"/>
          <c:showVal val="0"/>
          <c:showCatName val="0"/>
          <c:showSerName val="0"/>
          <c:showPercent val="0"/>
          <c:showBubbleSize val="0"/>
        </c:dLbls>
        <c:marker val="1"/>
        <c:smooth val="0"/>
        <c:axId val="544687560"/>
        <c:axId val="511055160"/>
      </c:lineChart>
      <c:catAx>
        <c:axId val="544687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1055160"/>
        <c:crosses val="autoZero"/>
        <c:auto val="1"/>
        <c:lblAlgn val="ctr"/>
        <c:lblOffset val="100"/>
        <c:tickLblSkip val="1"/>
        <c:tickMarkSkip val="1"/>
        <c:noMultiLvlLbl val="0"/>
      </c:catAx>
      <c:valAx>
        <c:axId val="511055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4687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0.34</c:v>
                </c:pt>
                <c:pt idx="6">
                  <c:v>#N/A</c:v>
                </c:pt>
                <c:pt idx="7">
                  <c:v>0</c:v>
                </c:pt>
                <c:pt idx="8">
                  <c:v>#N/A</c:v>
                </c:pt>
                <c:pt idx="9">
                  <c:v>0</c:v>
                </c:pt>
              </c:numCache>
            </c:numRef>
          </c:val>
          <c:extLst>
            <c:ext xmlns:c16="http://schemas.microsoft.com/office/drawing/2014/chart" uri="{C3380CC4-5D6E-409C-BE32-E72D297353CC}">
              <c16:uniqueId val="{00000000-2DC3-4AE9-96F6-BCA6EEA476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C3-4AE9-96F6-BCA6EEA47680}"/>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C3-4AE9-96F6-BCA6EEA4768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3-2DC3-4AE9-96F6-BCA6EEA47680}"/>
            </c:ext>
          </c:extLst>
        </c:ser>
        <c:ser>
          <c:idx val="4"/>
          <c:order val="4"/>
          <c:tx>
            <c:strRef>
              <c:f>データシート!$A$31</c:f>
              <c:strCache>
                <c:ptCount val="1"/>
                <c:pt idx="0">
                  <c:v>下水道事業（特定環境保全公共下水道事業）会計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0.05</c:v>
                </c:pt>
                <c:pt idx="8">
                  <c:v>#N/A</c:v>
                </c:pt>
                <c:pt idx="9">
                  <c:v>0.2</c:v>
                </c:pt>
              </c:numCache>
            </c:numRef>
          </c:val>
          <c:extLst>
            <c:ext xmlns:c16="http://schemas.microsoft.com/office/drawing/2014/chart" uri="{C3380CC4-5D6E-409C-BE32-E72D297353CC}">
              <c16:uniqueId val="{00000004-2DC3-4AE9-96F6-BCA6EEA4768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2.74</c:v>
                </c:pt>
                <c:pt idx="2">
                  <c:v>#N/A</c:v>
                </c:pt>
                <c:pt idx="3">
                  <c:v>0.63</c:v>
                </c:pt>
                <c:pt idx="4">
                  <c:v>#N/A</c:v>
                </c:pt>
                <c:pt idx="5">
                  <c:v>0.65</c:v>
                </c:pt>
                <c:pt idx="6">
                  <c:v>#N/A</c:v>
                </c:pt>
                <c:pt idx="7">
                  <c:v>0.71</c:v>
                </c:pt>
                <c:pt idx="8">
                  <c:v>#N/A</c:v>
                </c:pt>
                <c:pt idx="9">
                  <c:v>0.52</c:v>
                </c:pt>
              </c:numCache>
            </c:numRef>
          </c:val>
          <c:extLst>
            <c:ext xmlns:c16="http://schemas.microsoft.com/office/drawing/2014/chart" uri="{C3380CC4-5D6E-409C-BE32-E72D297353CC}">
              <c16:uniqueId val="{00000005-2DC3-4AE9-96F6-BCA6EEA47680}"/>
            </c:ext>
          </c:extLst>
        </c:ser>
        <c:ser>
          <c:idx val="6"/>
          <c:order val="6"/>
          <c:tx>
            <c:strRef>
              <c:f>データシート!$A$33</c:f>
              <c:strCache>
                <c:ptCount val="1"/>
                <c:pt idx="0">
                  <c:v>下水道事業（公共下水道事業）会計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0.62</c:v>
                </c:pt>
                <c:pt idx="8">
                  <c:v>#N/A</c:v>
                </c:pt>
                <c:pt idx="9">
                  <c:v>1.02</c:v>
                </c:pt>
              </c:numCache>
            </c:numRef>
          </c:val>
          <c:extLst>
            <c:ext xmlns:c16="http://schemas.microsoft.com/office/drawing/2014/chart" uri="{C3380CC4-5D6E-409C-BE32-E72D297353CC}">
              <c16:uniqueId val="{00000006-2DC3-4AE9-96F6-BCA6EEA4768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0.45</c:v>
                </c:pt>
                <c:pt idx="2">
                  <c:v>#N/A</c:v>
                </c:pt>
                <c:pt idx="3">
                  <c:v>0.81</c:v>
                </c:pt>
                <c:pt idx="4">
                  <c:v>#N/A</c:v>
                </c:pt>
                <c:pt idx="5">
                  <c:v>0.61</c:v>
                </c:pt>
                <c:pt idx="6">
                  <c:v>#N/A</c:v>
                </c:pt>
                <c:pt idx="7">
                  <c:v>1.25</c:v>
                </c:pt>
                <c:pt idx="8">
                  <c:v>#N/A</c:v>
                </c:pt>
                <c:pt idx="9">
                  <c:v>2.08</c:v>
                </c:pt>
              </c:numCache>
            </c:numRef>
          </c:val>
          <c:extLst>
            <c:ext xmlns:c16="http://schemas.microsoft.com/office/drawing/2014/chart" uri="{C3380CC4-5D6E-409C-BE32-E72D297353CC}">
              <c16:uniqueId val="{00000007-2DC3-4AE9-96F6-BCA6EEA4768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2.35</c:v>
                </c:pt>
                <c:pt idx="2">
                  <c:v>#N/A</c:v>
                </c:pt>
                <c:pt idx="3">
                  <c:v>3.08</c:v>
                </c:pt>
                <c:pt idx="4">
                  <c:v>#N/A</c:v>
                </c:pt>
                <c:pt idx="5">
                  <c:v>3.65</c:v>
                </c:pt>
                <c:pt idx="6">
                  <c:v>#N/A</c:v>
                </c:pt>
                <c:pt idx="7">
                  <c:v>3.63</c:v>
                </c:pt>
                <c:pt idx="8">
                  <c:v>#N/A</c:v>
                </c:pt>
                <c:pt idx="9">
                  <c:v>3.39</c:v>
                </c:pt>
              </c:numCache>
            </c:numRef>
          </c:val>
          <c:extLst>
            <c:ext xmlns:c16="http://schemas.microsoft.com/office/drawing/2014/chart" uri="{C3380CC4-5D6E-409C-BE32-E72D297353CC}">
              <c16:uniqueId val="{00000008-2DC3-4AE9-96F6-BCA6EEA4768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3.17</c:v>
                </c:pt>
                <c:pt idx="2">
                  <c:v>#N/A</c:v>
                </c:pt>
                <c:pt idx="3">
                  <c:v>1.61</c:v>
                </c:pt>
                <c:pt idx="4">
                  <c:v>#N/A</c:v>
                </c:pt>
                <c:pt idx="5">
                  <c:v>2.0299999999999998</c:v>
                </c:pt>
                <c:pt idx="6">
                  <c:v>#N/A</c:v>
                </c:pt>
                <c:pt idx="7">
                  <c:v>4.26</c:v>
                </c:pt>
                <c:pt idx="8">
                  <c:v>#N/A</c:v>
                </c:pt>
                <c:pt idx="9">
                  <c:v>7.24</c:v>
                </c:pt>
              </c:numCache>
            </c:numRef>
          </c:val>
          <c:extLst>
            <c:ext xmlns:c16="http://schemas.microsoft.com/office/drawing/2014/chart" uri="{C3380CC4-5D6E-409C-BE32-E72D297353CC}">
              <c16:uniqueId val="{00000009-2DC3-4AE9-96F6-BCA6EEA47680}"/>
            </c:ext>
          </c:extLst>
        </c:ser>
        <c:dLbls>
          <c:showLegendKey val="0"/>
          <c:showVal val="0"/>
          <c:showCatName val="0"/>
          <c:showSerName val="0"/>
          <c:showPercent val="0"/>
          <c:showBubbleSize val="0"/>
        </c:dLbls>
        <c:gapWidth val="150"/>
        <c:overlap val="100"/>
        <c:axId val="515688664"/>
        <c:axId val="515689048"/>
      </c:barChart>
      <c:catAx>
        <c:axId val="515688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689048"/>
        <c:crosses val="autoZero"/>
        <c:auto val="1"/>
        <c:lblAlgn val="ctr"/>
        <c:lblOffset val="100"/>
        <c:tickLblSkip val="1"/>
        <c:tickMarkSkip val="1"/>
        <c:noMultiLvlLbl val="0"/>
      </c:catAx>
      <c:valAx>
        <c:axId val="51568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5688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3138</c:v>
                </c:pt>
                <c:pt idx="5">
                  <c:v>3006</c:v>
                </c:pt>
                <c:pt idx="8">
                  <c:v>2941</c:v>
                </c:pt>
                <c:pt idx="11">
                  <c:v>2691</c:v>
                </c:pt>
                <c:pt idx="14">
                  <c:v>2579</c:v>
                </c:pt>
              </c:numCache>
            </c:numRef>
          </c:val>
          <c:extLst>
            <c:ext xmlns:c16="http://schemas.microsoft.com/office/drawing/2014/chart" uri="{C3380CC4-5D6E-409C-BE32-E72D297353CC}">
              <c16:uniqueId val="{00000000-4647-40FC-976A-2CC98E4D928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47-40FC-976A-2CC98E4D928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4647-40FC-976A-2CC98E4D928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647-40FC-976A-2CC98E4D928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716</c:v>
                </c:pt>
                <c:pt idx="3">
                  <c:v>754</c:v>
                </c:pt>
                <c:pt idx="6">
                  <c:v>722</c:v>
                </c:pt>
                <c:pt idx="9">
                  <c:v>752</c:v>
                </c:pt>
                <c:pt idx="12">
                  <c:v>732</c:v>
                </c:pt>
              </c:numCache>
            </c:numRef>
          </c:val>
          <c:extLst>
            <c:ext xmlns:c16="http://schemas.microsoft.com/office/drawing/2014/chart" uri="{C3380CC4-5D6E-409C-BE32-E72D297353CC}">
              <c16:uniqueId val="{00000004-4647-40FC-976A-2CC98E4D928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47-40FC-976A-2CC98E4D928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47-40FC-976A-2CC98E4D928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3863</c:v>
                </c:pt>
                <c:pt idx="3">
                  <c:v>3584</c:v>
                </c:pt>
                <c:pt idx="6">
                  <c:v>3470</c:v>
                </c:pt>
                <c:pt idx="9">
                  <c:v>3090</c:v>
                </c:pt>
                <c:pt idx="12">
                  <c:v>3075</c:v>
                </c:pt>
              </c:numCache>
            </c:numRef>
          </c:val>
          <c:extLst>
            <c:ext xmlns:c16="http://schemas.microsoft.com/office/drawing/2014/chart" uri="{C3380CC4-5D6E-409C-BE32-E72D297353CC}">
              <c16:uniqueId val="{00000007-4647-40FC-976A-2CC98E4D928D}"/>
            </c:ext>
          </c:extLst>
        </c:ser>
        <c:dLbls>
          <c:showLegendKey val="0"/>
          <c:showVal val="0"/>
          <c:showCatName val="0"/>
          <c:showSerName val="0"/>
          <c:showPercent val="0"/>
          <c:showBubbleSize val="0"/>
        </c:dLbls>
        <c:gapWidth val="100"/>
        <c:overlap val="100"/>
        <c:axId val="543891528"/>
        <c:axId val="51569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1442</c:v>
                </c:pt>
                <c:pt idx="2">
                  <c:v>#N/A</c:v>
                </c:pt>
                <c:pt idx="3">
                  <c:v>#N/A</c:v>
                </c:pt>
                <c:pt idx="4">
                  <c:v>1333</c:v>
                </c:pt>
                <c:pt idx="5">
                  <c:v>#N/A</c:v>
                </c:pt>
                <c:pt idx="6">
                  <c:v>#N/A</c:v>
                </c:pt>
                <c:pt idx="7">
                  <c:v>1252</c:v>
                </c:pt>
                <c:pt idx="8">
                  <c:v>#N/A</c:v>
                </c:pt>
                <c:pt idx="9">
                  <c:v>#N/A</c:v>
                </c:pt>
                <c:pt idx="10">
                  <c:v>1151</c:v>
                </c:pt>
                <c:pt idx="11">
                  <c:v>#N/A</c:v>
                </c:pt>
                <c:pt idx="12">
                  <c:v>#N/A</c:v>
                </c:pt>
                <c:pt idx="13">
                  <c:v>1228</c:v>
                </c:pt>
                <c:pt idx="14">
                  <c:v>#N/A</c:v>
                </c:pt>
              </c:numCache>
            </c:numRef>
          </c:val>
          <c:smooth val="0"/>
          <c:extLst>
            <c:ext xmlns:c16="http://schemas.microsoft.com/office/drawing/2014/chart" uri="{C3380CC4-5D6E-409C-BE32-E72D297353CC}">
              <c16:uniqueId val="{00000008-4647-40FC-976A-2CC98E4D928D}"/>
            </c:ext>
          </c:extLst>
        </c:ser>
        <c:dLbls>
          <c:showLegendKey val="0"/>
          <c:showVal val="0"/>
          <c:showCatName val="0"/>
          <c:showSerName val="0"/>
          <c:showPercent val="0"/>
          <c:showBubbleSize val="0"/>
        </c:dLbls>
        <c:marker val="1"/>
        <c:smooth val="0"/>
        <c:axId val="543891528"/>
        <c:axId val="515692256"/>
      </c:lineChart>
      <c:catAx>
        <c:axId val="54389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5692256"/>
        <c:crosses val="autoZero"/>
        <c:auto val="1"/>
        <c:lblAlgn val="ctr"/>
        <c:lblOffset val="100"/>
        <c:tickLblSkip val="1"/>
        <c:tickMarkSkip val="1"/>
        <c:noMultiLvlLbl val="0"/>
      </c:catAx>
      <c:valAx>
        <c:axId val="51569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389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26822</c:v>
                </c:pt>
                <c:pt idx="5">
                  <c:v>25837</c:v>
                </c:pt>
                <c:pt idx="8">
                  <c:v>25092</c:v>
                </c:pt>
                <c:pt idx="11">
                  <c:v>23704</c:v>
                </c:pt>
                <c:pt idx="14">
                  <c:v>22636</c:v>
                </c:pt>
              </c:numCache>
            </c:numRef>
          </c:val>
          <c:extLst>
            <c:ext xmlns:c16="http://schemas.microsoft.com/office/drawing/2014/chart" uri="{C3380CC4-5D6E-409C-BE32-E72D297353CC}">
              <c16:uniqueId val="{00000000-019C-4C32-8623-51294C7151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154</c:v>
                </c:pt>
                <c:pt idx="5">
                  <c:v>79</c:v>
                </c:pt>
                <c:pt idx="8">
                  <c:v>47</c:v>
                </c:pt>
                <c:pt idx="11">
                  <c:v>22</c:v>
                </c:pt>
                <c:pt idx="14">
                  <c:v>12</c:v>
                </c:pt>
              </c:numCache>
            </c:numRef>
          </c:val>
          <c:extLst>
            <c:ext xmlns:c16="http://schemas.microsoft.com/office/drawing/2014/chart" uri="{C3380CC4-5D6E-409C-BE32-E72D297353CC}">
              <c16:uniqueId val="{00000001-019C-4C32-8623-51294C7151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5159</c:v>
                </c:pt>
                <c:pt idx="5">
                  <c:v>4350</c:v>
                </c:pt>
                <c:pt idx="8">
                  <c:v>3580</c:v>
                </c:pt>
                <c:pt idx="11">
                  <c:v>2532</c:v>
                </c:pt>
                <c:pt idx="14">
                  <c:v>2832</c:v>
                </c:pt>
              </c:numCache>
            </c:numRef>
          </c:val>
          <c:extLst>
            <c:ext xmlns:c16="http://schemas.microsoft.com/office/drawing/2014/chart" uri="{C3380CC4-5D6E-409C-BE32-E72D297353CC}">
              <c16:uniqueId val="{00000002-019C-4C32-8623-51294C7151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9C-4C32-8623-51294C7151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9C-4C32-8623-51294C7151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101</c:v>
                </c:pt>
                <c:pt idx="3">
                  <c:v>67</c:v>
                </c:pt>
                <c:pt idx="6">
                  <c:v>33</c:v>
                </c:pt>
                <c:pt idx="9">
                  <c:v>0</c:v>
                </c:pt>
                <c:pt idx="12">
                  <c:v>0</c:v>
                </c:pt>
              </c:numCache>
            </c:numRef>
          </c:val>
          <c:extLst>
            <c:ext xmlns:c16="http://schemas.microsoft.com/office/drawing/2014/chart" uri="{C3380CC4-5D6E-409C-BE32-E72D297353CC}">
              <c16:uniqueId val="{00000005-019C-4C32-8623-51294C7151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2930</c:v>
                </c:pt>
                <c:pt idx="3">
                  <c:v>2669</c:v>
                </c:pt>
                <c:pt idx="6">
                  <c:v>2539</c:v>
                </c:pt>
                <c:pt idx="9">
                  <c:v>2793</c:v>
                </c:pt>
                <c:pt idx="12">
                  <c:v>3036</c:v>
                </c:pt>
              </c:numCache>
            </c:numRef>
          </c:val>
          <c:extLst>
            <c:ext xmlns:c16="http://schemas.microsoft.com/office/drawing/2014/chart" uri="{C3380CC4-5D6E-409C-BE32-E72D297353CC}">
              <c16:uniqueId val="{00000006-019C-4C32-8623-51294C7151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19C-4C32-8623-51294C7151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9432</c:v>
                </c:pt>
                <c:pt idx="3">
                  <c:v>9224</c:v>
                </c:pt>
                <c:pt idx="6">
                  <c:v>8783</c:v>
                </c:pt>
                <c:pt idx="9">
                  <c:v>8072</c:v>
                </c:pt>
                <c:pt idx="12">
                  <c:v>7285</c:v>
                </c:pt>
              </c:numCache>
            </c:numRef>
          </c:val>
          <c:extLst>
            <c:ext xmlns:c16="http://schemas.microsoft.com/office/drawing/2014/chart" uri="{C3380CC4-5D6E-409C-BE32-E72D297353CC}">
              <c16:uniqueId val="{00000008-019C-4C32-8623-51294C7151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19C-4C32-8623-51294C7151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28354</c:v>
                </c:pt>
                <c:pt idx="3">
                  <c:v>27201</c:v>
                </c:pt>
                <c:pt idx="6">
                  <c:v>26262</c:v>
                </c:pt>
                <c:pt idx="9">
                  <c:v>24702</c:v>
                </c:pt>
                <c:pt idx="12">
                  <c:v>23767</c:v>
                </c:pt>
              </c:numCache>
            </c:numRef>
          </c:val>
          <c:extLst>
            <c:ext xmlns:c16="http://schemas.microsoft.com/office/drawing/2014/chart" uri="{C3380CC4-5D6E-409C-BE32-E72D297353CC}">
              <c16:uniqueId val="{0000000A-019C-4C32-8623-51294C715195}"/>
            </c:ext>
          </c:extLst>
        </c:ser>
        <c:dLbls>
          <c:showLegendKey val="0"/>
          <c:showVal val="0"/>
          <c:showCatName val="0"/>
          <c:showSerName val="0"/>
          <c:showPercent val="0"/>
          <c:showBubbleSize val="0"/>
        </c:dLbls>
        <c:gapWidth val="100"/>
        <c:overlap val="100"/>
        <c:axId val="548309328"/>
        <c:axId val="54830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8681</c:v>
                </c:pt>
                <c:pt idx="2">
                  <c:v>#N/A</c:v>
                </c:pt>
                <c:pt idx="3">
                  <c:v>#N/A</c:v>
                </c:pt>
                <c:pt idx="4">
                  <c:v>8896</c:v>
                </c:pt>
                <c:pt idx="5">
                  <c:v>#N/A</c:v>
                </c:pt>
                <c:pt idx="6">
                  <c:v>#N/A</c:v>
                </c:pt>
                <c:pt idx="7">
                  <c:v>8898</c:v>
                </c:pt>
                <c:pt idx="8">
                  <c:v>#N/A</c:v>
                </c:pt>
                <c:pt idx="9">
                  <c:v>#N/A</c:v>
                </c:pt>
                <c:pt idx="10">
                  <c:v>9308</c:v>
                </c:pt>
                <c:pt idx="11">
                  <c:v>#N/A</c:v>
                </c:pt>
                <c:pt idx="12">
                  <c:v>#N/A</c:v>
                </c:pt>
                <c:pt idx="13">
                  <c:v>8608</c:v>
                </c:pt>
                <c:pt idx="14">
                  <c:v>#N/A</c:v>
                </c:pt>
              </c:numCache>
            </c:numRef>
          </c:val>
          <c:smooth val="0"/>
          <c:extLst>
            <c:ext xmlns:c16="http://schemas.microsoft.com/office/drawing/2014/chart" uri="{C3380CC4-5D6E-409C-BE32-E72D297353CC}">
              <c16:uniqueId val="{0000000B-019C-4C32-8623-51294C715195}"/>
            </c:ext>
          </c:extLst>
        </c:ser>
        <c:dLbls>
          <c:showLegendKey val="0"/>
          <c:showVal val="0"/>
          <c:showCatName val="0"/>
          <c:showSerName val="0"/>
          <c:showPercent val="0"/>
          <c:showBubbleSize val="0"/>
        </c:dLbls>
        <c:marker val="1"/>
        <c:smooth val="0"/>
        <c:axId val="548309328"/>
        <c:axId val="548309712"/>
      </c:lineChart>
      <c:catAx>
        <c:axId val="54830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309712"/>
        <c:crosses val="autoZero"/>
        <c:auto val="1"/>
        <c:lblAlgn val="ctr"/>
        <c:lblOffset val="100"/>
        <c:tickLblSkip val="1"/>
        <c:tickMarkSkip val="1"/>
        <c:noMultiLvlLbl val="0"/>
      </c:catAx>
      <c:valAx>
        <c:axId val="54830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30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828</c:v>
                </c:pt>
                <c:pt idx="1">
                  <c:v>604</c:v>
                </c:pt>
                <c:pt idx="2">
                  <c:v>675</c:v>
                </c:pt>
              </c:numCache>
            </c:numRef>
          </c:val>
          <c:extLst>
            <c:ext xmlns:c16="http://schemas.microsoft.com/office/drawing/2014/chart" uri="{C3380CC4-5D6E-409C-BE32-E72D297353CC}">
              <c16:uniqueId val="{00000000-37A7-42F7-A9D9-11A10053B6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311</c:v>
                </c:pt>
                <c:pt idx="1">
                  <c:v>311</c:v>
                </c:pt>
                <c:pt idx="2">
                  <c:v>444</c:v>
                </c:pt>
              </c:numCache>
            </c:numRef>
          </c:val>
          <c:extLst>
            <c:ext xmlns:c16="http://schemas.microsoft.com/office/drawing/2014/chart" uri="{C3380CC4-5D6E-409C-BE32-E72D297353CC}">
              <c16:uniqueId val="{00000001-37A7-42F7-A9D9-11A10053B6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5841</c:v>
                </c:pt>
                <c:pt idx="1">
                  <c:v>5763</c:v>
                </c:pt>
                <c:pt idx="2">
                  <c:v>5748</c:v>
                </c:pt>
              </c:numCache>
            </c:numRef>
          </c:val>
          <c:extLst>
            <c:ext xmlns:c16="http://schemas.microsoft.com/office/drawing/2014/chart" uri="{C3380CC4-5D6E-409C-BE32-E72D297353CC}">
              <c16:uniqueId val="{00000002-37A7-42F7-A9D9-11A10053B643}"/>
            </c:ext>
          </c:extLst>
        </c:ser>
        <c:dLbls>
          <c:showLegendKey val="0"/>
          <c:showVal val="0"/>
          <c:showCatName val="0"/>
          <c:showSerName val="0"/>
          <c:showPercent val="0"/>
          <c:showBubbleSize val="0"/>
        </c:dLbls>
        <c:gapWidth val="120"/>
        <c:overlap val="100"/>
        <c:axId val="548130856"/>
        <c:axId val="548785560"/>
      </c:barChart>
      <c:catAx>
        <c:axId val="54813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785560"/>
        <c:crosses val="autoZero"/>
        <c:auto val="1"/>
        <c:lblAlgn val="ctr"/>
        <c:lblOffset val="100"/>
        <c:tickLblSkip val="1"/>
        <c:tickMarkSkip val="1"/>
        <c:noMultiLvlLbl val="0"/>
      </c:catAx>
      <c:valAx>
        <c:axId val="548785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13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{6F97A0CD-9068-4364-8DBA-9A6697B0AF47}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9E2-4F94-A182-7FAC26B9CF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{9D4443AF-3847-458E-B806-EBB5D106B830}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E2-4F94-A182-7FAC26B9CF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{3B79912E-9A19-4630-8F57-2602D08BB09E}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E2-4F94-A182-7FAC26B9CF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{C1F15F7E-F5FD-4F98-8E09-CB71E78A44B6}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E2-4F94-A182-7FAC26B9CF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{DCB4F939-A0F7-478C-8A86-37C5D3286562}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E2-4F94-A182-7FAC26B9CF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{8D54348B-16E6-463F-97B2-A75639442DC9}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9E2-4F94-A182-7FAC26B9CF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{E0CF7EAD-9021-4F87-ABE9-4F67B3A1BC46}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9E2-4F94-A182-7FAC26B9CF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{6F636F22-21FB-49D9-B455-0067AFB7C4E3}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9E2-4F94-A182-7FAC26B9CF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{C87C3C0A-86C2-4D16-87F7-EE261F5D420B}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9E2-4F94-A182-7FAC26B9CF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c:v>
                </c:pt>
                <c:pt idx="8">
                  <c:v>59.4</c:v>
                </c:pt>
                <c:pt idx="16">
                  <c:v>60.7</c:v>
                </c:pt>
                <c:pt idx="24">
                  <c:v>62.3</c:v>
                </c:pt>
                <c:pt idx="32">
                  <c:v>64</c:v>
                </c:pt>
              </c:numCache>
            </c:numRef>
          </c:xVal>
          <c:yVal>
            <c:numRef>
              <c:f>公会計指標分析・財政指標組合せ分析表!$BP$51:$DC$51</c:f>
              <c:numCache>
                <c:formatCode>#,##0.0;"▲ "#,##0.0</c:formatCode>
                <c:ptCount val="40"/>
                <c:pt idx="0">
                  <c:v>88.1</c:v>
                </c:pt>
                <c:pt idx="8">
                  <c:v>92</c:v>
                </c:pt>
                <c:pt idx="16">
                  <c:v>94.1</c:v>
                </c:pt>
                <c:pt idx="24">
                  <c:v>94.7</c:v>
                </c:pt>
                <c:pt idx="32">
                  <c:v>83.9</c:v>
                </c:pt>
              </c:numCache>
            </c:numRef>
          </c:yVal>
          <c:smooth val="0"/>
          <c:extLst>
            <c:ext xmlns:c16="http://schemas.microsoft.com/office/drawing/2014/chart" uri="{C3380CC4-5D6E-409C-BE32-E72D297353CC}">
              <c16:uniqueId val="{00000009-89E2-4F94-A182-7FAC26B9CF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{8FF5AC97-B830-4326-8945-37B35AEDBC0D}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9E2-4F94-A182-7FAC26B9CF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{EDA6332B-718F-4D43-A73C-F4F337EDE6AC}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E2-4F94-A182-7FAC26B9CF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{94085BE1-BC9B-4561-A1F6-483EBBEB1161}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E2-4F94-A182-7FAC26B9CF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{B36B649A-49BD-4437-81F0-162DBBA6DE4E}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E2-4F94-A182-7FAC26B9CF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{863058F8-57B6-4D8A-9046-3C74E0E328D0}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E2-4F94-A182-7FAC26B9CF40}"/>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{A6F4BC79-FFD7-4FA2-A4C6-E1F6EA447B9F}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9E2-4F94-A182-7FAC26B9CF40}"/>
                </c:ext>
              </c:extLst>
            </c:dLbl>
            <c:dLbl>
              <c:idx val="16"/>
              <c:layout>
                <c:manualLayout>
                  <c:x val="-3.50107884556972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{EED41440-16CB-4EF0-A002-839D3217755C}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9E2-4F94-A182-7FAC26B9CF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{2B855944-6369-4B09-9EED-93816D4E519D}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9E2-4F94-A182-7FAC26B9CF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{E7E0C56D-6657-4471-AD2C-2E7F5CC09540}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9E2-4F94-A182-7FAC26B9CF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9E2-4F94-A182-7FAC26B9CF40}"/>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{D1F123F1-2068-4A9D-84C2-E2D52A97A0CA}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6AE-493F-BD4E-348113F6D8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{C93C1CCA-695C-4CA8-A62D-2CAF3814D499}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AE-493F-BD4E-348113F6D8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{AA2CBE26-C011-4B4C-BAC1-648F20D43A9F}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AE-493F-BD4E-348113F6D8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{D7D5E2DE-C1C5-4D0B-8EC8-FF232B9618CE}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AE-493F-BD4E-348113F6D8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{17EE1921-41C3-4E0B-A64C-89CF88B82A6E}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AE-493F-BD4E-348113F6D8A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{730929FC-72C6-4269-B6B0-DBAB719C4B17}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6AE-493F-BD4E-348113F6D8A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{AE7D175C-2F93-4CBF-B210-1D52AAD2A7E8}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6AE-493F-BD4E-348113F6D8A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{13867CD9-8D32-4919-94C0-94EF49C8DCCC}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6AE-493F-BD4E-348113F6D8A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{B323AB92-DBC5-48FF-87E8-B5C9A5E18593}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6AE-493F-BD4E-348113F6D8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13.7</c:v>
                </c:pt>
                <c:pt idx="8">
                  <c:v>14.2</c:v>
                </c:pt>
                <c:pt idx="16">
                  <c:v>13.8</c:v>
                </c:pt>
                <c:pt idx="24">
                  <c:v>12.9</c:v>
                </c:pt>
                <c:pt idx="32">
                  <c:v>12.3</c:v>
                </c:pt>
              </c:numCache>
            </c:numRef>
          </c:xVal>
          <c:yVal>
            <c:numRef>
              <c:f>公会計指標分析・財政指標組合せ分析表!$BP$73:$DC$73</c:f>
              <c:numCache>
                <c:formatCode>#,##0.0;"▲ "#,##0.0</c:formatCode>
                <c:ptCount val="40"/>
                <c:pt idx="0">
                  <c:v>88.1</c:v>
                </c:pt>
                <c:pt idx="8">
                  <c:v>92</c:v>
                </c:pt>
                <c:pt idx="16">
                  <c:v>94.1</c:v>
                </c:pt>
                <c:pt idx="24">
                  <c:v>94.7</c:v>
                </c:pt>
                <c:pt idx="32">
                  <c:v>83.9</c:v>
                </c:pt>
              </c:numCache>
            </c:numRef>
          </c:yVal>
          <c:smooth val="0"/>
          <c:extLst>
            <c:ext xmlns:c16="http://schemas.microsoft.com/office/drawing/2014/chart" uri="{C3380CC4-5D6E-409C-BE32-E72D297353CC}">
              <c16:uniqueId val="{00000009-36AE-493F-BD4E-348113F6D8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{86CD1756-488F-4FDE-9851-3A9B549D03F2}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6AE-493F-BD4E-348113F6D8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{FBAE406A-8C5E-41F4-B7A1-C8CAADC30BA1}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AE-493F-BD4E-348113F6D8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{41D2F3CF-B96C-4B79-ABC4-1106A506AC77}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AE-493F-BD4E-348113F6D8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{EFCBE1E7-AE83-48E6-8846-0AAE6266D887}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AE-493F-BD4E-348113F6D8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{7001A5C8-B7C8-4F71-BE97-133AAA31EFCC}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AE-493F-BD4E-348113F6D8A8}"/>
                </c:ext>
              </c:extLst>
            </c:dLbl>
            <c:dLbl>
              <c:idx val="8"/>
              <c:layout>
                <c:manualLayout>
                  <c:x val="0"/>
                  <c:y val="-1.463535005996961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{7A297C01-CADF-4E8E-B3BA-C4DFC4E332B9}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6AE-493F-BD4E-348113F6D8A8}"/>
                </c:ext>
              </c:extLst>
            </c:dLbl>
            <c:dLbl>
              <c:idx val="16"/>
              <c:layout>
                <c:manualLayout>
                  <c:x val="0"/>
                  <c:y val="1.46353500599695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{92954A4B-B101-4979-937E-A023B848971C}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6AE-493F-BD4E-348113F6D8A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{ADE10C97-F347-46B0-B6E4-34C21B5C66AD}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6AE-493F-BD4E-348113F6D8A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{2773A6E3-5289-48FC-9B3C-A99131093D0E}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6AE-493F-BD4E-348113F6D8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36AE-493F-BD4E-348113F6D8A8}"/>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実施した大型建設事業に係る地方債の元金償還により高い水準ではあるものの、これまで実施した繰上償還や利率見直しの効果により元利償還金は減少している。算入公債費等も減少したため、実質公債費比率の分子は減少した。今後の新発債については、算入率が高い地方債借入に努め、実質公債費比率の分子の増加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基準財政需要額算入見込額の減少により充当可能財源等（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）は減少し、一般会計等に係る地方債の現在高の減少に伴い将来負担額（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）も減少した。（</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）の減少値が（</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減少値を上回るため、将来負担比率の分子が前年度よりも減少した。今後も公共施設の更新や統廃合を計画的に進めつつ、新発債は基準財政需要額算入率が高い地方債の借入に努めることで、将来負担比率の分子の減少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広島県安芸高田市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財政健全化のための対策を確実に行い、収支が黒字で安定するよう適切に運用する。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安芸高田市地域振興基金：市民の連携の強化と地域振興のための事業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安芸高田市過疎地域自立促進基金：過疎地域自立促進特別措置法に規定する過疎地域自立促進のための事業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安芸高田市地域福祉基金：市民の健康と福祉の増進を図り、保健福祉施策を推進する経費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安芸高田市ふるさと応援基金：ふるさと応援寄附金を財源として寄附者の安芸高田市に対する思いを実現する事業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安芸高田市有住宅管理運営基金：安芸高田市有住宅の管理運営の経費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基金の使途に則った事業の財源とするため、その他特定目的基金の取り崩しを行ったので、その他特定目的基金は減少した。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過疎ソフト債基金分の積立やその他特定目的基金の活用を図り、インフラ施設の更新等の多額の経費が必要な事業や、今後の重要施策を適時に安定して行うことができるよう、適切に運用する。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新型コロナウイルス感染症対策や災害復旧事業による歳入財源不足を補うため、基金の取り崩しを行った。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今後の非常時等に備え、財政健全化のための対策を確実に行い、取崩し額の抑制と積立金による基金残高の増額に取り組み、収支が黒字で安定するよう適切に運用する。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普通交付税で追加交付された交付税のうち、臨時財政対策債償還基金費分を基金へ積み立てた。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財政健全化を図るため、計画的な繰上償還を行えるよう適切に運用する。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減価償却が進行した結果、前年度に比べて</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年に策定した公共施設等総合管理計画において、公共施設の総延床面積を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％以上削減する目標を明示しているが、進捗が遅れているため、個別施設計画に沿った老朽化施設の除却等に努める。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8133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138642</xdr:rowOff>
    </xdr:from>
    <xdr:to>
      <xdr:col>23</xdr:col>
      <xdr:colOff>136525</xdr:colOff>
      <xdr:row>31</xdr:row>
      <xdr:rowOff>68792</xdr:rowOff>
    </xdr:to>
    <xdr:sp macro="" textlink="">
      <xdr:nvSpPr>
        <xdr:cNvPr id="81" name="楕円 80"/>
        <xdr:cNvSpPr/>
      </xdr:nvSpPr>
      <xdr:spPr>
        <a:xfrm>
          <a:off x="47117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117069</xdr:rowOff>
    </xdr:from>
    <xdr:ext cx="405111" cy="259045"/>
    <xdr:sp macro="" textlink="">
      <xdr:nvSpPr>
        <xdr:cNvPr id="82" name="有形固定資産減価償却率該当値テキスト"/>
        <xdr:cNvSpPr txBox="1"/>
      </xdr:nvSpPr>
      <xdr:spPr>
        <a:xfrm>
          <a:off x="4813300" y="6032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3" name="楕円 82"/>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17992</xdr:rowOff>
    </xdr:to>
    <xdr:cxnSp macro="">
      <xdr:nvCxnSpPr>
        <xdr:cNvPr id="84" name="直線コネクタ 83"/>
        <xdr:cNvCxnSpPr/>
      </xdr:nvCxnSpPr>
      <xdr:spPr>
        <a:xfrm>
          <a:off x="4051300" y="6073881"/>
          <a:ext cx="7112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79269</xdr:rowOff>
    </xdr:from>
    <xdr:to>
      <xdr:col>15</xdr:col>
      <xdr:colOff>187325</xdr:colOff>
      <xdr:row>31</xdr:row>
      <xdr:rowOff>9419</xdr:rowOff>
    </xdr:to>
    <xdr:sp macro="" textlink="">
      <xdr:nvSpPr>
        <xdr:cNvPr id="85" name="楕円 84"/>
        <xdr:cNvSpPr/>
      </xdr:nvSpPr>
      <xdr:spPr>
        <a:xfrm>
          <a:off x="32385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130069</xdr:rowOff>
    </xdr:from>
    <xdr:to>
      <xdr:col>19</xdr:col>
      <xdr:colOff>136525</xdr:colOff>
      <xdr:row>30</xdr:row>
      <xdr:rowOff>158856</xdr:rowOff>
    </xdr:to>
    <xdr:cxnSp macro="">
      <xdr:nvCxnSpPr>
        <xdr:cNvPr id="86" name="直線コネクタ 85"/>
        <xdr:cNvCxnSpPr/>
      </xdr:nvCxnSpPr>
      <xdr:spPr>
        <a:xfrm>
          <a:off x="3289300" y="6045094"/>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7" name="楕円 86"/>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130069</xdr:rowOff>
    </xdr:to>
    <xdr:cxnSp macro="">
      <xdr:nvCxnSpPr>
        <xdr:cNvPr id="88" name="直線コネクタ 87"/>
        <xdr:cNvCxnSpPr/>
      </xdr:nvCxnSpPr>
      <xdr:spPr>
        <a:xfrm>
          <a:off x="2527300" y="6021705"/>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89" name="楕円 88"/>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106680</xdr:rowOff>
    </xdr:to>
    <xdr:cxnSp macro="">
      <xdr:nvCxnSpPr>
        <xdr:cNvPr id="90" name="直線コネクタ 89"/>
        <xdr:cNvCxnSpPr/>
      </xdr:nvCxnSpPr>
      <xdr:spPr>
        <a:xfrm>
          <a:off x="1765300" y="599651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8360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5" name="n_1mainValue有形固定資産減価償却率"/>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25946</xdr:rowOff>
    </xdr:from>
    <xdr:ext cx="405111" cy="259045"/>
    <xdr:sp macro="" textlink="">
      <xdr:nvSpPr>
        <xdr:cNvPr id="96" name="n_2mainValue有形固定資産減価償却率"/>
        <xdr:cNvSpPr txBox="1"/>
      </xdr:nvSpPr>
      <xdr:spPr>
        <a:xfrm>
          <a:off x="3086744" y="57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7" name="n_3main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148819</xdr:rowOff>
    </xdr:from>
    <xdr:ext cx="405111" cy="259045"/>
    <xdr:sp macro="" textlink="">
      <xdr:nvSpPr>
        <xdr:cNvPr id="98" name="n_4mainValue有形固定資産減価償却率"/>
        <xdr:cNvSpPr txBox="1"/>
      </xdr:nvSpPr>
      <xdr:spPr>
        <a:xfrm>
          <a:off x="1562744" y="572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年度に借入れた庁舎建設事業に係る合併特例債の償還が終了するなど、地方債現在高が減少したため、前年度に比べて債務償還比率が</a:t>
          </a:r>
          <a:r>
            <a:rPr kumimoji="1" lang="en-US" altLang="ja-JP" sz="1100">
              <a:latin typeface="ＭＳ Ｐゴシック" panose="020B0600070205080204" pitchFamily="50" charset="-128"/>
              <a:ea typeface="ＭＳ Ｐゴシック" panose="020B0600070205080204" pitchFamily="50" charset="-128"/>
            </a:rPr>
            <a:t>123.8</a:t>
          </a:r>
          <a:r>
            <a:rPr kumimoji="1" lang="ja-JP" altLang="en-US" sz="1100">
              <a:latin typeface="ＭＳ Ｐゴシック" panose="020B0600070205080204" pitchFamily="50" charset="-128"/>
              <a:ea typeface="ＭＳ Ｐゴシック" panose="020B0600070205080204" pitchFamily="50" charset="-128"/>
            </a:rPr>
            <a:t>ポイント低下した。</a:t>
          </a:r>
        </a:p>
        <a:p>
          <a:r>
            <a:rPr kumimoji="1" lang="ja-JP" altLang="en-US" sz="1100">
              <a:latin typeface="ＭＳ Ｐゴシック" panose="020B0600070205080204" pitchFamily="50" charset="-128"/>
              <a:ea typeface="ＭＳ Ｐゴシック" panose="020B0600070205080204" pitchFamily="50" charset="-128"/>
            </a:rPr>
            <a:t>　引き続き地方債残高を確実に減少させつつ、施設保有量の適正化への取組及び事業見直しなどを行い、経常一般財源等を確保し、債務償還比率が類似団体の平均値へ近づくよう努める。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126409</xdr:rowOff>
    </xdr:from>
    <xdr:ext cx="469744" cy="259045"/>
    <xdr:sp macro="" textlink="">
      <xdr:nvSpPr>
        <xdr:cNvPr id="134" name="債務償還比率平均値テキスト"/>
        <xdr:cNvSpPr txBox="1"/>
      </xdr:nvSpPr>
      <xdr:spPr>
        <a:xfrm>
          <a:off x="14846300" y="5869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80590</xdr:rowOff>
    </xdr:from>
    <xdr:to>
      <xdr:col>76</xdr:col>
      <xdr:colOff>73025</xdr:colOff>
      <xdr:row>32</xdr:row>
      <xdr:rowOff>10740</xdr:rowOff>
    </xdr:to>
    <xdr:sp macro="" textlink="">
      <xdr:nvSpPr>
        <xdr:cNvPr id="145" name="楕円 144"/>
        <xdr:cNvSpPr/>
      </xdr:nvSpPr>
      <xdr:spPr>
        <a:xfrm>
          <a:off x="14744700" y="616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59017</xdr:rowOff>
    </xdr:from>
    <xdr:ext cx="469744" cy="259045"/>
    <xdr:sp macro="" textlink="">
      <xdr:nvSpPr>
        <xdr:cNvPr id="146" name="債務償還比率該当値テキスト"/>
        <xdr:cNvSpPr txBox="1"/>
      </xdr:nvSpPr>
      <xdr:spPr>
        <a:xfrm>
          <a:off x="14846300" y="614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100058</xdr:rowOff>
    </xdr:from>
    <xdr:to>
      <xdr:col>72</xdr:col>
      <xdr:colOff>123825</xdr:colOff>
      <xdr:row>33</xdr:row>
      <xdr:rowOff>30208</xdr:rowOff>
    </xdr:to>
    <xdr:sp macro="" textlink="">
      <xdr:nvSpPr>
        <xdr:cNvPr id="147" name="楕円 146"/>
        <xdr:cNvSpPr/>
      </xdr:nvSpPr>
      <xdr:spPr>
        <a:xfrm>
          <a:off x="14033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131390</xdr:rowOff>
    </xdr:from>
    <xdr:to>
      <xdr:col>76</xdr:col>
      <xdr:colOff>22225</xdr:colOff>
      <xdr:row>32</xdr:row>
      <xdr:rowOff>150858</xdr:rowOff>
    </xdr:to>
    <xdr:cxnSp macro="">
      <xdr:nvCxnSpPr>
        <xdr:cNvPr id="148" name="直線コネクタ 147"/>
        <xdr:cNvCxnSpPr/>
      </xdr:nvCxnSpPr>
      <xdr:spPr>
        <a:xfrm flipV="1">
          <a:off x="14084300" y="6217865"/>
          <a:ext cx="711200" cy="19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79584</xdr:rowOff>
    </xdr:from>
    <xdr:to>
      <xdr:col>68</xdr:col>
      <xdr:colOff>123825</xdr:colOff>
      <xdr:row>34</xdr:row>
      <xdr:rowOff>9734</xdr:rowOff>
    </xdr:to>
    <xdr:sp macro="" textlink="">
      <xdr:nvSpPr>
        <xdr:cNvPr id="149" name="楕円 148"/>
        <xdr:cNvSpPr/>
      </xdr:nvSpPr>
      <xdr:spPr>
        <a:xfrm>
          <a:off x="13271500" y="65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150858</xdr:rowOff>
    </xdr:from>
    <xdr:to>
      <xdr:col>72</xdr:col>
      <xdr:colOff>73025</xdr:colOff>
      <xdr:row>33</xdr:row>
      <xdr:rowOff>130384</xdr:rowOff>
    </xdr:to>
    <xdr:cxnSp macro="">
      <xdr:nvCxnSpPr>
        <xdr:cNvPr id="150" name="直線コネクタ 149"/>
        <xdr:cNvCxnSpPr/>
      </xdr:nvCxnSpPr>
      <xdr:spPr>
        <a:xfrm flipV="1">
          <a:off x="13322300" y="6408783"/>
          <a:ext cx="762000" cy="15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39179</xdr:rowOff>
    </xdr:from>
    <xdr:to>
      <xdr:col>64</xdr:col>
      <xdr:colOff>123825</xdr:colOff>
      <xdr:row>33</xdr:row>
      <xdr:rowOff>140779</xdr:rowOff>
    </xdr:to>
    <xdr:sp macro="" textlink="">
      <xdr:nvSpPr>
        <xdr:cNvPr id="151" name="楕円 150"/>
        <xdr:cNvSpPr/>
      </xdr:nvSpPr>
      <xdr:spPr>
        <a:xfrm>
          <a:off x="12509500" y="64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89980</xdr:rowOff>
    </xdr:from>
    <xdr:to>
      <xdr:col>68</xdr:col>
      <xdr:colOff>73025</xdr:colOff>
      <xdr:row>33</xdr:row>
      <xdr:rowOff>130384</xdr:rowOff>
    </xdr:to>
    <xdr:cxnSp macro="">
      <xdr:nvCxnSpPr>
        <xdr:cNvPr id="152" name="直線コネクタ 151"/>
        <xdr:cNvCxnSpPr/>
      </xdr:nvCxnSpPr>
      <xdr:spPr>
        <a:xfrm>
          <a:off x="12560300" y="6519355"/>
          <a:ext cx="7620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154187</xdr:rowOff>
    </xdr:from>
    <xdr:to>
      <xdr:col>60</xdr:col>
      <xdr:colOff>123825</xdr:colOff>
      <xdr:row>33</xdr:row>
      <xdr:rowOff>84337</xdr:rowOff>
    </xdr:to>
    <xdr:sp macro="" textlink="">
      <xdr:nvSpPr>
        <xdr:cNvPr id="153" name="楕円 152"/>
        <xdr:cNvSpPr/>
      </xdr:nvSpPr>
      <xdr:spPr>
        <a:xfrm>
          <a:off x="11747500" y="64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33537</xdr:rowOff>
    </xdr:from>
    <xdr:to>
      <xdr:col>64</xdr:col>
      <xdr:colOff>73025</xdr:colOff>
      <xdr:row>33</xdr:row>
      <xdr:rowOff>89980</xdr:rowOff>
    </xdr:to>
    <xdr:cxnSp macro="">
      <xdr:nvCxnSpPr>
        <xdr:cNvPr id="154" name="直線コネクタ 153"/>
        <xdr:cNvCxnSpPr/>
      </xdr:nvCxnSpPr>
      <xdr:spPr>
        <a:xfrm>
          <a:off x="11798300" y="6462912"/>
          <a:ext cx="7620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100211</xdr:rowOff>
    </xdr:from>
    <xdr:ext cx="469744" cy="259045"/>
    <xdr:sp macro="" textlink="">
      <xdr:nvSpPr>
        <xdr:cNvPr id="155" name="n_1aveValue債務償還比率"/>
        <xdr:cNvSpPr txBox="1"/>
      </xdr:nvSpPr>
      <xdr:spPr>
        <a:xfrm>
          <a:off x="13836727" y="601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xdr:cNvSpPr txBox="1"/>
      </xdr:nvSpPr>
      <xdr:spPr>
        <a:xfrm>
          <a:off x="13087427" y="609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xdr:cNvSpPr txBox="1"/>
      </xdr:nvSpPr>
      <xdr:spPr>
        <a:xfrm>
          <a:off x="12325427" y="605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xdr:cNvSpPr txBox="1"/>
      </xdr:nvSpPr>
      <xdr:spPr>
        <a:xfrm>
          <a:off x="11563427" y="6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21335</xdr:rowOff>
    </xdr:from>
    <xdr:ext cx="469744" cy="259045"/>
    <xdr:sp macro="" textlink="">
      <xdr:nvSpPr>
        <xdr:cNvPr id="159" name="n_1mainValue債務償還比率"/>
        <xdr:cNvSpPr txBox="1"/>
      </xdr:nvSpPr>
      <xdr:spPr>
        <a:xfrm>
          <a:off x="13836727" y="645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861</xdr:rowOff>
    </xdr:from>
    <xdr:ext cx="469744" cy="259045"/>
    <xdr:sp macro="" textlink="">
      <xdr:nvSpPr>
        <xdr:cNvPr id="160" name="n_2mainValue債務償還比率"/>
        <xdr:cNvSpPr txBox="1"/>
      </xdr:nvSpPr>
      <xdr:spPr>
        <a:xfrm>
          <a:off x="13087427" y="66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131907</xdr:rowOff>
    </xdr:from>
    <xdr:ext cx="469744" cy="259045"/>
    <xdr:sp macro="" textlink="">
      <xdr:nvSpPr>
        <xdr:cNvPr id="161" name="n_3mainValue債務償還比率"/>
        <xdr:cNvSpPr txBox="1"/>
      </xdr:nvSpPr>
      <xdr:spPr>
        <a:xfrm>
          <a:off x="12325427" y="656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75464</xdr:rowOff>
    </xdr:from>
    <xdr:ext cx="469744" cy="259045"/>
    <xdr:sp macro="" textlink="">
      <xdr:nvSpPr>
        <xdr:cNvPr id="162" name="n_4mainValue債務償還比率"/>
        <xdr:cNvSpPr txBox="1"/>
      </xdr:nvSpPr>
      <xdr:spPr>
        <a:xfrm>
          <a:off x="11563427" y="650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3" name="楕円 72"/>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4"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64770</xdr:rowOff>
    </xdr:to>
    <xdr:cxnSp macro="">
      <xdr:nvCxnSpPr>
        <xdr:cNvPr id="76" name="直線コネクタ 75"/>
        <xdr:cNvCxnSpPr/>
      </xdr:nvCxnSpPr>
      <xdr:spPr>
        <a:xfrm>
          <a:off x="3797300" y="65512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143510</xdr:rowOff>
    </xdr:from>
    <xdr:to>
      <xdr:col>15</xdr:col>
      <xdr:colOff>101600</xdr:colOff>
      <xdr:row>38</xdr:row>
      <xdr:rowOff>73660</xdr:rowOff>
    </xdr:to>
    <xdr:sp macro="" textlink="">
      <xdr:nvSpPr>
        <xdr:cNvPr id="77" name="楕円 76"/>
        <xdr:cNvSpPr/>
      </xdr:nvSpPr>
      <xdr:spPr>
        <a:xfrm>
          <a:off x="2857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22860</xdr:rowOff>
    </xdr:from>
    <xdr:to>
      <xdr:col>19</xdr:col>
      <xdr:colOff>177800</xdr:colOff>
      <xdr:row>38</xdr:row>
      <xdr:rowOff>36195</xdr:rowOff>
    </xdr:to>
    <xdr:cxnSp macro="">
      <xdr:nvCxnSpPr>
        <xdr:cNvPr id="78" name="直線コネクタ 77"/>
        <xdr:cNvCxnSpPr/>
      </xdr:nvCxnSpPr>
      <xdr:spPr>
        <a:xfrm>
          <a:off x="2908300" y="6537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116840</xdr:rowOff>
    </xdr:from>
    <xdr:to>
      <xdr:col>10</xdr:col>
      <xdr:colOff>165100</xdr:colOff>
      <xdr:row>38</xdr:row>
      <xdr:rowOff>46990</xdr:rowOff>
    </xdr:to>
    <xdr:sp macro="" textlink="">
      <xdr:nvSpPr>
        <xdr:cNvPr id="79" name="楕円 78"/>
        <xdr:cNvSpPr/>
      </xdr:nvSpPr>
      <xdr:spPr>
        <a:xfrm>
          <a:off x="1968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167640</xdr:rowOff>
    </xdr:from>
    <xdr:to>
      <xdr:col>15</xdr:col>
      <xdr:colOff>50800</xdr:colOff>
      <xdr:row>38</xdr:row>
      <xdr:rowOff>22860</xdr:rowOff>
    </xdr:to>
    <xdr:cxnSp macro="">
      <xdr:nvCxnSpPr>
        <xdr:cNvPr id="80" name="直線コネクタ 79"/>
        <xdr:cNvCxnSpPr/>
      </xdr:nvCxnSpPr>
      <xdr:spPr>
        <a:xfrm>
          <a:off x="2019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xdr:cNvSpPr/>
      </xdr:nvSpPr>
      <xdr:spPr>
        <a:xfrm>
          <a:off x="107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37</xdr:row>
      <xdr:rowOff>167640</xdr:rowOff>
    </xdr:to>
    <xdr:cxnSp macro="">
      <xdr:nvCxnSpPr>
        <xdr:cNvPr id="82" name="直線コネクタ 81"/>
        <xdr:cNvCxnSpPr/>
      </xdr:nvCxnSpPr>
      <xdr:spPr>
        <a:xfrm>
          <a:off x="1130300" y="6484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816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927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64787</xdr:rowOff>
    </xdr:from>
    <xdr:ext cx="405111" cy="259045"/>
    <xdr:sp macro="" textlink="">
      <xdr:nvSpPr>
        <xdr:cNvPr id="88" name="n_2mainValue【道路】&#10;有形固定資産減価償却率"/>
        <xdr:cNvSpPr txBox="1"/>
      </xdr:nvSpPr>
      <xdr:spPr>
        <a:xfrm>
          <a:off x="2705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38117</xdr:rowOff>
    </xdr:from>
    <xdr:ext cx="405111" cy="259045"/>
    <xdr:sp macro="" textlink="">
      <xdr:nvSpPr>
        <xdr:cNvPr id="89" name="n_3mainValue【道路】&#10;有形固定資産減価償却率"/>
        <xdr:cNvSpPr txBox="1"/>
      </xdr:nvSpPr>
      <xdr:spPr>
        <a:xfrm>
          <a:off x="1816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148622</xdr:rowOff>
    </xdr:from>
    <xdr:ext cx="534377" cy="259045"/>
    <xdr:sp macro="" textlink="">
      <xdr:nvSpPr>
        <xdr:cNvPr id="117" name="【道路】&#10;一人当たり延長平均値テキスト"/>
        <xdr:cNvSpPr txBox="1"/>
      </xdr:nvSpPr>
      <xdr:spPr>
        <a:xfrm>
          <a:off x="10515600" y="683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163090</xdr:rowOff>
    </xdr:from>
    <xdr:to>
      <xdr:col>55</xdr:col>
      <xdr:colOff>50800</xdr:colOff>
      <xdr:row>39</xdr:row>
      <xdr:rowOff>93240</xdr:rowOff>
    </xdr:to>
    <xdr:sp macro="" textlink="">
      <xdr:nvSpPr>
        <xdr:cNvPr id="128" name="楕円 127"/>
        <xdr:cNvSpPr/>
      </xdr:nvSpPr>
      <xdr:spPr>
        <a:xfrm>
          <a:off x="10426700" y="66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14517</xdr:rowOff>
    </xdr:from>
    <xdr:ext cx="534377" cy="259045"/>
    <xdr:sp macro="" textlink="">
      <xdr:nvSpPr>
        <xdr:cNvPr id="129" name="【道路】&#10;一人当たり延長該当値テキスト"/>
        <xdr:cNvSpPr txBox="1"/>
      </xdr:nvSpPr>
      <xdr:spPr>
        <a:xfrm>
          <a:off x="10515600" y="652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171146</xdr:rowOff>
    </xdr:from>
    <xdr:to>
      <xdr:col>50</xdr:col>
      <xdr:colOff>165100</xdr:colOff>
      <xdr:row>39</xdr:row>
      <xdr:rowOff>101296</xdr:rowOff>
    </xdr:to>
    <xdr:sp macro="" textlink="">
      <xdr:nvSpPr>
        <xdr:cNvPr id="130" name="楕円 129"/>
        <xdr:cNvSpPr/>
      </xdr:nvSpPr>
      <xdr:spPr>
        <a:xfrm>
          <a:off x="9588500" y="66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42440</xdr:rowOff>
    </xdr:from>
    <xdr:to>
      <xdr:col>55</xdr:col>
      <xdr:colOff>0</xdr:colOff>
      <xdr:row>39</xdr:row>
      <xdr:rowOff>50496</xdr:rowOff>
    </xdr:to>
    <xdr:cxnSp macro="">
      <xdr:nvCxnSpPr>
        <xdr:cNvPr id="131" name="直線コネクタ 130"/>
        <xdr:cNvCxnSpPr/>
      </xdr:nvCxnSpPr>
      <xdr:spPr>
        <a:xfrm flipV="1">
          <a:off x="9639300" y="6728990"/>
          <a:ext cx="8382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830</xdr:rowOff>
    </xdr:from>
    <xdr:to>
      <xdr:col>46</xdr:col>
      <xdr:colOff>38100</xdr:colOff>
      <xdr:row>39</xdr:row>
      <xdr:rowOff>102430</xdr:rowOff>
    </xdr:to>
    <xdr:sp macro="" textlink="">
      <xdr:nvSpPr>
        <xdr:cNvPr id="132" name="楕円 131"/>
        <xdr:cNvSpPr/>
      </xdr:nvSpPr>
      <xdr:spPr>
        <a:xfrm>
          <a:off x="8699500" y="66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50496</xdr:rowOff>
    </xdr:from>
    <xdr:to>
      <xdr:col>50</xdr:col>
      <xdr:colOff>114300</xdr:colOff>
      <xdr:row>39</xdr:row>
      <xdr:rowOff>51630</xdr:rowOff>
    </xdr:to>
    <xdr:cxnSp macro="">
      <xdr:nvCxnSpPr>
        <xdr:cNvPr id="133" name="直線コネクタ 132"/>
        <xdr:cNvCxnSpPr/>
      </xdr:nvCxnSpPr>
      <xdr:spPr>
        <a:xfrm flipV="1">
          <a:off x="8750300" y="6737046"/>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6216</xdr:rowOff>
    </xdr:from>
    <xdr:to>
      <xdr:col>41</xdr:col>
      <xdr:colOff>101600</xdr:colOff>
      <xdr:row>39</xdr:row>
      <xdr:rowOff>107816</xdr:rowOff>
    </xdr:to>
    <xdr:sp macro="" textlink="">
      <xdr:nvSpPr>
        <xdr:cNvPr id="134" name="楕円 133"/>
        <xdr:cNvSpPr/>
      </xdr:nvSpPr>
      <xdr:spPr>
        <a:xfrm>
          <a:off x="7810500" y="66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51630</xdr:rowOff>
    </xdr:from>
    <xdr:to>
      <xdr:col>45</xdr:col>
      <xdr:colOff>177800</xdr:colOff>
      <xdr:row>39</xdr:row>
      <xdr:rowOff>57016</xdr:rowOff>
    </xdr:to>
    <xdr:cxnSp macro="">
      <xdr:nvCxnSpPr>
        <xdr:cNvPr id="135" name="直線コネクタ 134"/>
        <xdr:cNvCxnSpPr/>
      </xdr:nvCxnSpPr>
      <xdr:spPr>
        <a:xfrm flipV="1">
          <a:off x="7861300" y="6738180"/>
          <a:ext cx="889000" cy="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14601</xdr:rowOff>
    </xdr:from>
    <xdr:to>
      <xdr:col>36</xdr:col>
      <xdr:colOff>165100</xdr:colOff>
      <xdr:row>39</xdr:row>
      <xdr:rowOff>116201</xdr:rowOff>
    </xdr:to>
    <xdr:sp macro="" textlink="">
      <xdr:nvSpPr>
        <xdr:cNvPr id="136" name="楕円 135"/>
        <xdr:cNvSpPr/>
      </xdr:nvSpPr>
      <xdr:spPr>
        <a:xfrm>
          <a:off x="6921500" y="67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57016</xdr:rowOff>
    </xdr:from>
    <xdr:to>
      <xdr:col>41</xdr:col>
      <xdr:colOff>50800</xdr:colOff>
      <xdr:row>39</xdr:row>
      <xdr:rowOff>65401</xdr:rowOff>
    </xdr:to>
    <xdr:cxnSp macro="">
      <xdr:nvCxnSpPr>
        <xdr:cNvPr id="137" name="直線コネクタ 136"/>
        <xdr:cNvCxnSpPr/>
      </xdr:nvCxnSpPr>
      <xdr:spPr>
        <a:xfrm flipV="1">
          <a:off x="6972300" y="6743566"/>
          <a:ext cx="889000" cy="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107849</xdr:rowOff>
    </xdr:from>
    <xdr:ext cx="534377" cy="259045"/>
    <xdr:sp macro="" textlink="">
      <xdr:nvSpPr>
        <xdr:cNvPr id="138" name="n_1aveValue【道路】&#10;一人当たり延長"/>
        <xdr:cNvSpPr txBox="1"/>
      </xdr:nvSpPr>
      <xdr:spPr>
        <a:xfrm>
          <a:off x="9359411" y="696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112028</xdr:rowOff>
    </xdr:from>
    <xdr:ext cx="534377" cy="259045"/>
    <xdr:sp macro="" textlink="">
      <xdr:nvSpPr>
        <xdr:cNvPr id="139" name="n_2aveValue【道路】&#10;一人当たり延長"/>
        <xdr:cNvSpPr txBox="1"/>
      </xdr:nvSpPr>
      <xdr:spPr>
        <a:xfrm>
          <a:off x="8483111" y="69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120815</xdr:rowOff>
    </xdr:from>
    <xdr:ext cx="534377" cy="259045"/>
    <xdr:sp macro="" textlink="">
      <xdr:nvSpPr>
        <xdr:cNvPr id="140" name="n_3aveValue【道路】&#10;一人当たり延長"/>
        <xdr:cNvSpPr txBox="1"/>
      </xdr:nvSpPr>
      <xdr:spPr>
        <a:xfrm>
          <a:off x="7594111" y="69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6705111" y="699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117823</xdr:rowOff>
    </xdr:from>
    <xdr:ext cx="534377" cy="259045"/>
    <xdr:sp macro="" textlink="">
      <xdr:nvSpPr>
        <xdr:cNvPr id="142" name="n_1mainValue【道路】&#10;一人当たり延長"/>
        <xdr:cNvSpPr txBox="1"/>
      </xdr:nvSpPr>
      <xdr:spPr>
        <a:xfrm>
          <a:off x="9359411" y="64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118957</xdr:rowOff>
    </xdr:from>
    <xdr:ext cx="534377" cy="259045"/>
    <xdr:sp macro="" textlink="">
      <xdr:nvSpPr>
        <xdr:cNvPr id="143" name="n_2mainValue【道路】&#10;一人当たり延長"/>
        <xdr:cNvSpPr txBox="1"/>
      </xdr:nvSpPr>
      <xdr:spPr>
        <a:xfrm>
          <a:off x="8483111" y="64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124343</xdr:rowOff>
    </xdr:from>
    <xdr:ext cx="534377" cy="259045"/>
    <xdr:sp macro="" textlink="">
      <xdr:nvSpPr>
        <xdr:cNvPr id="144" name="n_3mainValue【道路】&#10;一人当たり延長"/>
        <xdr:cNvSpPr txBox="1"/>
      </xdr:nvSpPr>
      <xdr:spPr>
        <a:xfrm>
          <a:off x="7594111" y="64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132728</xdr:rowOff>
    </xdr:from>
    <xdr:ext cx="534377" cy="259045"/>
    <xdr:sp macro="" textlink="">
      <xdr:nvSpPr>
        <xdr:cNvPr id="145" name="n_4mainValue【道路】&#10;一人当たり延長"/>
        <xdr:cNvSpPr txBox="1"/>
      </xdr:nvSpPr>
      <xdr:spPr>
        <a:xfrm>
          <a:off x="6705111" y="647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7" name="楕円 186"/>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88" name="【橋りょう・トンネル】&#10;有形固定資産減価償却率該当値テキスト"/>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161472</xdr:rowOff>
    </xdr:from>
    <xdr:to>
      <xdr:col>20</xdr:col>
      <xdr:colOff>38100</xdr:colOff>
      <xdr:row>60</xdr:row>
      <xdr:rowOff>91622</xdr:rowOff>
    </xdr:to>
    <xdr:sp macro="" textlink="">
      <xdr:nvSpPr>
        <xdr:cNvPr id="189" name="楕円 188"/>
        <xdr:cNvSpPr/>
      </xdr:nvSpPr>
      <xdr:spPr>
        <a:xfrm>
          <a:off x="3746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40822</xdr:rowOff>
    </xdr:from>
    <xdr:to>
      <xdr:col>24</xdr:col>
      <xdr:colOff>63500</xdr:colOff>
      <xdr:row>60</xdr:row>
      <xdr:rowOff>58783</xdr:rowOff>
    </xdr:to>
    <xdr:cxnSp macro="">
      <xdr:nvCxnSpPr>
        <xdr:cNvPr id="190" name="直線コネクタ 189"/>
        <xdr:cNvCxnSpPr/>
      </xdr:nvCxnSpPr>
      <xdr:spPr>
        <a:xfrm>
          <a:off x="3797300" y="1032782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1" name="楕円 190"/>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40822</xdr:rowOff>
    </xdr:to>
    <xdr:cxnSp macro="">
      <xdr:nvCxnSpPr>
        <xdr:cNvPr id="192" name="直線コネクタ 191"/>
        <xdr:cNvCxnSpPr/>
      </xdr:nvCxnSpPr>
      <xdr:spPr>
        <a:xfrm>
          <a:off x="2908300" y="1028210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94524</xdr:rowOff>
    </xdr:from>
    <xdr:to>
      <xdr:col>10</xdr:col>
      <xdr:colOff>165100</xdr:colOff>
      <xdr:row>60</xdr:row>
      <xdr:rowOff>24674</xdr:rowOff>
    </xdr:to>
    <xdr:sp macro="" textlink="">
      <xdr:nvSpPr>
        <xdr:cNvPr id="193" name="楕円 192"/>
        <xdr:cNvSpPr/>
      </xdr:nvSpPr>
      <xdr:spPr>
        <a:xfrm>
          <a:off x="1968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145324</xdr:rowOff>
    </xdr:from>
    <xdr:to>
      <xdr:col>15</xdr:col>
      <xdr:colOff>50800</xdr:colOff>
      <xdr:row>59</xdr:row>
      <xdr:rowOff>166551</xdr:rowOff>
    </xdr:to>
    <xdr:cxnSp macro="">
      <xdr:nvCxnSpPr>
        <xdr:cNvPr id="194" name="直線コネクタ 193"/>
        <xdr:cNvCxnSpPr/>
      </xdr:nvCxnSpPr>
      <xdr:spPr>
        <a:xfrm>
          <a:off x="2019300" y="102608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5" name="楕円 194"/>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145324</xdr:rowOff>
    </xdr:to>
    <xdr:cxnSp macro="">
      <xdr:nvCxnSpPr>
        <xdr:cNvPr id="196" name="直線コネクタ 195"/>
        <xdr:cNvCxnSpPr/>
      </xdr:nvCxnSpPr>
      <xdr:spPr>
        <a:xfrm>
          <a:off x="1130300" y="102396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108149</xdr:rowOff>
    </xdr:from>
    <xdr:ext cx="405111" cy="259045"/>
    <xdr:sp macro="" textlink="">
      <xdr:nvSpPr>
        <xdr:cNvPr id="201" name="n_1mainValue【橋りょう・トンネル】&#10;有形固定資産減価償却率"/>
        <xdr:cNvSpPr txBox="1"/>
      </xdr:nvSpPr>
      <xdr:spPr>
        <a:xfrm>
          <a:off x="3582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2" name="n_2mainValue【橋りょう・トンネル】&#10;有形固定資産減価償却率"/>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41201</xdr:rowOff>
    </xdr:from>
    <xdr:ext cx="405111" cy="259045"/>
    <xdr:sp macro="" textlink="">
      <xdr:nvSpPr>
        <xdr:cNvPr id="203" name="n_3mainValue【橋りょう・トンネル】&#10;有形固定資産減価償却率"/>
        <xdr:cNvSpPr txBox="1"/>
      </xdr:nvSpPr>
      <xdr:spPr>
        <a:xfrm>
          <a:off x="1816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4" name="n_4mainValue【橋りょう・トンネル】&#10;有形固定資産減価償却率"/>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57038</xdr:rowOff>
    </xdr:from>
    <xdr:ext cx="599010" cy="259045"/>
    <xdr:sp macro="" textlink="">
      <xdr:nvSpPr>
        <xdr:cNvPr id="233" name="【橋りょう・トンネル】&#10;一人当たり有形固定資産（償却資産）額平均値テキスト"/>
        <xdr:cNvSpPr txBox="1"/>
      </xdr:nvSpPr>
      <xdr:spPr>
        <a:xfrm>
          <a:off x="10515600" y="10686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46589</xdr:rowOff>
    </xdr:from>
    <xdr:to>
      <xdr:col>55</xdr:col>
      <xdr:colOff>50800</xdr:colOff>
      <xdr:row>62</xdr:row>
      <xdr:rowOff>148189</xdr:rowOff>
    </xdr:to>
    <xdr:sp macro="" textlink="">
      <xdr:nvSpPr>
        <xdr:cNvPr id="244" name="楕円 243"/>
        <xdr:cNvSpPr/>
      </xdr:nvSpPr>
      <xdr:spPr>
        <a:xfrm>
          <a:off x="10426700" y="106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69466</xdr:rowOff>
    </xdr:from>
    <xdr:ext cx="599010" cy="259045"/>
    <xdr:sp macro="" textlink="">
      <xdr:nvSpPr>
        <xdr:cNvPr id="245" name="【橋りょう・トンネル】&#10;一人当たり有形固定資産（償却資産）額該当値テキスト"/>
        <xdr:cNvSpPr txBox="1"/>
      </xdr:nvSpPr>
      <xdr:spPr>
        <a:xfrm>
          <a:off x="10515600" y="105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53793</xdr:rowOff>
    </xdr:from>
    <xdr:to>
      <xdr:col>50</xdr:col>
      <xdr:colOff>165100</xdr:colOff>
      <xdr:row>62</xdr:row>
      <xdr:rowOff>155393</xdr:rowOff>
    </xdr:to>
    <xdr:sp macro="" textlink="">
      <xdr:nvSpPr>
        <xdr:cNvPr id="246" name="楕円 245"/>
        <xdr:cNvSpPr/>
      </xdr:nvSpPr>
      <xdr:spPr>
        <a:xfrm>
          <a:off x="9588500" y="1068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97389</xdr:rowOff>
    </xdr:from>
    <xdr:to>
      <xdr:col>55</xdr:col>
      <xdr:colOff>0</xdr:colOff>
      <xdr:row>62</xdr:row>
      <xdr:rowOff>104593</xdr:rowOff>
    </xdr:to>
    <xdr:cxnSp macro="">
      <xdr:nvCxnSpPr>
        <xdr:cNvPr id="247" name="直線コネクタ 246"/>
        <xdr:cNvCxnSpPr/>
      </xdr:nvCxnSpPr>
      <xdr:spPr>
        <a:xfrm flipV="1">
          <a:off x="9639300" y="10727289"/>
          <a:ext cx="838200" cy="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28485</xdr:rowOff>
    </xdr:from>
    <xdr:to>
      <xdr:col>46</xdr:col>
      <xdr:colOff>38100</xdr:colOff>
      <xdr:row>62</xdr:row>
      <xdr:rowOff>130085</xdr:rowOff>
    </xdr:to>
    <xdr:sp macro="" textlink="">
      <xdr:nvSpPr>
        <xdr:cNvPr id="248" name="楕円 247"/>
        <xdr:cNvSpPr/>
      </xdr:nvSpPr>
      <xdr:spPr>
        <a:xfrm>
          <a:off x="8699500" y="106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79285</xdr:rowOff>
    </xdr:from>
    <xdr:to>
      <xdr:col>50</xdr:col>
      <xdr:colOff>114300</xdr:colOff>
      <xdr:row>62</xdr:row>
      <xdr:rowOff>104593</xdr:rowOff>
    </xdr:to>
    <xdr:cxnSp macro="">
      <xdr:nvCxnSpPr>
        <xdr:cNvPr id="249" name="直線コネクタ 248"/>
        <xdr:cNvCxnSpPr/>
      </xdr:nvCxnSpPr>
      <xdr:spPr>
        <a:xfrm>
          <a:off x="8750300" y="10709185"/>
          <a:ext cx="889000" cy="2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32210</xdr:rowOff>
    </xdr:from>
    <xdr:to>
      <xdr:col>41</xdr:col>
      <xdr:colOff>101600</xdr:colOff>
      <xdr:row>62</xdr:row>
      <xdr:rowOff>133810</xdr:rowOff>
    </xdr:to>
    <xdr:sp macro="" textlink="">
      <xdr:nvSpPr>
        <xdr:cNvPr id="250" name="楕円 249"/>
        <xdr:cNvSpPr/>
      </xdr:nvSpPr>
      <xdr:spPr>
        <a:xfrm>
          <a:off x="7810500" y="106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79285</xdr:rowOff>
    </xdr:from>
    <xdr:to>
      <xdr:col>45</xdr:col>
      <xdr:colOff>177800</xdr:colOff>
      <xdr:row>62</xdr:row>
      <xdr:rowOff>83010</xdr:rowOff>
    </xdr:to>
    <xdr:cxnSp macro="">
      <xdr:nvCxnSpPr>
        <xdr:cNvPr id="251" name="直線コネクタ 250"/>
        <xdr:cNvCxnSpPr/>
      </xdr:nvCxnSpPr>
      <xdr:spPr>
        <a:xfrm flipV="1">
          <a:off x="7861300" y="10709185"/>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38012</xdr:rowOff>
    </xdr:from>
    <xdr:to>
      <xdr:col>36</xdr:col>
      <xdr:colOff>165100</xdr:colOff>
      <xdr:row>62</xdr:row>
      <xdr:rowOff>139612</xdr:rowOff>
    </xdr:to>
    <xdr:sp macro="" textlink="">
      <xdr:nvSpPr>
        <xdr:cNvPr id="252" name="楕円 251"/>
        <xdr:cNvSpPr/>
      </xdr:nvSpPr>
      <xdr:spPr>
        <a:xfrm>
          <a:off x="6921500" y="106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83010</xdr:rowOff>
    </xdr:from>
    <xdr:to>
      <xdr:col>41</xdr:col>
      <xdr:colOff>50800</xdr:colOff>
      <xdr:row>62</xdr:row>
      <xdr:rowOff>88812</xdr:rowOff>
    </xdr:to>
    <xdr:cxnSp macro="">
      <xdr:nvCxnSpPr>
        <xdr:cNvPr id="253" name="直線コネクタ 252"/>
        <xdr:cNvCxnSpPr/>
      </xdr:nvCxnSpPr>
      <xdr:spPr>
        <a:xfrm flipV="1">
          <a:off x="6972300" y="10712910"/>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470</xdr:rowOff>
    </xdr:from>
    <xdr:ext cx="599010" cy="259045"/>
    <xdr:sp macro="" textlink="">
      <xdr:nvSpPr>
        <xdr:cNvPr id="258" name="n_1mainValue【橋りょう・トンネル】&#10;一人当たり有形固定資産（償却資産）額"/>
        <xdr:cNvSpPr txBox="1"/>
      </xdr:nvSpPr>
      <xdr:spPr>
        <a:xfrm>
          <a:off x="9327095" y="1045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146612</xdr:rowOff>
    </xdr:from>
    <xdr:ext cx="599010" cy="259045"/>
    <xdr:sp macro="" textlink="">
      <xdr:nvSpPr>
        <xdr:cNvPr id="259" name="n_2mainValue【橋りょう・トンネル】&#10;一人当たり有形固定資産（償却資産）額"/>
        <xdr:cNvSpPr txBox="1"/>
      </xdr:nvSpPr>
      <xdr:spPr>
        <a:xfrm>
          <a:off x="8450795" y="1043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150337</xdr:rowOff>
    </xdr:from>
    <xdr:ext cx="599010" cy="259045"/>
    <xdr:sp macro="" textlink="">
      <xdr:nvSpPr>
        <xdr:cNvPr id="260" name="n_3mainValue【橋りょう・トンネル】&#10;一人当たり有形固定資産（償却資産）額"/>
        <xdr:cNvSpPr txBox="1"/>
      </xdr:nvSpPr>
      <xdr:spPr>
        <a:xfrm>
          <a:off x="7561795" y="1043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156139</xdr:rowOff>
    </xdr:from>
    <xdr:ext cx="599010" cy="259045"/>
    <xdr:sp macro="" textlink="">
      <xdr:nvSpPr>
        <xdr:cNvPr id="261" name="n_4mainValue【橋りょう・トンネル】&#10;一人当たり有形固定資産（償却資産）額"/>
        <xdr:cNvSpPr txBox="1"/>
      </xdr:nvSpPr>
      <xdr:spPr>
        <a:xfrm>
          <a:off x="6672795" y="1044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88264</xdr:rowOff>
    </xdr:from>
    <xdr:to>
      <xdr:col>24</xdr:col>
      <xdr:colOff>114300</xdr:colOff>
      <xdr:row>85</xdr:row>
      <xdr:rowOff>18414</xdr:rowOff>
    </xdr:to>
    <xdr:sp macro="" textlink="">
      <xdr:nvSpPr>
        <xdr:cNvPr id="302" name="楕円 301"/>
        <xdr:cNvSpPr/>
      </xdr:nvSpPr>
      <xdr:spPr>
        <a:xfrm>
          <a:off x="45847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66691</xdr:rowOff>
    </xdr:from>
    <xdr:ext cx="405111" cy="259045"/>
    <xdr:sp macro="" textlink="">
      <xdr:nvSpPr>
        <xdr:cNvPr id="303" name="【公営住宅】&#10;有形固定資産減価償却率該当値テキスト"/>
        <xdr:cNvSpPr txBox="1"/>
      </xdr:nvSpPr>
      <xdr:spPr>
        <a:xfrm>
          <a:off x="4673600"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46355</xdr:rowOff>
    </xdr:from>
    <xdr:to>
      <xdr:col>20</xdr:col>
      <xdr:colOff>38100</xdr:colOff>
      <xdr:row>84</xdr:row>
      <xdr:rowOff>147955</xdr:rowOff>
    </xdr:to>
    <xdr:sp macro="" textlink="">
      <xdr:nvSpPr>
        <xdr:cNvPr id="304" name="楕円 303"/>
        <xdr:cNvSpPr/>
      </xdr:nvSpPr>
      <xdr:spPr>
        <a:xfrm>
          <a:off x="3746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97155</xdr:rowOff>
    </xdr:from>
    <xdr:to>
      <xdr:col>24</xdr:col>
      <xdr:colOff>63500</xdr:colOff>
      <xdr:row>84</xdr:row>
      <xdr:rowOff>139064</xdr:rowOff>
    </xdr:to>
    <xdr:cxnSp macro="">
      <xdr:nvCxnSpPr>
        <xdr:cNvPr id="305" name="直線コネクタ 304"/>
        <xdr:cNvCxnSpPr/>
      </xdr:nvCxnSpPr>
      <xdr:spPr>
        <a:xfrm>
          <a:off x="3797300" y="144989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6" name="楕円 305"/>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97155</xdr:rowOff>
    </xdr:to>
    <xdr:cxnSp macro="">
      <xdr:nvCxnSpPr>
        <xdr:cNvPr id="307" name="直線コネクタ 306"/>
        <xdr:cNvCxnSpPr/>
      </xdr:nvCxnSpPr>
      <xdr:spPr>
        <a:xfrm>
          <a:off x="2908300" y="14455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130175</xdr:rowOff>
    </xdr:from>
    <xdr:to>
      <xdr:col>10</xdr:col>
      <xdr:colOff>165100</xdr:colOff>
      <xdr:row>84</xdr:row>
      <xdr:rowOff>60325</xdr:rowOff>
    </xdr:to>
    <xdr:sp macro="" textlink="">
      <xdr:nvSpPr>
        <xdr:cNvPr id="308" name="楕円 307"/>
        <xdr:cNvSpPr/>
      </xdr:nvSpPr>
      <xdr:spPr>
        <a:xfrm>
          <a:off x="1968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9525</xdr:rowOff>
    </xdr:from>
    <xdr:to>
      <xdr:col>15</xdr:col>
      <xdr:colOff>50800</xdr:colOff>
      <xdr:row>84</xdr:row>
      <xdr:rowOff>53339</xdr:rowOff>
    </xdr:to>
    <xdr:cxnSp macro="">
      <xdr:nvCxnSpPr>
        <xdr:cNvPr id="309" name="直線コネクタ 308"/>
        <xdr:cNvCxnSpPr/>
      </xdr:nvCxnSpPr>
      <xdr:spPr>
        <a:xfrm>
          <a:off x="2019300" y="144113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105411</xdr:rowOff>
    </xdr:from>
    <xdr:to>
      <xdr:col>6</xdr:col>
      <xdr:colOff>38100</xdr:colOff>
      <xdr:row>84</xdr:row>
      <xdr:rowOff>35561</xdr:rowOff>
    </xdr:to>
    <xdr:sp macro="" textlink="">
      <xdr:nvSpPr>
        <xdr:cNvPr id="310" name="楕円 309"/>
        <xdr:cNvSpPr/>
      </xdr:nvSpPr>
      <xdr:spPr>
        <a:xfrm>
          <a:off x="1079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156211</xdr:rowOff>
    </xdr:from>
    <xdr:to>
      <xdr:col>10</xdr:col>
      <xdr:colOff>114300</xdr:colOff>
      <xdr:row>84</xdr:row>
      <xdr:rowOff>9525</xdr:rowOff>
    </xdr:to>
    <xdr:cxnSp macro="">
      <xdr:nvCxnSpPr>
        <xdr:cNvPr id="311" name="直線コネクタ 310"/>
        <xdr:cNvCxnSpPr/>
      </xdr:nvCxnSpPr>
      <xdr:spPr>
        <a:xfrm>
          <a:off x="1130300" y="143865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139082</xdr:rowOff>
    </xdr:from>
    <xdr:ext cx="405111" cy="259045"/>
    <xdr:sp macro="" textlink="">
      <xdr:nvSpPr>
        <xdr:cNvPr id="316" name="n_1mainValue【公営住宅】&#10;有形固定資産減価償却率"/>
        <xdr:cNvSpPr txBox="1"/>
      </xdr:nvSpPr>
      <xdr:spPr>
        <a:xfrm>
          <a:off x="35820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7" name="n_2mainValue【公営住宅】&#10;有形固定資産減価償却率"/>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51452</xdr:rowOff>
    </xdr:from>
    <xdr:ext cx="405111" cy="259045"/>
    <xdr:sp macro="" textlink="">
      <xdr:nvSpPr>
        <xdr:cNvPr id="318" name="n_3mainValue【公営住宅】&#10;有形固定資産減価償却率"/>
        <xdr:cNvSpPr txBox="1"/>
      </xdr:nvSpPr>
      <xdr:spPr>
        <a:xfrm>
          <a:off x="1816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26688</xdr:rowOff>
    </xdr:from>
    <xdr:ext cx="405111" cy="259045"/>
    <xdr:sp macro="" textlink="">
      <xdr:nvSpPr>
        <xdr:cNvPr id="319" name="n_4mainValue【公営住宅】&#10;有形固定資産減価償却率"/>
        <xdr:cNvSpPr txBox="1"/>
      </xdr:nvSpPr>
      <xdr:spPr>
        <a:xfrm>
          <a:off x="927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107178</xdr:rowOff>
    </xdr:from>
    <xdr:to>
      <xdr:col>55</xdr:col>
      <xdr:colOff>50800</xdr:colOff>
      <xdr:row>86</xdr:row>
      <xdr:rowOff>37328</xdr:rowOff>
    </xdr:to>
    <xdr:sp macro="" textlink="">
      <xdr:nvSpPr>
        <xdr:cNvPr id="357" name="楕円 356"/>
        <xdr:cNvSpPr/>
      </xdr:nvSpPr>
      <xdr:spPr>
        <a:xfrm>
          <a:off x="10426700" y="146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108093</xdr:rowOff>
    </xdr:from>
    <xdr:to>
      <xdr:col>50</xdr:col>
      <xdr:colOff>165100</xdr:colOff>
      <xdr:row>86</xdr:row>
      <xdr:rowOff>38243</xdr:rowOff>
    </xdr:to>
    <xdr:sp macro="" textlink="">
      <xdr:nvSpPr>
        <xdr:cNvPr id="359" name="楕円 358"/>
        <xdr:cNvSpPr/>
      </xdr:nvSpPr>
      <xdr:spPr>
        <a:xfrm>
          <a:off x="9588500" y="146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157978</xdr:rowOff>
    </xdr:from>
    <xdr:to>
      <xdr:col>55</xdr:col>
      <xdr:colOff>0</xdr:colOff>
      <xdr:row>85</xdr:row>
      <xdr:rowOff>158893</xdr:rowOff>
    </xdr:to>
    <xdr:cxnSp macro="">
      <xdr:nvCxnSpPr>
        <xdr:cNvPr id="360" name="直線コネクタ 359"/>
        <xdr:cNvCxnSpPr/>
      </xdr:nvCxnSpPr>
      <xdr:spPr>
        <a:xfrm flipV="1">
          <a:off x="9639300" y="1473122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109052</xdr:rowOff>
    </xdr:from>
    <xdr:to>
      <xdr:col>46</xdr:col>
      <xdr:colOff>38100</xdr:colOff>
      <xdr:row>86</xdr:row>
      <xdr:rowOff>39202</xdr:rowOff>
    </xdr:to>
    <xdr:sp macro="" textlink="">
      <xdr:nvSpPr>
        <xdr:cNvPr id="361" name="楕円 360"/>
        <xdr:cNvSpPr/>
      </xdr:nvSpPr>
      <xdr:spPr>
        <a:xfrm>
          <a:off x="8699500" y="1468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158893</xdr:rowOff>
    </xdr:from>
    <xdr:to>
      <xdr:col>50</xdr:col>
      <xdr:colOff>114300</xdr:colOff>
      <xdr:row>85</xdr:row>
      <xdr:rowOff>159852</xdr:rowOff>
    </xdr:to>
    <xdr:cxnSp macro="">
      <xdr:nvCxnSpPr>
        <xdr:cNvPr id="362" name="直線コネクタ 361"/>
        <xdr:cNvCxnSpPr/>
      </xdr:nvCxnSpPr>
      <xdr:spPr>
        <a:xfrm flipV="1">
          <a:off x="8750300" y="147321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110790</xdr:rowOff>
    </xdr:from>
    <xdr:to>
      <xdr:col>41</xdr:col>
      <xdr:colOff>101600</xdr:colOff>
      <xdr:row>86</xdr:row>
      <xdr:rowOff>40940</xdr:rowOff>
    </xdr:to>
    <xdr:sp macro="" textlink="">
      <xdr:nvSpPr>
        <xdr:cNvPr id="363" name="楕円 362"/>
        <xdr:cNvSpPr/>
      </xdr:nvSpPr>
      <xdr:spPr>
        <a:xfrm>
          <a:off x="78105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159852</xdr:rowOff>
    </xdr:from>
    <xdr:to>
      <xdr:col>45</xdr:col>
      <xdr:colOff>177800</xdr:colOff>
      <xdr:row>85</xdr:row>
      <xdr:rowOff>161590</xdr:rowOff>
    </xdr:to>
    <xdr:cxnSp macro="">
      <xdr:nvCxnSpPr>
        <xdr:cNvPr id="364" name="直線コネクタ 363"/>
        <xdr:cNvCxnSpPr/>
      </xdr:nvCxnSpPr>
      <xdr:spPr>
        <a:xfrm flipV="1">
          <a:off x="7861300" y="1473310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111522</xdr:rowOff>
    </xdr:from>
    <xdr:to>
      <xdr:col>36</xdr:col>
      <xdr:colOff>165100</xdr:colOff>
      <xdr:row>86</xdr:row>
      <xdr:rowOff>41672</xdr:rowOff>
    </xdr:to>
    <xdr:sp macro="" textlink="">
      <xdr:nvSpPr>
        <xdr:cNvPr id="365" name="楕円 364"/>
        <xdr:cNvSpPr/>
      </xdr:nvSpPr>
      <xdr:spPr>
        <a:xfrm>
          <a:off x="6921500" y="14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161590</xdr:rowOff>
    </xdr:from>
    <xdr:to>
      <xdr:col>41</xdr:col>
      <xdr:colOff>50800</xdr:colOff>
      <xdr:row>85</xdr:row>
      <xdr:rowOff>162322</xdr:rowOff>
    </xdr:to>
    <xdr:cxnSp macro="">
      <xdr:nvCxnSpPr>
        <xdr:cNvPr id="366" name="直線コネクタ 365"/>
        <xdr:cNvCxnSpPr/>
      </xdr:nvCxnSpPr>
      <xdr:spPr>
        <a:xfrm flipV="1">
          <a:off x="6972300" y="1473484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29370</xdr:rowOff>
    </xdr:from>
    <xdr:ext cx="469744" cy="259045"/>
    <xdr:sp macro="" textlink="">
      <xdr:nvSpPr>
        <xdr:cNvPr id="371" name="n_1mainValue【公営住宅】&#10;一人当たり面積"/>
        <xdr:cNvSpPr txBox="1"/>
      </xdr:nvSpPr>
      <xdr:spPr>
        <a:xfrm>
          <a:off x="9391727" y="147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30329</xdr:rowOff>
    </xdr:from>
    <xdr:ext cx="469744" cy="259045"/>
    <xdr:sp macro="" textlink="">
      <xdr:nvSpPr>
        <xdr:cNvPr id="372" name="n_2mainValue【公営住宅】&#10;一人当たり面積"/>
        <xdr:cNvSpPr txBox="1"/>
      </xdr:nvSpPr>
      <xdr:spPr>
        <a:xfrm>
          <a:off x="8515427" y="1477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32067</xdr:rowOff>
    </xdr:from>
    <xdr:ext cx="469744" cy="259045"/>
    <xdr:sp macro="" textlink="">
      <xdr:nvSpPr>
        <xdr:cNvPr id="373" name="n_3mainValue【公営住宅】&#10;一人当たり面積"/>
        <xdr:cNvSpPr txBox="1"/>
      </xdr:nvSpPr>
      <xdr:spPr>
        <a:xfrm>
          <a:off x="7626427" y="147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32799</xdr:rowOff>
    </xdr:from>
    <xdr:ext cx="469744" cy="259045"/>
    <xdr:sp macro="" textlink="">
      <xdr:nvSpPr>
        <xdr:cNvPr id="374" name="n_4mainValue【公営住宅】&#10;一人当たり面積"/>
        <xdr:cNvSpPr txBox="1"/>
      </xdr:nvSpPr>
      <xdr:spPr>
        <a:xfrm>
          <a:off x="6737427" y="1477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635760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30" name="楕円 429"/>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31" name="【認定こども園・幼稚園・保育所】&#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52070</xdr:rowOff>
    </xdr:from>
    <xdr:to>
      <xdr:col>81</xdr:col>
      <xdr:colOff>101600</xdr:colOff>
      <xdr:row>39</xdr:row>
      <xdr:rowOff>153670</xdr:rowOff>
    </xdr:to>
    <xdr:sp macro="" textlink="">
      <xdr:nvSpPr>
        <xdr:cNvPr id="432" name="楕円 431"/>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102870</xdr:rowOff>
    </xdr:to>
    <xdr:cxnSp macro="">
      <xdr:nvCxnSpPr>
        <xdr:cNvPr id="433" name="直線コネクタ 432"/>
        <xdr:cNvCxnSpPr/>
      </xdr:nvCxnSpPr>
      <xdr:spPr>
        <a:xfrm flipV="1">
          <a:off x="15481300" y="67856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34" name="楕円 433"/>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102870</xdr:rowOff>
    </xdr:to>
    <xdr:cxnSp macro="">
      <xdr:nvCxnSpPr>
        <xdr:cNvPr id="435" name="直線コネクタ 434"/>
        <xdr:cNvCxnSpPr/>
      </xdr:nvCxnSpPr>
      <xdr:spPr>
        <a:xfrm>
          <a:off x="14592300" y="6774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34290</xdr:rowOff>
    </xdr:from>
    <xdr:to>
      <xdr:col>72</xdr:col>
      <xdr:colOff>38100</xdr:colOff>
      <xdr:row>39</xdr:row>
      <xdr:rowOff>135890</xdr:rowOff>
    </xdr:to>
    <xdr:sp macro="" textlink="">
      <xdr:nvSpPr>
        <xdr:cNvPr id="436" name="楕円 435"/>
        <xdr:cNvSpPr/>
      </xdr:nvSpPr>
      <xdr:spPr>
        <a:xfrm>
          <a:off x="13652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85090</xdr:rowOff>
    </xdr:from>
    <xdr:to>
      <xdr:col>76</xdr:col>
      <xdr:colOff>114300</xdr:colOff>
      <xdr:row>39</xdr:row>
      <xdr:rowOff>87630</xdr:rowOff>
    </xdr:to>
    <xdr:cxnSp macro="">
      <xdr:nvCxnSpPr>
        <xdr:cNvPr id="437" name="直線コネクタ 436"/>
        <xdr:cNvCxnSpPr/>
      </xdr:nvCxnSpPr>
      <xdr:spPr>
        <a:xfrm>
          <a:off x="13703300" y="67716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17780</xdr:rowOff>
    </xdr:from>
    <xdr:to>
      <xdr:col>67</xdr:col>
      <xdr:colOff>101600</xdr:colOff>
      <xdr:row>39</xdr:row>
      <xdr:rowOff>119380</xdr:rowOff>
    </xdr:to>
    <xdr:sp macro="" textlink="">
      <xdr:nvSpPr>
        <xdr:cNvPr id="438" name="楕円 437"/>
        <xdr:cNvSpPr/>
      </xdr:nvSpPr>
      <xdr:spPr>
        <a:xfrm>
          <a:off x="12763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68580</xdr:rowOff>
    </xdr:from>
    <xdr:to>
      <xdr:col>71</xdr:col>
      <xdr:colOff>177800</xdr:colOff>
      <xdr:row>39</xdr:row>
      <xdr:rowOff>85090</xdr:rowOff>
    </xdr:to>
    <xdr:cxnSp macro="">
      <xdr:nvCxnSpPr>
        <xdr:cNvPr id="439" name="直線コネクタ 438"/>
        <xdr:cNvCxnSpPr/>
      </xdr:nvCxnSpPr>
      <xdr:spPr>
        <a:xfrm>
          <a:off x="12814300" y="67551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144797</xdr:rowOff>
    </xdr:from>
    <xdr:ext cx="405111" cy="259045"/>
    <xdr:sp macro="" textlink="">
      <xdr:nvSpPr>
        <xdr:cNvPr id="444" name="n_1mainValue【認定こども園・幼稚園・保育所】&#10;有形固定資産減価償却率"/>
        <xdr:cNvSpPr txBox="1"/>
      </xdr:nvSpPr>
      <xdr:spPr>
        <a:xfrm>
          <a:off x="152660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445" name="n_2mainValue【認定こども園・幼稚園・保育所】&#10;有形固定資産減価償却率"/>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127017</xdr:rowOff>
    </xdr:from>
    <xdr:ext cx="405111" cy="259045"/>
    <xdr:sp macro="" textlink="">
      <xdr:nvSpPr>
        <xdr:cNvPr id="446" name="n_3mainValue【認定こども園・幼稚園・保育所】&#10;有形固定資産減価償却率"/>
        <xdr:cNvSpPr txBox="1"/>
      </xdr:nvSpPr>
      <xdr:spPr>
        <a:xfrm>
          <a:off x="13500744"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110507</xdr:rowOff>
    </xdr:from>
    <xdr:ext cx="405111" cy="259045"/>
    <xdr:sp macro="" textlink="">
      <xdr:nvSpPr>
        <xdr:cNvPr id="447" name="n_4mainValue【認定こども園・幼稚園・保育所】&#10;有形固定資産減価償却率"/>
        <xdr:cNvSpPr txBox="1"/>
      </xdr:nvSpPr>
      <xdr:spPr>
        <a:xfrm>
          <a:off x="12611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5" name="楕円 484"/>
        <xdr:cNvSpPr/>
      </xdr:nvSpPr>
      <xdr:spPr>
        <a:xfrm>
          <a:off x="22110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143273</xdr:rowOff>
    </xdr:from>
    <xdr:ext cx="469744" cy="259045"/>
    <xdr:sp macro="" textlink="">
      <xdr:nvSpPr>
        <xdr:cNvPr id="486" name="【認定こども園・幼稚園・保育所】&#10;一人当たり面積該当値テキスト"/>
        <xdr:cNvSpPr txBox="1"/>
      </xdr:nvSpPr>
      <xdr:spPr>
        <a:xfrm>
          <a:off x="22199600" y="665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87" name="楕円 486"/>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126492</xdr:rowOff>
    </xdr:from>
    <xdr:to>
      <xdr:col>116</xdr:col>
      <xdr:colOff>63500</xdr:colOff>
      <xdr:row>39</xdr:row>
      <xdr:rowOff>44196</xdr:rowOff>
    </xdr:to>
    <xdr:cxnSp macro="">
      <xdr:nvCxnSpPr>
        <xdr:cNvPr id="488" name="直線コネクタ 487"/>
        <xdr:cNvCxnSpPr/>
      </xdr:nvCxnSpPr>
      <xdr:spPr>
        <a:xfrm>
          <a:off x="21323300" y="6641592"/>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84836</xdr:rowOff>
    </xdr:from>
    <xdr:to>
      <xdr:col>107</xdr:col>
      <xdr:colOff>101600</xdr:colOff>
      <xdr:row>39</xdr:row>
      <xdr:rowOff>14986</xdr:rowOff>
    </xdr:to>
    <xdr:sp macro="" textlink="">
      <xdr:nvSpPr>
        <xdr:cNvPr id="489" name="楕円 488"/>
        <xdr:cNvSpPr/>
      </xdr:nvSpPr>
      <xdr:spPr>
        <a:xfrm>
          <a:off x="2038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38</xdr:row>
      <xdr:rowOff>135636</xdr:rowOff>
    </xdr:to>
    <xdr:cxnSp macro="">
      <xdr:nvCxnSpPr>
        <xdr:cNvPr id="490" name="直線コネクタ 489"/>
        <xdr:cNvCxnSpPr/>
      </xdr:nvCxnSpPr>
      <xdr:spPr>
        <a:xfrm flipV="1">
          <a:off x="20434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89408</xdr:rowOff>
    </xdr:from>
    <xdr:to>
      <xdr:col>102</xdr:col>
      <xdr:colOff>165100</xdr:colOff>
      <xdr:row>39</xdr:row>
      <xdr:rowOff>19558</xdr:rowOff>
    </xdr:to>
    <xdr:sp macro="" textlink="">
      <xdr:nvSpPr>
        <xdr:cNvPr id="491" name="楕円 490"/>
        <xdr:cNvSpPr/>
      </xdr:nvSpPr>
      <xdr:spPr>
        <a:xfrm>
          <a:off x="19494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135636</xdr:rowOff>
    </xdr:from>
    <xdr:to>
      <xdr:col>107</xdr:col>
      <xdr:colOff>50800</xdr:colOff>
      <xdr:row>38</xdr:row>
      <xdr:rowOff>140208</xdr:rowOff>
    </xdr:to>
    <xdr:cxnSp macro="">
      <xdr:nvCxnSpPr>
        <xdr:cNvPr id="492" name="直線コネクタ 491"/>
        <xdr:cNvCxnSpPr/>
      </xdr:nvCxnSpPr>
      <xdr:spPr>
        <a:xfrm flipV="1">
          <a:off x="19545300" y="6650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98552</xdr:rowOff>
    </xdr:from>
    <xdr:to>
      <xdr:col>98</xdr:col>
      <xdr:colOff>38100</xdr:colOff>
      <xdr:row>39</xdr:row>
      <xdr:rowOff>28702</xdr:rowOff>
    </xdr:to>
    <xdr:sp macro="" textlink="">
      <xdr:nvSpPr>
        <xdr:cNvPr id="493" name="楕円 492"/>
        <xdr:cNvSpPr/>
      </xdr:nvSpPr>
      <xdr:spPr>
        <a:xfrm>
          <a:off x="18605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140208</xdr:rowOff>
    </xdr:from>
    <xdr:to>
      <xdr:col>102</xdr:col>
      <xdr:colOff>114300</xdr:colOff>
      <xdr:row>38</xdr:row>
      <xdr:rowOff>149352</xdr:rowOff>
    </xdr:to>
    <xdr:cxnSp macro="">
      <xdr:nvCxnSpPr>
        <xdr:cNvPr id="494" name="直線コネクタ 493"/>
        <xdr:cNvCxnSpPr/>
      </xdr:nvCxnSpPr>
      <xdr:spPr>
        <a:xfrm flipV="1">
          <a:off x="18656300" y="6655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92981</xdr:rowOff>
    </xdr:from>
    <xdr:ext cx="469744" cy="259045"/>
    <xdr:sp macro="" textlink="">
      <xdr:nvSpPr>
        <xdr:cNvPr id="495" name="n_1aveValue【認定こども園・幼稚園・保育所】&#10;一人当たり面積"/>
        <xdr:cNvSpPr txBox="1"/>
      </xdr:nvSpPr>
      <xdr:spPr>
        <a:xfrm>
          <a:off x="21075727" y="67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496" name="n_2ave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97" name="n_3ave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498"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22369</xdr:rowOff>
    </xdr:from>
    <xdr:ext cx="469744" cy="259045"/>
    <xdr:sp macro="" textlink="">
      <xdr:nvSpPr>
        <xdr:cNvPr id="499" name="n_1mainValue【認定こども園・幼稚園・保育所】&#10;一人当たり面積"/>
        <xdr:cNvSpPr txBox="1"/>
      </xdr:nvSpPr>
      <xdr:spPr>
        <a:xfrm>
          <a:off x="210757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500" name="n_2mainValue【認定こども園・幼稚園・保育所】&#10;一人当たり面積"/>
        <xdr:cNvSpPr txBox="1"/>
      </xdr:nvSpPr>
      <xdr:spPr>
        <a:xfrm>
          <a:off x="20199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36085</xdr:rowOff>
    </xdr:from>
    <xdr:ext cx="469744" cy="259045"/>
    <xdr:sp macro="" textlink="">
      <xdr:nvSpPr>
        <xdr:cNvPr id="501" name="n_3mainValue【認定こども園・幼稚園・保育所】&#10;一人当たり面積"/>
        <xdr:cNvSpPr txBox="1"/>
      </xdr:nvSpPr>
      <xdr:spPr>
        <a:xfrm>
          <a:off x="19310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45229</xdr:rowOff>
    </xdr:from>
    <xdr:ext cx="469744" cy="259045"/>
    <xdr:sp macro="" textlink="">
      <xdr:nvSpPr>
        <xdr:cNvPr id="502" name="n_4mainValue【認定こども園・幼稚園・保育所】&#10;一人当たり面積"/>
        <xdr:cNvSpPr txBox="1"/>
      </xdr:nvSpPr>
      <xdr:spPr>
        <a:xfrm>
          <a:off x="18421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6357600" y="9911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41" name="楕円 540"/>
        <xdr:cNvSpPr/>
      </xdr:nvSpPr>
      <xdr:spPr>
        <a:xfrm>
          <a:off x="162687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57929</xdr:rowOff>
    </xdr:from>
    <xdr:ext cx="405111" cy="259045"/>
    <xdr:sp macro="" textlink="">
      <xdr:nvSpPr>
        <xdr:cNvPr id="542" name="【学校施設】&#10;有形固定資産減価償却率該当値テキスト"/>
        <xdr:cNvSpPr txBox="1"/>
      </xdr:nvSpPr>
      <xdr:spPr>
        <a:xfrm>
          <a:off x="16357600"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79502</xdr:rowOff>
    </xdr:from>
    <xdr:to>
      <xdr:col>81</xdr:col>
      <xdr:colOff>101600</xdr:colOff>
      <xdr:row>60</xdr:row>
      <xdr:rowOff>9652</xdr:rowOff>
    </xdr:to>
    <xdr:sp macro="" textlink="">
      <xdr:nvSpPr>
        <xdr:cNvPr id="543" name="楕円 542"/>
        <xdr:cNvSpPr/>
      </xdr:nvSpPr>
      <xdr:spPr>
        <a:xfrm>
          <a:off x="15430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130302</xdr:rowOff>
    </xdr:from>
    <xdr:to>
      <xdr:col>85</xdr:col>
      <xdr:colOff>127000</xdr:colOff>
      <xdr:row>59</xdr:row>
      <xdr:rowOff>130302</xdr:rowOff>
    </xdr:to>
    <xdr:cxnSp macro="">
      <xdr:nvCxnSpPr>
        <xdr:cNvPr id="544" name="直線コネクタ 543"/>
        <xdr:cNvCxnSpPr/>
      </xdr:nvCxnSpPr>
      <xdr:spPr>
        <a:xfrm>
          <a:off x="15481300" y="10245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81788</xdr:rowOff>
    </xdr:from>
    <xdr:to>
      <xdr:col>76</xdr:col>
      <xdr:colOff>165100</xdr:colOff>
      <xdr:row>60</xdr:row>
      <xdr:rowOff>11938</xdr:rowOff>
    </xdr:to>
    <xdr:sp macro="" textlink="">
      <xdr:nvSpPr>
        <xdr:cNvPr id="545" name="楕円 544"/>
        <xdr:cNvSpPr/>
      </xdr:nvSpPr>
      <xdr:spPr>
        <a:xfrm>
          <a:off x="14541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130302</xdr:rowOff>
    </xdr:from>
    <xdr:to>
      <xdr:col>81</xdr:col>
      <xdr:colOff>50800</xdr:colOff>
      <xdr:row>59</xdr:row>
      <xdr:rowOff>132588</xdr:rowOff>
    </xdr:to>
    <xdr:cxnSp macro="">
      <xdr:nvCxnSpPr>
        <xdr:cNvPr id="546" name="直線コネクタ 545"/>
        <xdr:cNvCxnSpPr/>
      </xdr:nvCxnSpPr>
      <xdr:spPr>
        <a:xfrm flipV="1">
          <a:off x="14592300" y="1024585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47" name="楕円 546"/>
        <xdr:cNvSpPr/>
      </xdr:nvSpPr>
      <xdr:spPr>
        <a:xfrm>
          <a:off x="13652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100584</xdr:rowOff>
    </xdr:from>
    <xdr:to>
      <xdr:col>76</xdr:col>
      <xdr:colOff>114300</xdr:colOff>
      <xdr:row>59</xdr:row>
      <xdr:rowOff>132588</xdr:rowOff>
    </xdr:to>
    <xdr:cxnSp macro="">
      <xdr:nvCxnSpPr>
        <xdr:cNvPr id="548" name="直線コネクタ 547"/>
        <xdr:cNvCxnSpPr/>
      </xdr:nvCxnSpPr>
      <xdr:spPr>
        <a:xfrm>
          <a:off x="13703300" y="10044684"/>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33782</xdr:rowOff>
    </xdr:from>
    <xdr:to>
      <xdr:col>67</xdr:col>
      <xdr:colOff>101600</xdr:colOff>
      <xdr:row>60</xdr:row>
      <xdr:rowOff>135382</xdr:rowOff>
    </xdr:to>
    <xdr:sp macro="" textlink="">
      <xdr:nvSpPr>
        <xdr:cNvPr id="549" name="楕円 548"/>
        <xdr:cNvSpPr/>
      </xdr:nvSpPr>
      <xdr:spPr>
        <a:xfrm>
          <a:off x="12763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100584</xdr:rowOff>
    </xdr:from>
    <xdr:to>
      <xdr:col>71</xdr:col>
      <xdr:colOff>177800</xdr:colOff>
      <xdr:row>60</xdr:row>
      <xdr:rowOff>84582</xdr:rowOff>
    </xdr:to>
    <xdr:cxnSp macro="">
      <xdr:nvCxnSpPr>
        <xdr:cNvPr id="550" name="直線コネクタ 549"/>
        <xdr:cNvCxnSpPr/>
      </xdr:nvCxnSpPr>
      <xdr:spPr>
        <a:xfrm flipV="1">
          <a:off x="12814300" y="10044684"/>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53" name="n_3aveValue【学校施設】&#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779</xdr:rowOff>
    </xdr:from>
    <xdr:ext cx="405111" cy="259045"/>
    <xdr:sp macro="" textlink="">
      <xdr:nvSpPr>
        <xdr:cNvPr id="555" name="n_1mainValue【学校施設】&#10;有形固定資産減価償却率"/>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3065</xdr:rowOff>
    </xdr:from>
    <xdr:ext cx="405111" cy="259045"/>
    <xdr:sp macro="" textlink="">
      <xdr:nvSpPr>
        <xdr:cNvPr id="556" name="n_2mainValue【学校施設】&#10;有形固定資産減価償却率"/>
        <xdr:cNvSpPr txBox="1"/>
      </xdr:nvSpPr>
      <xdr:spPr>
        <a:xfrm>
          <a:off x="14389744" y="1029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57" name="n_3mainValue【学校施設】&#10;有形固定資産減価償却率"/>
        <xdr:cNvSpPr txBox="1"/>
      </xdr:nvSpPr>
      <xdr:spPr>
        <a:xfrm>
          <a:off x="13500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126509</xdr:rowOff>
    </xdr:from>
    <xdr:ext cx="405111" cy="259045"/>
    <xdr:sp macro="" textlink="">
      <xdr:nvSpPr>
        <xdr:cNvPr id="558" name="n_4mainValue【学校施設】&#10;有形固定資産減価償却率"/>
        <xdr:cNvSpPr txBox="1"/>
      </xdr:nvSpPr>
      <xdr:spPr>
        <a:xfrm>
          <a:off x="12611744" y="1041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38517</xdr:rowOff>
    </xdr:from>
    <xdr:to>
      <xdr:col>116</xdr:col>
      <xdr:colOff>114300</xdr:colOff>
      <xdr:row>62</xdr:row>
      <xdr:rowOff>140117</xdr:rowOff>
    </xdr:to>
    <xdr:sp macro="" textlink="">
      <xdr:nvSpPr>
        <xdr:cNvPr id="600" name="楕円 599"/>
        <xdr:cNvSpPr/>
      </xdr:nvSpPr>
      <xdr:spPr>
        <a:xfrm>
          <a:off x="22110700" y="106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16944</xdr:rowOff>
    </xdr:from>
    <xdr:ext cx="469744" cy="259045"/>
    <xdr:sp macro="" textlink="">
      <xdr:nvSpPr>
        <xdr:cNvPr id="601" name="【学校施設】&#10;一人当たり面積該当値テキスト"/>
        <xdr:cNvSpPr txBox="1"/>
      </xdr:nvSpPr>
      <xdr:spPr>
        <a:xfrm>
          <a:off x="22199600" y="1064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38191</xdr:rowOff>
    </xdr:from>
    <xdr:to>
      <xdr:col>112</xdr:col>
      <xdr:colOff>38100</xdr:colOff>
      <xdr:row>62</xdr:row>
      <xdr:rowOff>139791</xdr:rowOff>
    </xdr:to>
    <xdr:sp macro="" textlink="">
      <xdr:nvSpPr>
        <xdr:cNvPr id="602" name="楕円 601"/>
        <xdr:cNvSpPr/>
      </xdr:nvSpPr>
      <xdr:spPr>
        <a:xfrm>
          <a:off x="21272500" y="106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88991</xdr:rowOff>
    </xdr:from>
    <xdr:to>
      <xdr:col>116</xdr:col>
      <xdr:colOff>63500</xdr:colOff>
      <xdr:row>62</xdr:row>
      <xdr:rowOff>89317</xdr:rowOff>
    </xdr:to>
    <xdr:cxnSp macro="">
      <xdr:nvCxnSpPr>
        <xdr:cNvPr id="603" name="直線コネクタ 602"/>
        <xdr:cNvCxnSpPr/>
      </xdr:nvCxnSpPr>
      <xdr:spPr>
        <a:xfrm>
          <a:off x="21323300" y="10718891"/>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34925</xdr:rowOff>
    </xdr:from>
    <xdr:to>
      <xdr:col>107</xdr:col>
      <xdr:colOff>101600</xdr:colOff>
      <xdr:row>62</xdr:row>
      <xdr:rowOff>136525</xdr:rowOff>
    </xdr:to>
    <xdr:sp macro="" textlink="">
      <xdr:nvSpPr>
        <xdr:cNvPr id="604" name="楕円 603"/>
        <xdr:cNvSpPr/>
      </xdr:nvSpPr>
      <xdr:spPr>
        <a:xfrm>
          <a:off x="20383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85725</xdr:rowOff>
    </xdr:from>
    <xdr:to>
      <xdr:col>111</xdr:col>
      <xdr:colOff>177800</xdr:colOff>
      <xdr:row>62</xdr:row>
      <xdr:rowOff>88991</xdr:rowOff>
    </xdr:to>
    <xdr:cxnSp macro="">
      <xdr:nvCxnSpPr>
        <xdr:cNvPr id="605" name="直線コネクタ 604"/>
        <xdr:cNvCxnSpPr/>
      </xdr:nvCxnSpPr>
      <xdr:spPr>
        <a:xfrm>
          <a:off x="20434300" y="1071562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137632</xdr:rowOff>
    </xdr:from>
    <xdr:to>
      <xdr:col>102</xdr:col>
      <xdr:colOff>165100</xdr:colOff>
      <xdr:row>62</xdr:row>
      <xdr:rowOff>67782</xdr:rowOff>
    </xdr:to>
    <xdr:sp macro="" textlink="">
      <xdr:nvSpPr>
        <xdr:cNvPr id="606" name="楕円 605"/>
        <xdr:cNvSpPr/>
      </xdr:nvSpPr>
      <xdr:spPr>
        <a:xfrm>
          <a:off x="19494500" y="1059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16982</xdr:rowOff>
    </xdr:from>
    <xdr:to>
      <xdr:col>107</xdr:col>
      <xdr:colOff>50800</xdr:colOff>
      <xdr:row>62</xdr:row>
      <xdr:rowOff>85725</xdr:rowOff>
    </xdr:to>
    <xdr:cxnSp macro="">
      <xdr:nvCxnSpPr>
        <xdr:cNvPr id="607" name="直線コネクタ 606"/>
        <xdr:cNvCxnSpPr/>
      </xdr:nvCxnSpPr>
      <xdr:spPr>
        <a:xfrm>
          <a:off x="19545300" y="10646882"/>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148899</xdr:rowOff>
    </xdr:from>
    <xdr:to>
      <xdr:col>98</xdr:col>
      <xdr:colOff>38100</xdr:colOff>
      <xdr:row>62</xdr:row>
      <xdr:rowOff>79049</xdr:rowOff>
    </xdr:to>
    <xdr:sp macro="" textlink="">
      <xdr:nvSpPr>
        <xdr:cNvPr id="608" name="楕円 607"/>
        <xdr:cNvSpPr/>
      </xdr:nvSpPr>
      <xdr:spPr>
        <a:xfrm>
          <a:off x="18605500" y="106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16982</xdr:rowOff>
    </xdr:from>
    <xdr:to>
      <xdr:col>102</xdr:col>
      <xdr:colOff>114300</xdr:colOff>
      <xdr:row>62</xdr:row>
      <xdr:rowOff>28249</xdr:rowOff>
    </xdr:to>
    <xdr:cxnSp macro="">
      <xdr:nvCxnSpPr>
        <xdr:cNvPr id="609" name="直線コネクタ 608"/>
        <xdr:cNvCxnSpPr/>
      </xdr:nvCxnSpPr>
      <xdr:spPr>
        <a:xfrm flipV="1">
          <a:off x="18656300" y="10646882"/>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137613</xdr:rowOff>
    </xdr:from>
    <xdr:ext cx="469744" cy="259045"/>
    <xdr:sp macro="" textlink="">
      <xdr:nvSpPr>
        <xdr:cNvPr id="610" name="n_1aveValue【学校施設】&#10;一人当たり面積"/>
        <xdr:cNvSpPr txBox="1"/>
      </xdr:nvSpPr>
      <xdr:spPr>
        <a:xfrm>
          <a:off x="21075727" y="1076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11" name="n_2aveValue【学校施設】&#10;一人当たり面積"/>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146266</xdr:rowOff>
    </xdr:from>
    <xdr:ext cx="469744" cy="259045"/>
    <xdr:sp macro="" textlink="">
      <xdr:nvSpPr>
        <xdr:cNvPr id="612" name="n_3aveValue【学校施設】&#10;一人当たり面積"/>
        <xdr:cNvSpPr txBox="1"/>
      </xdr:nvSpPr>
      <xdr:spPr>
        <a:xfrm>
          <a:off x="19310427" y="1077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127162</xdr:rowOff>
    </xdr:from>
    <xdr:ext cx="469744" cy="259045"/>
    <xdr:sp macro="" textlink="">
      <xdr:nvSpPr>
        <xdr:cNvPr id="613" name="n_4aveValue【学校施設】&#10;一人当たり面積"/>
        <xdr:cNvSpPr txBox="1"/>
      </xdr:nvSpPr>
      <xdr:spPr>
        <a:xfrm>
          <a:off x="18421427" y="1075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156318</xdr:rowOff>
    </xdr:from>
    <xdr:ext cx="469744" cy="259045"/>
    <xdr:sp macro="" textlink="">
      <xdr:nvSpPr>
        <xdr:cNvPr id="614" name="n_1mainValue【学校施設】&#10;一人当たり面積"/>
        <xdr:cNvSpPr txBox="1"/>
      </xdr:nvSpPr>
      <xdr:spPr>
        <a:xfrm>
          <a:off x="21075727" y="104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153052</xdr:rowOff>
    </xdr:from>
    <xdr:ext cx="469744" cy="259045"/>
    <xdr:sp macro="" textlink="">
      <xdr:nvSpPr>
        <xdr:cNvPr id="615" name="n_2mainValue【学校施設】&#10;一人当たり面積"/>
        <xdr:cNvSpPr txBox="1"/>
      </xdr:nvSpPr>
      <xdr:spPr>
        <a:xfrm>
          <a:off x="20199427" y="104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84309</xdr:rowOff>
    </xdr:from>
    <xdr:ext cx="469744" cy="259045"/>
    <xdr:sp macro="" textlink="">
      <xdr:nvSpPr>
        <xdr:cNvPr id="616" name="n_3mainValue【学校施設】&#10;一人当たり面積"/>
        <xdr:cNvSpPr txBox="1"/>
      </xdr:nvSpPr>
      <xdr:spPr>
        <a:xfrm>
          <a:off x="19310427" y="103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95576</xdr:rowOff>
    </xdr:from>
    <xdr:ext cx="469744" cy="259045"/>
    <xdr:sp macro="" textlink="">
      <xdr:nvSpPr>
        <xdr:cNvPr id="617" name="n_4mainValue【学校施設】&#10;一人当たり面積"/>
        <xdr:cNvSpPr txBox="1"/>
      </xdr:nvSpPr>
      <xdr:spPr>
        <a:xfrm>
          <a:off x="18421427" y="1038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以下「減価償却率」という。）が高くなっている施設は、道路、認定こども園・幼稚園・保育所（以下「保育所等」という。）、学校施設、公営住宅である。保育所等につい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園のうち、建築から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年以下が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園のみで、</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園が建築から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園を所管替えしたため、減価償却率が</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％へ減少した。その他の保育所等についても集約化等を検討しており、減価償却率は下降すると想定される。学校施設については、平成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年度に小学校を統合したため減価償却率が減少した。令和元年は高宮町の小学校の規模適正化のため大規模改修を実施し、令和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月に高宮小学校が開校した。廃校舎は処分していないため、減価償却率は横ばいとなった。公営住宅については、昭和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年の新耐震基準制定以前に建築された住戸が約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割を占めており、減価償却率が</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％となった。今後は令和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月策定の新たな公営住宅等長寿命化計画に基づいた大小規模修繕、用途廃止等の維持管理を適切に進める。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31931</xdr:rowOff>
    </xdr:from>
    <xdr:to>
      <xdr:col>24</xdr:col>
      <xdr:colOff>114300</xdr:colOff>
      <xdr:row>36</xdr:row>
      <xdr:rowOff>133531</xdr:rowOff>
    </xdr:to>
    <xdr:sp macro="" textlink="">
      <xdr:nvSpPr>
        <xdr:cNvPr id="74" name="楕円 73"/>
        <xdr:cNvSpPr/>
      </xdr:nvSpPr>
      <xdr:spPr>
        <a:xfrm>
          <a:off x="4584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54808</xdr:rowOff>
    </xdr:from>
    <xdr:ext cx="405111" cy="259045"/>
    <xdr:sp macro="" textlink="">
      <xdr:nvSpPr>
        <xdr:cNvPr id="75" name="【図書館】&#10;有形固定資産減価償却率該当値テキスト"/>
        <xdr:cNvSpPr txBox="1"/>
      </xdr:nvSpPr>
      <xdr:spPr>
        <a:xfrm>
          <a:off x="46736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xdr:rowOff>
    </xdr:from>
    <xdr:to>
      <xdr:col>20</xdr:col>
      <xdr:colOff>38100</xdr:colOff>
      <xdr:row>36</xdr:row>
      <xdr:rowOff>104140</xdr:rowOff>
    </xdr:to>
    <xdr:sp macro="" textlink="">
      <xdr:nvSpPr>
        <xdr:cNvPr id="76" name="楕円 75"/>
        <xdr:cNvSpPr/>
      </xdr:nvSpPr>
      <xdr:spPr>
        <a:xfrm>
          <a:off x="3746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53340</xdr:rowOff>
    </xdr:from>
    <xdr:to>
      <xdr:col>24</xdr:col>
      <xdr:colOff>63500</xdr:colOff>
      <xdr:row>36</xdr:row>
      <xdr:rowOff>82731</xdr:rowOff>
    </xdr:to>
    <xdr:cxnSp macro="">
      <xdr:nvCxnSpPr>
        <xdr:cNvPr id="77" name="直線コネクタ 76"/>
        <xdr:cNvCxnSpPr/>
      </xdr:nvCxnSpPr>
      <xdr:spPr>
        <a:xfrm>
          <a:off x="3797300" y="622554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134801</xdr:rowOff>
    </xdr:from>
    <xdr:to>
      <xdr:col>15</xdr:col>
      <xdr:colOff>101600</xdr:colOff>
      <xdr:row>36</xdr:row>
      <xdr:rowOff>64951</xdr:rowOff>
    </xdr:to>
    <xdr:sp macro="" textlink="">
      <xdr:nvSpPr>
        <xdr:cNvPr id="78" name="楕円 77"/>
        <xdr:cNvSpPr/>
      </xdr:nvSpPr>
      <xdr:spPr>
        <a:xfrm>
          <a:off x="2857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xdr:rowOff>
    </xdr:from>
    <xdr:to>
      <xdr:col>19</xdr:col>
      <xdr:colOff>177800</xdr:colOff>
      <xdr:row>36</xdr:row>
      <xdr:rowOff>53340</xdr:rowOff>
    </xdr:to>
    <xdr:cxnSp macro="">
      <xdr:nvCxnSpPr>
        <xdr:cNvPr id="79" name="直線コネクタ 78"/>
        <xdr:cNvCxnSpPr/>
      </xdr:nvCxnSpPr>
      <xdr:spPr>
        <a:xfrm>
          <a:off x="2908300" y="61863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28666</xdr:rowOff>
    </xdr:from>
    <xdr:to>
      <xdr:col>10</xdr:col>
      <xdr:colOff>165100</xdr:colOff>
      <xdr:row>35</xdr:row>
      <xdr:rowOff>130266</xdr:rowOff>
    </xdr:to>
    <xdr:sp macro="" textlink="">
      <xdr:nvSpPr>
        <xdr:cNvPr id="80" name="楕円 79"/>
        <xdr:cNvSpPr/>
      </xdr:nvSpPr>
      <xdr:spPr>
        <a:xfrm>
          <a:off x="1968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79466</xdr:rowOff>
    </xdr:from>
    <xdr:to>
      <xdr:col>15</xdr:col>
      <xdr:colOff>50800</xdr:colOff>
      <xdr:row>36</xdr:row>
      <xdr:rowOff>14151</xdr:rowOff>
    </xdr:to>
    <xdr:cxnSp macro="">
      <xdr:nvCxnSpPr>
        <xdr:cNvPr id="81" name="直線コネクタ 80"/>
        <xdr:cNvCxnSpPr/>
      </xdr:nvCxnSpPr>
      <xdr:spPr>
        <a:xfrm>
          <a:off x="2019300" y="60802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126637</xdr:rowOff>
    </xdr:from>
    <xdr:to>
      <xdr:col>6</xdr:col>
      <xdr:colOff>38100</xdr:colOff>
      <xdr:row>36</xdr:row>
      <xdr:rowOff>56787</xdr:rowOff>
    </xdr:to>
    <xdr:sp macro="" textlink="">
      <xdr:nvSpPr>
        <xdr:cNvPr id="82" name="楕円 81"/>
        <xdr:cNvSpPr/>
      </xdr:nvSpPr>
      <xdr:spPr>
        <a:xfrm>
          <a:off x="1079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79466</xdr:rowOff>
    </xdr:from>
    <xdr:to>
      <xdr:col>10</xdr:col>
      <xdr:colOff>114300</xdr:colOff>
      <xdr:row>36</xdr:row>
      <xdr:rowOff>5987</xdr:rowOff>
    </xdr:to>
    <xdr:cxnSp macro="">
      <xdr:nvCxnSpPr>
        <xdr:cNvPr id="83" name="直線コネクタ 82"/>
        <xdr:cNvCxnSpPr/>
      </xdr:nvCxnSpPr>
      <xdr:spPr>
        <a:xfrm flipV="1">
          <a:off x="1130300" y="608021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120667</xdr:rowOff>
    </xdr:from>
    <xdr:ext cx="405111" cy="259045"/>
    <xdr:sp macro="" textlink="">
      <xdr:nvSpPr>
        <xdr:cNvPr id="88" name="n_1mainValue【図書館】&#10;有形固定資産減価償却率"/>
        <xdr:cNvSpPr txBox="1"/>
      </xdr:nvSpPr>
      <xdr:spPr>
        <a:xfrm>
          <a:off x="358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81478</xdr:rowOff>
    </xdr:from>
    <xdr:ext cx="405111" cy="259045"/>
    <xdr:sp macro="" textlink="">
      <xdr:nvSpPr>
        <xdr:cNvPr id="89" name="n_2mainValue【図書館】&#10;有形固定資産減価償却率"/>
        <xdr:cNvSpPr txBox="1"/>
      </xdr:nvSpPr>
      <xdr:spPr>
        <a:xfrm>
          <a:off x="27057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146793</xdr:rowOff>
    </xdr:from>
    <xdr:ext cx="405111" cy="259045"/>
    <xdr:sp macro="" textlink="">
      <xdr:nvSpPr>
        <xdr:cNvPr id="90" name="n_3mainValue【図書館】&#10;有形固定資産減価償却率"/>
        <xdr:cNvSpPr txBox="1"/>
      </xdr:nvSpPr>
      <xdr:spPr>
        <a:xfrm>
          <a:off x="1816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73314</xdr:rowOff>
    </xdr:from>
    <xdr:ext cx="405111" cy="259045"/>
    <xdr:sp macro="" textlink="">
      <xdr:nvSpPr>
        <xdr:cNvPr id="91" name="n_4mainValue【図書館】&#10;有形固定資産減価償却率"/>
        <xdr:cNvSpPr txBox="1"/>
      </xdr:nvSpPr>
      <xdr:spPr>
        <a:xfrm>
          <a:off x="927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10515600" y="690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31" name="楕円 130"/>
        <xdr:cNvSpPr/>
      </xdr:nvSpPr>
      <xdr:spPr>
        <a:xfrm>
          <a:off x="10426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40657</xdr:rowOff>
    </xdr:from>
    <xdr:ext cx="469744" cy="259045"/>
    <xdr:sp macro="" textlink="">
      <xdr:nvSpPr>
        <xdr:cNvPr id="132" name="【図書館】&#10;一人当たり面積該当値テキスト"/>
        <xdr:cNvSpPr txBox="1"/>
      </xdr:nvSpPr>
      <xdr:spPr>
        <a:xfrm>
          <a:off x="10515600"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29210</xdr:rowOff>
    </xdr:from>
    <xdr:to>
      <xdr:col>50</xdr:col>
      <xdr:colOff>165100</xdr:colOff>
      <xdr:row>38</xdr:row>
      <xdr:rowOff>130810</xdr:rowOff>
    </xdr:to>
    <xdr:sp macro="" textlink="">
      <xdr:nvSpPr>
        <xdr:cNvPr id="133" name="楕円 132"/>
        <xdr:cNvSpPr/>
      </xdr:nvSpPr>
      <xdr:spPr>
        <a:xfrm>
          <a:off x="9588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68580</xdr:rowOff>
    </xdr:from>
    <xdr:to>
      <xdr:col>55</xdr:col>
      <xdr:colOff>0</xdr:colOff>
      <xdr:row>38</xdr:row>
      <xdr:rowOff>80010</xdr:rowOff>
    </xdr:to>
    <xdr:cxnSp macro="">
      <xdr:nvCxnSpPr>
        <xdr:cNvPr id="134" name="直線コネクタ 133"/>
        <xdr:cNvCxnSpPr/>
      </xdr:nvCxnSpPr>
      <xdr:spPr>
        <a:xfrm flipV="1">
          <a:off x="9639300" y="65836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36830</xdr:rowOff>
    </xdr:from>
    <xdr:to>
      <xdr:col>46</xdr:col>
      <xdr:colOff>38100</xdr:colOff>
      <xdr:row>38</xdr:row>
      <xdr:rowOff>138430</xdr:rowOff>
    </xdr:to>
    <xdr:sp macro="" textlink="">
      <xdr:nvSpPr>
        <xdr:cNvPr id="135" name="楕円 134"/>
        <xdr:cNvSpPr/>
      </xdr:nvSpPr>
      <xdr:spPr>
        <a:xfrm>
          <a:off x="8699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80010</xdr:rowOff>
    </xdr:from>
    <xdr:to>
      <xdr:col>50</xdr:col>
      <xdr:colOff>114300</xdr:colOff>
      <xdr:row>38</xdr:row>
      <xdr:rowOff>87630</xdr:rowOff>
    </xdr:to>
    <xdr:cxnSp macro="">
      <xdr:nvCxnSpPr>
        <xdr:cNvPr id="136" name="直線コネクタ 135"/>
        <xdr:cNvCxnSpPr/>
      </xdr:nvCxnSpPr>
      <xdr:spPr>
        <a:xfrm flipV="1">
          <a:off x="8750300" y="6595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44450</xdr:rowOff>
    </xdr:from>
    <xdr:to>
      <xdr:col>41</xdr:col>
      <xdr:colOff>101600</xdr:colOff>
      <xdr:row>38</xdr:row>
      <xdr:rowOff>146050</xdr:rowOff>
    </xdr:to>
    <xdr:sp macro="" textlink="">
      <xdr:nvSpPr>
        <xdr:cNvPr id="137" name="楕円 136"/>
        <xdr:cNvSpPr/>
      </xdr:nvSpPr>
      <xdr:spPr>
        <a:xfrm>
          <a:off x="781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87630</xdr:rowOff>
    </xdr:from>
    <xdr:to>
      <xdr:col>45</xdr:col>
      <xdr:colOff>177800</xdr:colOff>
      <xdr:row>38</xdr:row>
      <xdr:rowOff>95250</xdr:rowOff>
    </xdr:to>
    <xdr:cxnSp macro="">
      <xdr:nvCxnSpPr>
        <xdr:cNvPr id="138" name="直線コネクタ 137"/>
        <xdr:cNvCxnSpPr/>
      </xdr:nvCxnSpPr>
      <xdr:spPr>
        <a:xfrm flipV="1">
          <a:off x="7861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67310</xdr:rowOff>
    </xdr:from>
    <xdr:to>
      <xdr:col>36</xdr:col>
      <xdr:colOff>165100</xdr:colOff>
      <xdr:row>38</xdr:row>
      <xdr:rowOff>168910</xdr:rowOff>
    </xdr:to>
    <xdr:sp macro="" textlink="">
      <xdr:nvSpPr>
        <xdr:cNvPr id="139" name="楕円 138"/>
        <xdr:cNvSpPr/>
      </xdr:nvSpPr>
      <xdr:spPr>
        <a:xfrm>
          <a:off x="6921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95250</xdr:rowOff>
    </xdr:from>
    <xdr:to>
      <xdr:col>41</xdr:col>
      <xdr:colOff>50800</xdr:colOff>
      <xdr:row>38</xdr:row>
      <xdr:rowOff>118110</xdr:rowOff>
    </xdr:to>
    <xdr:cxnSp macro="">
      <xdr:nvCxnSpPr>
        <xdr:cNvPr id="140" name="直線コネクタ 139"/>
        <xdr:cNvCxnSpPr/>
      </xdr:nvCxnSpPr>
      <xdr:spPr>
        <a:xfrm flipV="1">
          <a:off x="6972300" y="66103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9391727" y="70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8515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7626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147337</xdr:rowOff>
    </xdr:from>
    <xdr:ext cx="469744" cy="259045"/>
    <xdr:sp macro="" textlink="">
      <xdr:nvSpPr>
        <xdr:cNvPr id="145" name="n_1mainValue【図書館】&#10;一人当たり面積"/>
        <xdr:cNvSpPr txBox="1"/>
      </xdr:nvSpPr>
      <xdr:spPr>
        <a:xfrm>
          <a:off x="9391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154957</xdr:rowOff>
    </xdr:from>
    <xdr:ext cx="469744" cy="259045"/>
    <xdr:sp macro="" textlink="">
      <xdr:nvSpPr>
        <xdr:cNvPr id="146" name="n_2mainValue【図書館】&#10;一人当たり面積"/>
        <xdr:cNvSpPr txBox="1"/>
      </xdr:nvSpPr>
      <xdr:spPr>
        <a:xfrm>
          <a:off x="8515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162577</xdr:rowOff>
    </xdr:from>
    <xdr:ext cx="469744" cy="259045"/>
    <xdr:sp macro="" textlink="">
      <xdr:nvSpPr>
        <xdr:cNvPr id="147" name="n_3mainValue【図書館】&#10;一人当たり面積"/>
        <xdr:cNvSpPr txBox="1"/>
      </xdr:nvSpPr>
      <xdr:spPr>
        <a:xfrm>
          <a:off x="7626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13987</xdr:rowOff>
    </xdr:from>
    <xdr:ext cx="469744" cy="259045"/>
    <xdr:sp macro="" textlink="">
      <xdr:nvSpPr>
        <xdr:cNvPr id="148" name="n_4mainValue【図書館】&#10;一人当たり面積"/>
        <xdr:cNvSpPr txBox="1"/>
      </xdr:nvSpPr>
      <xdr:spPr>
        <a:xfrm>
          <a:off x="6737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56969</xdr:rowOff>
    </xdr:from>
    <xdr:to>
      <xdr:col>24</xdr:col>
      <xdr:colOff>114300</xdr:colOff>
      <xdr:row>62</xdr:row>
      <xdr:rowOff>158569</xdr:rowOff>
    </xdr:to>
    <xdr:sp macro="" textlink="">
      <xdr:nvSpPr>
        <xdr:cNvPr id="190" name="楕円 189"/>
        <xdr:cNvSpPr/>
      </xdr:nvSpPr>
      <xdr:spPr>
        <a:xfrm>
          <a:off x="45847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35396</xdr:rowOff>
    </xdr:from>
    <xdr:ext cx="405111" cy="259045"/>
    <xdr:sp macro="" textlink="">
      <xdr:nvSpPr>
        <xdr:cNvPr id="191" name="【体育館・プール】&#10;有形固定資産減価償却率該当値テキスト"/>
        <xdr:cNvSpPr txBox="1"/>
      </xdr:nvSpPr>
      <xdr:spPr>
        <a:xfrm>
          <a:off x="4673600"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27577</xdr:rowOff>
    </xdr:from>
    <xdr:to>
      <xdr:col>20</xdr:col>
      <xdr:colOff>38100</xdr:colOff>
      <xdr:row>62</xdr:row>
      <xdr:rowOff>129177</xdr:rowOff>
    </xdr:to>
    <xdr:sp macro="" textlink="">
      <xdr:nvSpPr>
        <xdr:cNvPr id="192" name="楕円 191"/>
        <xdr:cNvSpPr/>
      </xdr:nvSpPr>
      <xdr:spPr>
        <a:xfrm>
          <a:off x="3746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78377</xdr:rowOff>
    </xdr:from>
    <xdr:to>
      <xdr:col>24</xdr:col>
      <xdr:colOff>63500</xdr:colOff>
      <xdr:row>62</xdr:row>
      <xdr:rowOff>107769</xdr:rowOff>
    </xdr:to>
    <xdr:cxnSp macro="">
      <xdr:nvCxnSpPr>
        <xdr:cNvPr id="193" name="直線コネクタ 192"/>
        <xdr:cNvCxnSpPr/>
      </xdr:nvCxnSpPr>
      <xdr:spPr>
        <a:xfrm>
          <a:off x="3797300" y="107082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169635</xdr:rowOff>
    </xdr:from>
    <xdr:to>
      <xdr:col>15</xdr:col>
      <xdr:colOff>101600</xdr:colOff>
      <xdr:row>62</xdr:row>
      <xdr:rowOff>99785</xdr:rowOff>
    </xdr:to>
    <xdr:sp macro="" textlink="">
      <xdr:nvSpPr>
        <xdr:cNvPr id="194" name="楕円 193"/>
        <xdr:cNvSpPr/>
      </xdr:nvSpPr>
      <xdr:spPr>
        <a:xfrm>
          <a:off x="2857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48985</xdr:rowOff>
    </xdr:from>
    <xdr:to>
      <xdr:col>19</xdr:col>
      <xdr:colOff>177800</xdr:colOff>
      <xdr:row>62</xdr:row>
      <xdr:rowOff>78377</xdr:rowOff>
    </xdr:to>
    <xdr:cxnSp macro="">
      <xdr:nvCxnSpPr>
        <xdr:cNvPr id="195" name="直線コネクタ 194"/>
        <xdr:cNvCxnSpPr/>
      </xdr:nvCxnSpPr>
      <xdr:spPr>
        <a:xfrm>
          <a:off x="2908300" y="1067888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6" name="楕円 195"/>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62</xdr:row>
      <xdr:rowOff>48985</xdr:rowOff>
    </xdr:to>
    <xdr:cxnSp macro="">
      <xdr:nvCxnSpPr>
        <xdr:cNvPr id="197" name="直線コネクタ 196"/>
        <xdr:cNvCxnSpPr/>
      </xdr:nvCxnSpPr>
      <xdr:spPr>
        <a:xfrm>
          <a:off x="2019300" y="10244546"/>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79828</xdr:rowOff>
    </xdr:from>
    <xdr:to>
      <xdr:col>6</xdr:col>
      <xdr:colOff>38100</xdr:colOff>
      <xdr:row>60</xdr:row>
      <xdr:rowOff>9978</xdr:rowOff>
    </xdr:to>
    <xdr:sp macro="" textlink="">
      <xdr:nvSpPr>
        <xdr:cNvPr id="198" name="楕円 197"/>
        <xdr:cNvSpPr/>
      </xdr:nvSpPr>
      <xdr:spPr>
        <a:xfrm>
          <a:off x="1079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130628</xdr:rowOff>
    </xdr:to>
    <xdr:cxnSp macro="">
      <xdr:nvCxnSpPr>
        <xdr:cNvPr id="199" name="直線コネクタ 198"/>
        <xdr:cNvCxnSpPr/>
      </xdr:nvCxnSpPr>
      <xdr:spPr>
        <a:xfrm flipV="1">
          <a:off x="1130300" y="102445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816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927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120304</xdr:rowOff>
    </xdr:from>
    <xdr:ext cx="405111" cy="259045"/>
    <xdr:sp macro="" textlink="">
      <xdr:nvSpPr>
        <xdr:cNvPr id="204" name="n_1mainValue【体育館・プール】&#10;有形固定資産減価償却率"/>
        <xdr:cNvSpPr txBox="1"/>
      </xdr:nvSpPr>
      <xdr:spPr>
        <a:xfrm>
          <a:off x="3582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90912</xdr:rowOff>
    </xdr:from>
    <xdr:ext cx="405111" cy="259045"/>
    <xdr:sp macro="" textlink="">
      <xdr:nvSpPr>
        <xdr:cNvPr id="205" name="n_2mainValue【体育館・プール】&#10;有形固定資産減価償却率"/>
        <xdr:cNvSpPr txBox="1"/>
      </xdr:nvSpPr>
      <xdr:spPr>
        <a:xfrm>
          <a:off x="2705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24873</xdr:rowOff>
    </xdr:from>
    <xdr:ext cx="405111" cy="259045"/>
    <xdr:sp macro="" textlink="">
      <xdr:nvSpPr>
        <xdr:cNvPr id="206" name="n_3mainValue【体育館・プール】&#10;有形固定資産減価償却率"/>
        <xdr:cNvSpPr txBox="1"/>
      </xdr:nvSpPr>
      <xdr:spPr>
        <a:xfrm>
          <a:off x="1816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26505</xdr:rowOff>
    </xdr:from>
    <xdr:ext cx="405111" cy="259045"/>
    <xdr:sp macro="" textlink="">
      <xdr:nvSpPr>
        <xdr:cNvPr id="207" name="n_4mainValue【体育館・プール】&#10;有形固定資産減価償却率"/>
        <xdr:cNvSpPr txBox="1"/>
      </xdr:nvSpPr>
      <xdr:spPr>
        <a:xfrm>
          <a:off x="927744" y="997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10515600" y="10821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149987</xdr:rowOff>
    </xdr:from>
    <xdr:to>
      <xdr:col>55</xdr:col>
      <xdr:colOff>50800</xdr:colOff>
      <xdr:row>63</xdr:row>
      <xdr:rowOff>80137</xdr:rowOff>
    </xdr:to>
    <xdr:sp macro="" textlink="">
      <xdr:nvSpPr>
        <xdr:cNvPr id="247" name="楕円 246"/>
        <xdr:cNvSpPr/>
      </xdr:nvSpPr>
      <xdr:spPr>
        <a:xfrm>
          <a:off x="10426700" y="10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1414</xdr:rowOff>
    </xdr:from>
    <xdr:ext cx="469744" cy="259045"/>
    <xdr:sp macro="" textlink="">
      <xdr:nvSpPr>
        <xdr:cNvPr id="248" name="【体育館・プール】&#10;一人当たり面積該当値テキスト"/>
        <xdr:cNvSpPr txBox="1"/>
      </xdr:nvSpPr>
      <xdr:spPr>
        <a:xfrm>
          <a:off x="10515600" y="1063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154178</xdr:rowOff>
    </xdr:from>
    <xdr:to>
      <xdr:col>50</xdr:col>
      <xdr:colOff>165100</xdr:colOff>
      <xdr:row>63</xdr:row>
      <xdr:rowOff>84328</xdr:rowOff>
    </xdr:to>
    <xdr:sp macro="" textlink="">
      <xdr:nvSpPr>
        <xdr:cNvPr id="249" name="楕円 248"/>
        <xdr:cNvSpPr/>
      </xdr:nvSpPr>
      <xdr:spPr>
        <a:xfrm>
          <a:off x="9588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29337</xdr:rowOff>
    </xdr:from>
    <xdr:to>
      <xdr:col>55</xdr:col>
      <xdr:colOff>0</xdr:colOff>
      <xdr:row>63</xdr:row>
      <xdr:rowOff>33528</xdr:rowOff>
    </xdr:to>
    <xdr:cxnSp macro="">
      <xdr:nvCxnSpPr>
        <xdr:cNvPr id="250" name="直線コネクタ 249"/>
        <xdr:cNvCxnSpPr/>
      </xdr:nvCxnSpPr>
      <xdr:spPr>
        <a:xfrm flipV="1">
          <a:off x="9639300" y="10830687"/>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157226</xdr:rowOff>
    </xdr:from>
    <xdr:to>
      <xdr:col>46</xdr:col>
      <xdr:colOff>38100</xdr:colOff>
      <xdr:row>63</xdr:row>
      <xdr:rowOff>87376</xdr:rowOff>
    </xdr:to>
    <xdr:sp macro="" textlink="">
      <xdr:nvSpPr>
        <xdr:cNvPr id="251" name="楕円 250"/>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33528</xdr:rowOff>
    </xdr:from>
    <xdr:to>
      <xdr:col>50</xdr:col>
      <xdr:colOff>114300</xdr:colOff>
      <xdr:row>63</xdr:row>
      <xdr:rowOff>36576</xdr:rowOff>
    </xdr:to>
    <xdr:cxnSp macro="">
      <xdr:nvCxnSpPr>
        <xdr:cNvPr id="252" name="直線コネクタ 251"/>
        <xdr:cNvCxnSpPr/>
      </xdr:nvCxnSpPr>
      <xdr:spPr>
        <a:xfrm flipV="1">
          <a:off x="8750300" y="108348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4445</xdr:rowOff>
    </xdr:from>
    <xdr:to>
      <xdr:col>41</xdr:col>
      <xdr:colOff>101600</xdr:colOff>
      <xdr:row>63</xdr:row>
      <xdr:rowOff>106045</xdr:rowOff>
    </xdr:to>
    <xdr:sp macro="" textlink="">
      <xdr:nvSpPr>
        <xdr:cNvPr id="253" name="楕円 252"/>
        <xdr:cNvSpPr/>
      </xdr:nvSpPr>
      <xdr:spPr>
        <a:xfrm>
          <a:off x="7810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36576</xdr:rowOff>
    </xdr:from>
    <xdr:to>
      <xdr:col>45</xdr:col>
      <xdr:colOff>177800</xdr:colOff>
      <xdr:row>63</xdr:row>
      <xdr:rowOff>55245</xdr:rowOff>
    </xdr:to>
    <xdr:cxnSp macro="">
      <xdr:nvCxnSpPr>
        <xdr:cNvPr id="254" name="直線コネクタ 253"/>
        <xdr:cNvCxnSpPr/>
      </xdr:nvCxnSpPr>
      <xdr:spPr>
        <a:xfrm flipV="1">
          <a:off x="7861300" y="1083792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7874</xdr:rowOff>
    </xdr:from>
    <xdr:to>
      <xdr:col>36</xdr:col>
      <xdr:colOff>165100</xdr:colOff>
      <xdr:row>63</xdr:row>
      <xdr:rowOff>109474</xdr:rowOff>
    </xdr:to>
    <xdr:sp macro="" textlink="">
      <xdr:nvSpPr>
        <xdr:cNvPr id="255" name="楕円 254"/>
        <xdr:cNvSpPr/>
      </xdr:nvSpPr>
      <xdr:spPr>
        <a:xfrm>
          <a:off x="6921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55245</xdr:rowOff>
    </xdr:from>
    <xdr:to>
      <xdr:col>41</xdr:col>
      <xdr:colOff>50800</xdr:colOff>
      <xdr:row>63</xdr:row>
      <xdr:rowOff>58674</xdr:rowOff>
    </xdr:to>
    <xdr:cxnSp macro="">
      <xdr:nvCxnSpPr>
        <xdr:cNvPr id="256" name="直線コネクタ 255"/>
        <xdr:cNvCxnSpPr/>
      </xdr:nvCxnSpPr>
      <xdr:spPr>
        <a:xfrm flipV="1">
          <a:off x="6972300" y="10856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9391727"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85154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7626427"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6737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100855</xdr:rowOff>
    </xdr:from>
    <xdr:ext cx="469744" cy="259045"/>
    <xdr:sp macro="" textlink="">
      <xdr:nvSpPr>
        <xdr:cNvPr id="261" name="n_1mainValue【体育館・プール】&#10;一人当たり面積"/>
        <xdr:cNvSpPr txBox="1"/>
      </xdr:nvSpPr>
      <xdr:spPr>
        <a:xfrm>
          <a:off x="93917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103903</xdr:rowOff>
    </xdr:from>
    <xdr:ext cx="469744" cy="259045"/>
    <xdr:sp macro="" textlink="">
      <xdr:nvSpPr>
        <xdr:cNvPr id="262" name="n_2mainValue【体育館・プール】&#10;一人当たり面積"/>
        <xdr:cNvSpPr txBox="1"/>
      </xdr:nvSpPr>
      <xdr:spPr>
        <a:xfrm>
          <a:off x="85154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122572</xdr:rowOff>
    </xdr:from>
    <xdr:ext cx="469744" cy="259045"/>
    <xdr:sp macro="" textlink="">
      <xdr:nvSpPr>
        <xdr:cNvPr id="263" name="n_3mainValue【体育館・プール】&#10;一人当たり面積"/>
        <xdr:cNvSpPr txBox="1"/>
      </xdr:nvSpPr>
      <xdr:spPr>
        <a:xfrm>
          <a:off x="7626427" y="105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126001</xdr:rowOff>
    </xdr:from>
    <xdr:ext cx="469744" cy="259045"/>
    <xdr:sp macro="" textlink="">
      <xdr:nvSpPr>
        <xdr:cNvPr id="264" name="n_4mainValue【体育館・プール】&#10;一人当たり面積"/>
        <xdr:cNvSpPr txBox="1"/>
      </xdr:nvSpPr>
      <xdr:spPr>
        <a:xfrm>
          <a:off x="67374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34652</xdr:rowOff>
    </xdr:from>
    <xdr:to>
      <xdr:col>24</xdr:col>
      <xdr:colOff>114300</xdr:colOff>
      <xdr:row>84</xdr:row>
      <xdr:rowOff>136252</xdr:rowOff>
    </xdr:to>
    <xdr:sp macro="" textlink="">
      <xdr:nvSpPr>
        <xdr:cNvPr id="306" name="楕円 305"/>
        <xdr:cNvSpPr/>
      </xdr:nvSpPr>
      <xdr:spPr>
        <a:xfrm>
          <a:off x="4584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13079</xdr:rowOff>
    </xdr:from>
    <xdr:ext cx="405111" cy="259045"/>
    <xdr:sp macro="" textlink="">
      <xdr:nvSpPr>
        <xdr:cNvPr id="307" name="【福祉施設】&#10;有形固定資産減価償却率該当値テキスト"/>
        <xdr:cNvSpPr txBox="1"/>
      </xdr:nvSpPr>
      <xdr:spPr>
        <a:xfrm>
          <a:off x="4673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8" name="楕円 307"/>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85452</xdr:rowOff>
    </xdr:to>
    <xdr:cxnSp macro="">
      <xdr:nvCxnSpPr>
        <xdr:cNvPr id="309" name="直線コネクタ 308"/>
        <xdr:cNvCxnSpPr/>
      </xdr:nvCxnSpPr>
      <xdr:spPr>
        <a:xfrm>
          <a:off x="3797300" y="1445133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0" name="楕円 309"/>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49530</xdr:rowOff>
    </xdr:to>
    <xdr:cxnSp macro="">
      <xdr:nvCxnSpPr>
        <xdr:cNvPr id="311" name="直線コネクタ 310"/>
        <xdr:cNvCxnSpPr/>
      </xdr:nvCxnSpPr>
      <xdr:spPr>
        <a:xfrm>
          <a:off x="2908300" y="14417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116295</xdr:rowOff>
    </xdr:from>
    <xdr:to>
      <xdr:col>10</xdr:col>
      <xdr:colOff>165100</xdr:colOff>
      <xdr:row>84</xdr:row>
      <xdr:rowOff>46445</xdr:rowOff>
    </xdr:to>
    <xdr:sp macro="" textlink="">
      <xdr:nvSpPr>
        <xdr:cNvPr id="312" name="楕円 311"/>
        <xdr:cNvSpPr/>
      </xdr:nvSpPr>
      <xdr:spPr>
        <a:xfrm>
          <a:off x="1968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167095</xdr:rowOff>
    </xdr:from>
    <xdr:to>
      <xdr:col>15</xdr:col>
      <xdr:colOff>50800</xdr:colOff>
      <xdr:row>84</xdr:row>
      <xdr:rowOff>15239</xdr:rowOff>
    </xdr:to>
    <xdr:cxnSp macro="">
      <xdr:nvCxnSpPr>
        <xdr:cNvPr id="313" name="直線コネクタ 312"/>
        <xdr:cNvCxnSpPr/>
      </xdr:nvCxnSpPr>
      <xdr:spPr>
        <a:xfrm>
          <a:off x="2019300" y="143974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80373</xdr:rowOff>
    </xdr:from>
    <xdr:to>
      <xdr:col>6</xdr:col>
      <xdr:colOff>38100</xdr:colOff>
      <xdr:row>84</xdr:row>
      <xdr:rowOff>10523</xdr:rowOff>
    </xdr:to>
    <xdr:sp macro="" textlink="">
      <xdr:nvSpPr>
        <xdr:cNvPr id="314" name="楕円 313"/>
        <xdr:cNvSpPr/>
      </xdr:nvSpPr>
      <xdr:spPr>
        <a:xfrm>
          <a:off x="1079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131173</xdr:rowOff>
    </xdr:from>
    <xdr:to>
      <xdr:col>10</xdr:col>
      <xdr:colOff>114300</xdr:colOff>
      <xdr:row>83</xdr:row>
      <xdr:rowOff>167095</xdr:rowOff>
    </xdr:to>
    <xdr:cxnSp macro="">
      <xdr:nvCxnSpPr>
        <xdr:cNvPr id="315" name="直線コネクタ 314"/>
        <xdr:cNvCxnSpPr/>
      </xdr:nvCxnSpPr>
      <xdr:spPr>
        <a:xfrm>
          <a:off x="1130300" y="143615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20" name="n_1mainValue【福祉施設】&#10;有形固定資産減価償却率"/>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1"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37572</xdr:rowOff>
    </xdr:from>
    <xdr:ext cx="405111" cy="259045"/>
    <xdr:sp macro="" textlink="">
      <xdr:nvSpPr>
        <xdr:cNvPr id="322" name="n_3mainValue【福祉施設】&#10;有形固定資産減価償却率"/>
        <xdr:cNvSpPr txBox="1"/>
      </xdr:nvSpPr>
      <xdr:spPr>
        <a:xfrm>
          <a:off x="1816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1650</xdr:rowOff>
    </xdr:from>
    <xdr:ext cx="405111" cy="259045"/>
    <xdr:sp macro="" textlink="">
      <xdr:nvSpPr>
        <xdr:cNvPr id="323" name="n_4mainValue【福祉施設】&#10;有形固定資産減価償却率"/>
        <xdr:cNvSpPr txBox="1"/>
      </xdr:nvSpPr>
      <xdr:spPr>
        <a:xfrm>
          <a:off x="927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61" name="楕円 360"/>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163340</xdr:rowOff>
    </xdr:from>
    <xdr:ext cx="469744" cy="259045"/>
    <xdr:sp macro="" textlink="">
      <xdr:nvSpPr>
        <xdr:cNvPr id="362" name="【福祉施設】&#10;一人当たり面積該当値テキスト"/>
        <xdr:cNvSpPr txBox="1"/>
      </xdr:nvSpPr>
      <xdr:spPr>
        <a:xfrm>
          <a:off x="10515600"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147320</xdr:rowOff>
    </xdr:from>
    <xdr:to>
      <xdr:col>50</xdr:col>
      <xdr:colOff>165100</xdr:colOff>
      <xdr:row>84</xdr:row>
      <xdr:rowOff>77470</xdr:rowOff>
    </xdr:to>
    <xdr:sp macro="" textlink="">
      <xdr:nvSpPr>
        <xdr:cNvPr id="363" name="楕円 362"/>
        <xdr:cNvSpPr/>
      </xdr:nvSpPr>
      <xdr:spPr>
        <a:xfrm>
          <a:off x="9588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26670</xdr:rowOff>
    </xdr:to>
    <xdr:cxnSp macro="">
      <xdr:nvCxnSpPr>
        <xdr:cNvPr id="364" name="直線コネクタ 363"/>
        <xdr:cNvCxnSpPr/>
      </xdr:nvCxnSpPr>
      <xdr:spPr>
        <a:xfrm flipV="1">
          <a:off x="9639300" y="144216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65" name="楕円 364"/>
        <xdr:cNvSpPr/>
      </xdr:nvSpPr>
      <xdr:spPr>
        <a:xfrm>
          <a:off x="86995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26670</xdr:rowOff>
    </xdr:from>
    <xdr:to>
      <xdr:col>50</xdr:col>
      <xdr:colOff>114300</xdr:colOff>
      <xdr:row>84</xdr:row>
      <xdr:rowOff>31242</xdr:rowOff>
    </xdr:to>
    <xdr:cxnSp macro="">
      <xdr:nvCxnSpPr>
        <xdr:cNvPr id="366" name="直線コネクタ 365"/>
        <xdr:cNvCxnSpPr/>
      </xdr:nvCxnSpPr>
      <xdr:spPr>
        <a:xfrm flipV="1">
          <a:off x="8750300" y="1442847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156463</xdr:rowOff>
    </xdr:from>
    <xdr:to>
      <xdr:col>41</xdr:col>
      <xdr:colOff>101600</xdr:colOff>
      <xdr:row>84</xdr:row>
      <xdr:rowOff>86613</xdr:rowOff>
    </xdr:to>
    <xdr:sp macro="" textlink="">
      <xdr:nvSpPr>
        <xdr:cNvPr id="367" name="楕円 366"/>
        <xdr:cNvSpPr/>
      </xdr:nvSpPr>
      <xdr:spPr>
        <a:xfrm>
          <a:off x="78105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31242</xdr:rowOff>
    </xdr:from>
    <xdr:to>
      <xdr:col>45</xdr:col>
      <xdr:colOff>177800</xdr:colOff>
      <xdr:row>84</xdr:row>
      <xdr:rowOff>35813</xdr:rowOff>
    </xdr:to>
    <xdr:cxnSp macro="">
      <xdr:nvCxnSpPr>
        <xdr:cNvPr id="368" name="直線コネクタ 367"/>
        <xdr:cNvCxnSpPr/>
      </xdr:nvCxnSpPr>
      <xdr:spPr>
        <a:xfrm flipV="1">
          <a:off x="7861300" y="1443304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163322</xdr:rowOff>
    </xdr:from>
    <xdr:to>
      <xdr:col>36</xdr:col>
      <xdr:colOff>165100</xdr:colOff>
      <xdr:row>84</xdr:row>
      <xdr:rowOff>93472</xdr:rowOff>
    </xdr:to>
    <xdr:sp macro="" textlink="">
      <xdr:nvSpPr>
        <xdr:cNvPr id="369" name="楕円 368"/>
        <xdr:cNvSpPr/>
      </xdr:nvSpPr>
      <xdr:spPr>
        <a:xfrm>
          <a:off x="6921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35813</xdr:rowOff>
    </xdr:from>
    <xdr:to>
      <xdr:col>41</xdr:col>
      <xdr:colOff>50800</xdr:colOff>
      <xdr:row>84</xdr:row>
      <xdr:rowOff>42672</xdr:rowOff>
    </xdr:to>
    <xdr:cxnSp macro="">
      <xdr:nvCxnSpPr>
        <xdr:cNvPr id="370" name="直線コネクタ 369"/>
        <xdr:cNvCxnSpPr/>
      </xdr:nvCxnSpPr>
      <xdr:spPr>
        <a:xfrm flipV="1">
          <a:off x="6972300" y="1443761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8515427" y="144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7626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6737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93997</xdr:rowOff>
    </xdr:from>
    <xdr:ext cx="469744" cy="259045"/>
    <xdr:sp macro="" textlink="">
      <xdr:nvSpPr>
        <xdr:cNvPr id="375" name="n_1mainValue【福祉施設】&#10;一人当たり面積"/>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76" name="n_2mainValue【福祉施設】&#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103140</xdr:rowOff>
    </xdr:from>
    <xdr:ext cx="469744" cy="259045"/>
    <xdr:sp macro="" textlink="">
      <xdr:nvSpPr>
        <xdr:cNvPr id="377" name="n_3mainValue【福祉施設】&#10;一人当たり面積"/>
        <xdr:cNvSpPr txBox="1"/>
      </xdr:nvSpPr>
      <xdr:spPr>
        <a:xfrm>
          <a:off x="76264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109999</xdr:rowOff>
    </xdr:from>
    <xdr:ext cx="469744" cy="259045"/>
    <xdr:sp macro="" textlink="">
      <xdr:nvSpPr>
        <xdr:cNvPr id="378" name="n_4mainValue【福祉施設】&#10;一人当たり面積"/>
        <xdr:cNvSpPr txBox="1"/>
      </xdr:nvSpPr>
      <xdr:spPr>
        <a:xfrm>
          <a:off x="6737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28320</xdr:rowOff>
    </xdr:from>
    <xdr:ext cx="405111" cy="259045"/>
    <xdr:sp macro="" textlink="">
      <xdr:nvSpPr>
        <xdr:cNvPr id="409" name="【市民会館】&#10;有形固定資産減価償却率平均値テキスト"/>
        <xdr:cNvSpPr txBox="1"/>
      </xdr:nvSpPr>
      <xdr:spPr>
        <a:xfrm>
          <a:off x="4673600" y="1785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420" name="楕円 419"/>
        <xdr:cNvSpPr/>
      </xdr:nvSpPr>
      <xdr:spPr>
        <a:xfrm>
          <a:off x="4584700" y="176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9089</xdr:rowOff>
    </xdr:from>
    <xdr:ext cx="405111" cy="259045"/>
    <xdr:sp macro="" textlink="">
      <xdr:nvSpPr>
        <xdr:cNvPr id="421" name="【市民会館】&#10;有形固定資産減価償却率該当値テキスト"/>
        <xdr:cNvSpPr txBox="1"/>
      </xdr:nvSpPr>
      <xdr:spPr>
        <a:xfrm>
          <a:off x="4673600" y="17496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125005</xdr:rowOff>
    </xdr:from>
    <xdr:to>
      <xdr:col>20</xdr:col>
      <xdr:colOff>38100</xdr:colOff>
      <xdr:row>103</xdr:row>
      <xdr:rowOff>55155</xdr:rowOff>
    </xdr:to>
    <xdr:sp macro="" textlink="">
      <xdr:nvSpPr>
        <xdr:cNvPr id="422" name="楕円 421"/>
        <xdr:cNvSpPr/>
      </xdr:nvSpPr>
      <xdr:spPr>
        <a:xfrm>
          <a:off x="37465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4355</xdr:rowOff>
    </xdr:from>
    <xdr:to>
      <xdr:col>24</xdr:col>
      <xdr:colOff>63500</xdr:colOff>
      <xdr:row>103</xdr:row>
      <xdr:rowOff>37012</xdr:rowOff>
    </xdr:to>
    <xdr:cxnSp macro="">
      <xdr:nvCxnSpPr>
        <xdr:cNvPr id="423" name="直線コネクタ 422"/>
        <xdr:cNvCxnSpPr/>
      </xdr:nvCxnSpPr>
      <xdr:spPr>
        <a:xfrm>
          <a:off x="3797300" y="176637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85816</xdr:rowOff>
    </xdr:from>
    <xdr:to>
      <xdr:col>15</xdr:col>
      <xdr:colOff>101600</xdr:colOff>
      <xdr:row>103</xdr:row>
      <xdr:rowOff>15966</xdr:rowOff>
    </xdr:to>
    <xdr:sp macro="" textlink="">
      <xdr:nvSpPr>
        <xdr:cNvPr id="424" name="楕円 423"/>
        <xdr:cNvSpPr/>
      </xdr:nvSpPr>
      <xdr:spPr>
        <a:xfrm>
          <a:off x="2857500" y="175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136616</xdr:rowOff>
    </xdr:from>
    <xdr:to>
      <xdr:col>19</xdr:col>
      <xdr:colOff>177800</xdr:colOff>
      <xdr:row>103</xdr:row>
      <xdr:rowOff>4355</xdr:rowOff>
    </xdr:to>
    <xdr:cxnSp macro="">
      <xdr:nvCxnSpPr>
        <xdr:cNvPr id="425" name="直線コネクタ 424"/>
        <xdr:cNvCxnSpPr/>
      </xdr:nvCxnSpPr>
      <xdr:spPr>
        <a:xfrm>
          <a:off x="2908300" y="176245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152763</xdr:rowOff>
    </xdr:from>
    <xdr:to>
      <xdr:col>10</xdr:col>
      <xdr:colOff>165100</xdr:colOff>
      <xdr:row>102</xdr:row>
      <xdr:rowOff>82913</xdr:rowOff>
    </xdr:to>
    <xdr:sp macro="" textlink="">
      <xdr:nvSpPr>
        <xdr:cNvPr id="426" name="楕円 425"/>
        <xdr:cNvSpPr/>
      </xdr:nvSpPr>
      <xdr:spPr>
        <a:xfrm>
          <a:off x="1968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32113</xdr:rowOff>
    </xdr:from>
    <xdr:to>
      <xdr:col>15</xdr:col>
      <xdr:colOff>50800</xdr:colOff>
      <xdr:row>102</xdr:row>
      <xdr:rowOff>136616</xdr:rowOff>
    </xdr:to>
    <xdr:cxnSp macro="">
      <xdr:nvCxnSpPr>
        <xdr:cNvPr id="427" name="直線コネクタ 426"/>
        <xdr:cNvCxnSpPr/>
      </xdr:nvCxnSpPr>
      <xdr:spPr>
        <a:xfrm>
          <a:off x="2019300" y="1752001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77651</xdr:rowOff>
    </xdr:from>
    <xdr:to>
      <xdr:col>6</xdr:col>
      <xdr:colOff>38100</xdr:colOff>
      <xdr:row>103</xdr:row>
      <xdr:rowOff>7801</xdr:rowOff>
    </xdr:to>
    <xdr:sp macro="" textlink="">
      <xdr:nvSpPr>
        <xdr:cNvPr id="428" name="楕円 427"/>
        <xdr:cNvSpPr/>
      </xdr:nvSpPr>
      <xdr:spPr>
        <a:xfrm>
          <a:off x="1079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32113</xdr:rowOff>
    </xdr:from>
    <xdr:to>
      <xdr:col>10</xdr:col>
      <xdr:colOff>114300</xdr:colOff>
      <xdr:row>102</xdr:row>
      <xdr:rowOff>128451</xdr:rowOff>
    </xdr:to>
    <xdr:cxnSp macro="">
      <xdr:nvCxnSpPr>
        <xdr:cNvPr id="429" name="直線コネクタ 428"/>
        <xdr:cNvCxnSpPr/>
      </xdr:nvCxnSpPr>
      <xdr:spPr>
        <a:xfrm flipV="1">
          <a:off x="1130300" y="17520013"/>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0"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1" name="n_2aveValue【市民会館】&#10;有形固定資産減価償却率"/>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103432</xdr:rowOff>
    </xdr:from>
    <xdr:ext cx="405111" cy="259045"/>
    <xdr:sp macro="" textlink="">
      <xdr:nvSpPr>
        <xdr:cNvPr id="432" name="n_3aveValue【市民会館】&#10;有形固定資産減価償却率"/>
        <xdr:cNvSpPr txBox="1"/>
      </xdr:nvSpPr>
      <xdr:spPr>
        <a:xfrm>
          <a:off x="181674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98533</xdr:rowOff>
    </xdr:from>
    <xdr:ext cx="405111" cy="259045"/>
    <xdr:sp macro="" textlink="">
      <xdr:nvSpPr>
        <xdr:cNvPr id="433" name="n_4aveValue【市民会館】&#10;有形固定資産減価償却率"/>
        <xdr:cNvSpPr txBox="1"/>
      </xdr:nvSpPr>
      <xdr:spPr>
        <a:xfrm>
          <a:off x="927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71682</xdr:rowOff>
    </xdr:from>
    <xdr:ext cx="405111" cy="259045"/>
    <xdr:sp macro="" textlink="">
      <xdr:nvSpPr>
        <xdr:cNvPr id="434" name="n_1mainValue【市民会館】&#10;有形固定資産減価償却率"/>
        <xdr:cNvSpPr txBox="1"/>
      </xdr:nvSpPr>
      <xdr:spPr>
        <a:xfrm>
          <a:off x="35820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32493</xdr:rowOff>
    </xdr:from>
    <xdr:ext cx="405111" cy="259045"/>
    <xdr:sp macro="" textlink="">
      <xdr:nvSpPr>
        <xdr:cNvPr id="435" name="n_2mainValue【市民会館】&#10;有形固定資産減価償却率"/>
        <xdr:cNvSpPr txBox="1"/>
      </xdr:nvSpPr>
      <xdr:spPr>
        <a:xfrm>
          <a:off x="2705744" y="173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99440</xdr:rowOff>
    </xdr:from>
    <xdr:ext cx="405111" cy="259045"/>
    <xdr:sp macro="" textlink="">
      <xdr:nvSpPr>
        <xdr:cNvPr id="436" name="n_3mainValue【市民会館】&#10;有形固定資産減価償却率"/>
        <xdr:cNvSpPr txBox="1"/>
      </xdr:nvSpPr>
      <xdr:spPr>
        <a:xfrm>
          <a:off x="1816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24328</xdr:rowOff>
    </xdr:from>
    <xdr:ext cx="405111" cy="259045"/>
    <xdr:sp macro="" textlink="">
      <xdr:nvSpPr>
        <xdr:cNvPr id="437" name="n_4mainValue【市民会館】&#10;有形固定資産減価償却率"/>
        <xdr:cNvSpPr txBox="1"/>
      </xdr:nvSpPr>
      <xdr:spPr>
        <a:xfrm>
          <a:off x="927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10515600" y="18221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38736</xdr:rowOff>
    </xdr:from>
    <xdr:to>
      <xdr:col>55</xdr:col>
      <xdr:colOff>50800</xdr:colOff>
      <xdr:row>101</xdr:row>
      <xdr:rowOff>140336</xdr:rowOff>
    </xdr:to>
    <xdr:sp macro="" textlink="">
      <xdr:nvSpPr>
        <xdr:cNvPr id="477" name="楕円 476"/>
        <xdr:cNvSpPr/>
      </xdr:nvSpPr>
      <xdr:spPr>
        <a:xfrm>
          <a:off x="10426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61613</xdr:rowOff>
    </xdr:from>
    <xdr:ext cx="469744" cy="259045"/>
    <xdr:sp macro="" textlink="">
      <xdr:nvSpPr>
        <xdr:cNvPr id="478" name="【市民会館】&#10;一人当たり面積該当値テキスト"/>
        <xdr:cNvSpPr txBox="1"/>
      </xdr:nvSpPr>
      <xdr:spPr>
        <a:xfrm>
          <a:off x="10515600" y="1720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67311</xdr:rowOff>
    </xdr:from>
    <xdr:to>
      <xdr:col>50</xdr:col>
      <xdr:colOff>165100</xdr:colOff>
      <xdr:row>101</xdr:row>
      <xdr:rowOff>168911</xdr:rowOff>
    </xdr:to>
    <xdr:sp macro="" textlink="">
      <xdr:nvSpPr>
        <xdr:cNvPr id="479" name="楕円 478"/>
        <xdr:cNvSpPr/>
      </xdr:nvSpPr>
      <xdr:spPr>
        <a:xfrm>
          <a:off x="9588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89536</xdr:rowOff>
    </xdr:from>
    <xdr:to>
      <xdr:col>55</xdr:col>
      <xdr:colOff>0</xdr:colOff>
      <xdr:row>101</xdr:row>
      <xdr:rowOff>118111</xdr:rowOff>
    </xdr:to>
    <xdr:cxnSp macro="">
      <xdr:nvCxnSpPr>
        <xdr:cNvPr id="480" name="直線コネクタ 479"/>
        <xdr:cNvCxnSpPr/>
      </xdr:nvCxnSpPr>
      <xdr:spPr>
        <a:xfrm flipV="1">
          <a:off x="9639300" y="174059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86361</xdr:rowOff>
    </xdr:from>
    <xdr:to>
      <xdr:col>46</xdr:col>
      <xdr:colOff>38100</xdr:colOff>
      <xdr:row>102</xdr:row>
      <xdr:rowOff>16511</xdr:rowOff>
    </xdr:to>
    <xdr:sp macro="" textlink="">
      <xdr:nvSpPr>
        <xdr:cNvPr id="481" name="楕円 480"/>
        <xdr:cNvSpPr/>
      </xdr:nvSpPr>
      <xdr:spPr>
        <a:xfrm>
          <a:off x="8699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118111</xdr:rowOff>
    </xdr:from>
    <xdr:to>
      <xdr:col>50</xdr:col>
      <xdr:colOff>114300</xdr:colOff>
      <xdr:row>101</xdr:row>
      <xdr:rowOff>137161</xdr:rowOff>
    </xdr:to>
    <xdr:cxnSp macro="">
      <xdr:nvCxnSpPr>
        <xdr:cNvPr id="482" name="直線コネクタ 481"/>
        <xdr:cNvCxnSpPr/>
      </xdr:nvCxnSpPr>
      <xdr:spPr>
        <a:xfrm flipV="1">
          <a:off x="8750300" y="17434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97789</xdr:rowOff>
    </xdr:from>
    <xdr:to>
      <xdr:col>41</xdr:col>
      <xdr:colOff>101600</xdr:colOff>
      <xdr:row>102</xdr:row>
      <xdr:rowOff>27939</xdr:rowOff>
    </xdr:to>
    <xdr:sp macro="" textlink="">
      <xdr:nvSpPr>
        <xdr:cNvPr id="483" name="楕円 482"/>
        <xdr:cNvSpPr/>
      </xdr:nvSpPr>
      <xdr:spPr>
        <a:xfrm>
          <a:off x="7810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137161</xdr:rowOff>
    </xdr:from>
    <xdr:to>
      <xdr:col>45</xdr:col>
      <xdr:colOff>177800</xdr:colOff>
      <xdr:row>101</xdr:row>
      <xdr:rowOff>148589</xdr:rowOff>
    </xdr:to>
    <xdr:cxnSp macro="">
      <xdr:nvCxnSpPr>
        <xdr:cNvPr id="484" name="直線コネクタ 483"/>
        <xdr:cNvCxnSpPr/>
      </xdr:nvCxnSpPr>
      <xdr:spPr>
        <a:xfrm flipV="1">
          <a:off x="7861300" y="17453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143511</xdr:rowOff>
    </xdr:from>
    <xdr:to>
      <xdr:col>36</xdr:col>
      <xdr:colOff>165100</xdr:colOff>
      <xdr:row>102</xdr:row>
      <xdr:rowOff>73661</xdr:rowOff>
    </xdr:to>
    <xdr:sp macro="" textlink="">
      <xdr:nvSpPr>
        <xdr:cNvPr id="485" name="楕円 484"/>
        <xdr:cNvSpPr/>
      </xdr:nvSpPr>
      <xdr:spPr>
        <a:xfrm>
          <a:off x="69215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148589</xdr:rowOff>
    </xdr:from>
    <xdr:to>
      <xdr:col>41</xdr:col>
      <xdr:colOff>50800</xdr:colOff>
      <xdr:row>102</xdr:row>
      <xdr:rowOff>22861</xdr:rowOff>
    </xdr:to>
    <xdr:cxnSp macro="">
      <xdr:nvCxnSpPr>
        <xdr:cNvPr id="486" name="直線コネクタ 485"/>
        <xdr:cNvCxnSpPr/>
      </xdr:nvCxnSpPr>
      <xdr:spPr>
        <a:xfrm flipV="1">
          <a:off x="6972300" y="17465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9391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6737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13988</xdr:rowOff>
    </xdr:from>
    <xdr:ext cx="469744" cy="259045"/>
    <xdr:sp macro="" textlink="">
      <xdr:nvSpPr>
        <xdr:cNvPr id="491" name="n_1mainValue【市民会館】&#10;一人当たり面積"/>
        <xdr:cNvSpPr txBox="1"/>
      </xdr:nvSpPr>
      <xdr:spPr>
        <a:xfrm>
          <a:off x="9391727" y="1715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33038</xdr:rowOff>
    </xdr:from>
    <xdr:ext cx="469744" cy="259045"/>
    <xdr:sp macro="" textlink="">
      <xdr:nvSpPr>
        <xdr:cNvPr id="492" name="n_2mainValue【市民会館】&#10;一人当たり面積"/>
        <xdr:cNvSpPr txBox="1"/>
      </xdr:nvSpPr>
      <xdr:spPr>
        <a:xfrm>
          <a:off x="8515427" y="1717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44466</xdr:rowOff>
    </xdr:from>
    <xdr:ext cx="469744" cy="259045"/>
    <xdr:sp macro="" textlink="">
      <xdr:nvSpPr>
        <xdr:cNvPr id="493" name="n_3mainValue【市民会館】&#10;一人当たり面積"/>
        <xdr:cNvSpPr txBox="1"/>
      </xdr:nvSpPr>
      <xdr:spPr>
        <a:xfrm>
          <a:off x="7626427" y="1718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90188</xdr:rowOff>
    </xdr:from>
    <xdr:ext cx="469744" cy="259045"/>
    <xdr:sp macro="" textlink="">
      <xdr:nvSpPr>
        <xdr:cNvPr id="494" name="n_4mainValue【市民会館】&#10;一人当たり面積"/>
        <xdr:cNvSpPr txBox="1"/>
      </xdr:nvSpPr>
      <xdr:spPr>
        <a:xfrm>
          <a:off x="673742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23767</xdr:rowOff>
    </xdr:from>
    <xdr:to>
      <xdr:col>85</xdr:col>
      <xdr:colOff>177800</xdr:colOff>
      <xdr:row>40</xdr:row>
      <xdr:rowOff>125367</xdr:rowOff>
    </xdr:to>
    <xdr:sp macro="" textlink="">
      <xdr:nvSpPr>
        <xdr:cNvPr id="536" name="楕円 535"/>
        <xdr:cNvSpPr/>
      </xdr:nvSpPr>
      <xdr:spPr>
        <a:xfrm>
          <a:off x="162687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2194</xdr:rowOff>
    </xdr:from>
    <xdr:ext cx="405111" cy="259045"/>
    <xdr:sp macro="" textlink="">
      <xdr:nvSpPr>
        <xdr:cNvPr id="537" name="【一般廃棄物処理施設】&#10;有形固定資産減価償却率該当値テキスト"/>
        <xdr:cNvSpPr txBox="1"/>
      </xdr:nvSpPr>
      <xdr:spPr>
        <a:xfrm>
          <a:off x="16357600"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17235</xdr:rowOff>
    </xdr:from>
    <xdr:to>
      <xdr:col>81</xdr:col>
      <xdr:colOff>101600</xdr:colOff>
      <xdr:row>40</xdr:row>
      <xdr:rowOff>118835</xdr:rowOff>
    </xdr:to>
    <xdr:sp macro="" textlink="">
      <xdr:nvSpPr>
        <xdr:cNvPr id="538" name="楕円 537"/>
        <xdr:cNvSpPr/>
      </xdr:nvSpPr>
      <xdr:spPr>
        <a:xfrm>
          <a:off x="15430500" y="687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68035</xdr:rowOff>
    </xdr:from>
    <xdr:to>
      <xdr:col>85</xdr:col>
      <xdr:colOff>127000</xdr:colOff>
      <xdr:row>40</xdr:row>
      <xdr:rowOff>74567</xdr:rowOff>
    </xdr:to>
    <xdr:cxnSp macro="">
      <xdr:nvCxnSpPr>
        <xdr:cNvPr id="539" name="直線コネクタ 538"/>
        <xdr:cNvCxnSpPr/>
      </xdr:nvCxnSpPr>
      <xdr:spPr>
        <a:xfrm>
          <a:off x="15481300" y="692603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9072</xdr:rowOff>
    </xdr:from>
    <xdr:to>
      <xdr:col>76</xdr:col>
      <xdr:colOff>165100</xdr:colOff>
      <xdr:row>40</xdr:row>
      <xdr:rowOff>110672</xdr:rowOff>
    </xdr:to>
    <xdr:sp macro="" textlink="">
      <xdr:nvSpPr>
        <xdr:cNvPr id="540" name="楕円 539"/>
        <xdr:cNvSpPr/>
      </xdr:nvSpPr>
      <xdr:spPr>
        <a:xfrm>
          <a:off x="14541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59872</xdr:rowOff>
    </xdr:from>
    <xdr:to>
      <xdr:col>81</xdr:col>
      <xdr:colOff>50800</xdr:colOff>
      <xdr:row>40</xdr:row>
      <xdr:rowOff>68035</xdr:rowOff>
    </xdr:to>
    <xdr:cxnSp macro="">
      <xdr:nvCxnSpPr>
        <xdr:cNvPr id="541" name="直線コネクタ 540"/>
        <xdr:cNvCxnSpPr/>
      </xdr:nvCxnSpPr>
      <xdr:spPr>
        <a:xfrm>
          <a:off x="14592300" y="691787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2" name="楕円 541"/>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59872</xdr:rowOff>
    </xdr:to>
    <xdr:cxnSp macro="">
      <xdr:nvCxnSpPr>
        <xdr:cNvPr id="543" name="直線コネクタ 542"/>
        <xdr:cNvCxnSpPr/>
      </xdr:nvCxnSpPr>
      <xdr:spPr>
        <a:xfrm>
          <a:off x="13703300" y="689991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154396</xdr:rowOff>
    </xdr:from>
    <xdr:to>
      <xdr:col>67</xdr:col>
      <xdr:colOff>101600</xdr:colOff>
      <xdr:row>40</xdr:row>
      <xdr:rowOff>84546</xdr:rowOff>
    </xdr:to>
    <xdr:sp macro="" textlink="">
      <xdr:nvSpPr>
        <xdr:cNvPr id="544" name="楕円 543"/>
        <xdr:cNvSpPr/>
      </xdr:nvSpPr>
      <xdr:spPr>
        <a:xfrm>
          <a:off x="12763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33746</xdr:rowOff>
    </xdr:from>
    <xdr:to>
      <xdr:col>71</xdr:col>
      <xdr:colOff>177800</xdr:colOff>
      <xdr:row>40</xdr:row>
      <xdr:rowOff>41910</xdr:rowOff>
    </xdr:to>
    <xdr:cxnSp macro="">
      <xdr:nvCxnSpPr>
        <xdr:cNvPr id="545" name="直線コネクタ 544"/>
        <xdr:cNvCxnSpPr/>
      </xdr:nvCxnSpPr>
      <xdr:spPr>
        <a:xfrm>
          <a:off x="12814300" y="689174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7" name="n_2aveValue【一般廃棄物処理施設】&#10;有形固定資産減価償却率"/>
        <xdr:cNvSpPr txBox="1"/>
      </xdr:nvSpPr>
      <xdr:spPr>
        <a:xfrm>
          <a:off x="14389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8" name="n_3aveValue【一般廃棄物処理施設】&#10;有形固定資産減価償却率"/>
        <xdr:cNvSpPr txBox="1"/>
      </xdr:nvSpPr>
      <xdr:spPr>
        <a:xfrm>
          <a:off x="13500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549" name="n_4aveValue【一般廃棄物処理施設】&#10;有形固定資産減価償却率"/>
        <xdr:cNvSpPr txBox="1"/>
      </xdr:nvSpPr>
      <xdr:spPr>
        <a:xfrm>
          <a:off x="12611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109962</xdr:rowOff>
    </xdr:from>
    <xdr:ext cx="405111" cy="259045"/>
    <xdr:sp macro="" textlink="">
      <xdr:nvSpPr>
        <xdr:cNvPr id="550" name="n_1mainValue【一般廃棄物処理施設】&#10;有形固定資産減価償却率"/>
        <xdr:cNvSpPr txBox="1"/>
      </xdr:nvSpPr>
      <xdr:spPr>
        <a:xfrm>
          <a:off x="15266044"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101799</xdr:rowOff>
    </xdr:from>
    <xdr:ext cx="405111" cy="259045"/>
    <xdr:sp macro="" textlink="">
      <xdr:nvSpPr>
        <xdr:cNvPr id="551" name="n_2mainValue【一般廃棄物処理施設】&#10;有形固定資産減価償却率"/>
        <xdr:cNvSpPr txBox="1"/>
      </xdr:nvSpPr>
      <xdr:spPr>
        <a:xfrm>
          <a:off x="14389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2"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75673</xdr:rowOff>
    </xdr:from>
    <xdr:ext cx="405111" cy="259045"/>
    <xdr:sp macro="" textlink="">
      <xdr:nvSpPr>
        <xdr:cNvPr id="553" name="n_4mainValue【一般廃棄物処理施設】&#10;有形固定資産減価償却率"/>
        <xdr:cNvSpPr txBox="1"/>
      </xdr:nvSpPr>
      <xdr:spPr>
        <a:xfrm>
          <a:off x="126117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441</xdr:rowOff>
    </xdr:from>
    <xdr:to>
      <xdr:col>116</xdr:col>
      <xdr:colOff>114300</xdr:colOff>
      <xdr:row>37</xdr:row>
      <xdr:rowOff>102041</xdr:rowOff>
    </xdr:to>
    <xdr:sp macro="" textlink="">
      <xdr:nvSpPr>
        <xdr:cNvPr id="591" name="楕円 590"/>
        <xdr:cNvSpPr/>
      </xdr:nvSpPr>
      <xdr:spPr>
        <a:xfrm>
          <a:off x="22110700" y="634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23318</xdr:rowOff>
    </xdr:from>
    <xdr:ext cx="599010" cy="259045"/>
    <xdr:sp macro="" textlink="">
      <xdr:nvSpPr>
        <xdr:cNvPr id="592" name="【一般廃棄物処理施設】&#10;一人当たり有形固定資産（償却資産）額該当値テキスト"/>
        <xdr:cNvSpPr txBox="1"/>
      </xdr:nvSpPr>
      <xdr:spPr>
        <a:xfrm>
          <a:off x="22199600" y="619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23000</xdr:rowOff>
    </xdr:from>
    <xdr:to>
      <xdr:col>112</xdr:col>
      <xdr:colOff>38100</xdr:colOff>
      <xdr:row>37</xdr:row>
      <xdr:rowOff>124600</xdr:rowOff>
    </xdr:to>
    <xdr:sp macro="" textlink="">
      <xdr:nvSpPr>
        <xdr:cNvPr id="593" name="楕円 592"/>
        <xdr:cNvSpPr/>
      </xdr:nvSpPr>
      <xdr:spPr>
        <a:xfrm>
          <a:off x="21272500" y="63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51241</xdr:rowOff>
    </xdr:from>
    <xdr:to>
      <xdr:col>116</xdr:col>
      <xdr:colOff>63500</xdr:colOff>
      <xdr:row>37</xdr:row>
      <xdr:rowOff>73800</xdr:rowOff>
    </xdr:to>
    <xdr:cxnSp macro="">
      <xdr:nvCxnSpPr>
        <xdr:cNvPr id="594" name="直線コネクタ 593"/>
        <xdr:cNvCxnSpPr/>
      </xdr:nvCxnSpPr>
      <xdr:spPr>
        <a:xfrm flipV="1">
          <a:off x="21323300" y="6394891"/>
          <a:ext cx="838200" cy="2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46056</xdr:rowOff>
    </xdr:from>
    <xdr:to>
      <xdr:col>107</xdr:col>
      <xdr:colOff>101600</xdr:colOff>
      <xdr:row>37</xdr:row>
      <xdr:rowOff>147656</xdr:rowOff>
    </xdr:to>
    <xdr:sp macro="" textlink="">
      <xdr:nvSpPr>
        <xdr:cNvPr id="595" name="楕円 594"/>
        <xdr:cNvSpPr/>
      </xdr:nvSpPr>
      <xdr:spPr>
        <a:xfrm>
          <a:off x="20383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73800</xdr:rowOff>
    </xdr:from>
    <xdr:to>
      <xdr:col>111</xdr:col>
      <xdr:colOff>177800</xdr:colOff>
      <xdr:row>37</xdr:row>
      <xdr:rowOff>96856</xdr:rowOff>
    </xdr:to>
    <xdr:cxnSp macro="">
      <xdr:nvCxnSpPr>
        <xdr:cNvPr id="596" name="直線コネクタ 595"/>
        <xdr:cNvCxnSpPr/>
      </xdr:nvCxnSpPr>
      <xdr:spPr>
        <a:xfrm flipV="1">
          <a:off x="20434300" y="6417450"/>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54547</xdr:rowOff>
    </xdr:from>
    <xdr:to>
      <xdr:col>102</xdr:col>
      <xdr:colOff>165100</xdr:colOff>
      <xdr:row>37</xdr:row>
      <xdr:rowOff>156147</xdr:rowOff>
    </xdr:to>
    <xdr:sp macro="" textlink="">
      <xdr:nvSpPr>
        <xdr:cNvPr id="597" name="楕円 596"/>
        <xdr:cNvSpPr/>
      </xdr:nvSpPr>
      <xdr:spPr>
        <a:xfrm>
          <a:off x="19494500" y="63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96856</xdr:rowOff>
    </xdr:from>
    <xdr:to>
      <xdr:col>107</xdr:col>
      <xdr:colOff>50800</xdr:colOff>
      <xdr:row>37</xdr:row>
      <xdr:rowOff>105347</xdr:rowOff>
    </xdr:to>
    <xdr:cxnSp macro="">
      <xdr:nvCxnSpPr>
        <xdr:cNvPr id="598" name="直線コネクタ 597"/>
        <xdr:cNvCxnSpPr/>
      </xdr:nvCxnSpPr>
      <xdr:spPr>
        <a:xfrm flipV="1">
          <a:off x="19545300" y="644050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75006</xdr:rowOff>
    </xdr:from>
    <xdr:to>
      <xdr:col>98</xdr:col>
      <xdr:colOff>38100</xdr:colOff>
      <xdr:row>38</xdr:row>
      <xdr:rowOff>5156</xdr:rowOff>
    </xdr:to>
    <xdr:sp macro="" textlink="">
      <xdr:nvSpPr>
        <xdr:cNvPr id="599" name="楕円 598"/>
        <xdr:cNvSpPr/>
      </xdr:nvSpPr>
      <xdr:spPr>
        <a:xfrm>
          <a:off x="18605500" y="64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105347</xdr:rowOff>
    </xdr:from>
    <xdr:to>
      <xdr:col>102</xdr:col>
      <xdr:colOff>114300</xdr:colOff>
      <xdr:row>37</xdr:row>
      <xdr:rowOff>125806</xdr:rowOff>
    </xdr:to>
    <xdr:cxnSp macro="">
      <xdr:nvCxnSpPr>
        <xdr:cNvPr id="600" name="直線コネクタ 599"/>
        <xdr:cNvCxnSpPr/>
      </xdr:nvCxnSpPr>
      <xdr:spPr>
        <a:xfrm flipV="1">
          <a:off x="18656300" y="644899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26815</xdr:rowOff>
    </xdr:from>
    <xdr:ext cx="599010" cy="259045"/>
    <xdr:sp macro="" textlink="">
      <xdr:nvSpPr>
        <xdr:cNvPr id="603" name="n_3aveValue【一般廃棄物処理施設】&#10;一人当たり有形固定資産（償却資産）額"/>
        <xdr:cNvSpPr txBox="1"/>
      </xdr:nvSpPr>
      <xdr:spPr>
        <a:xfrm>
          <a:off x="19245795" y="67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141127</xdr:rowOff>
    </xdr:from>
    <xdr:ext cx="599010" cy="259045"/>
    <xdr:sp macro="" textlink="">
      <xdr:nvSpPr>
        <xdr:cNvPr id="605" name="n_1mainValue【一般廃棄物処理施設】&#10;一人当たり有形固定資産（償却資産）額"/>
        <xdr:cNvSpPr txBox="1"/>
      </xdr:nvSpPr>
      <xdr:spPr>
        <a:xfrm>
          <a:off x="21011095" y="614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164183</xdr:rowOff>
    </xdr:from>
    <xdr:ext cx="599010" cy="259045"/>
    <xdr:sp macro="" textlink="">
      <xdr:nvSpPr>
        <xdr:cNvPr id="606" name="n_2mainValue【一般廃棄物処理施設】&#10;一人当たり有形固定資産（償却資産）額"/>
        <xdr:cNvSpPr txBox="1"/>
      </xdr:nvSpPr>
      <xdr:spPr>
        <a:xfrm>
          <a:off x="20134795" y="616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1224</xdr:rowOff>
    </xdr:from>
    <xdr:ext cx="599010" cy="259045"/>
    <xdr:sp macro="" textlink="">
      <xdr:nvSpPr>
        <xdr:cNvPr id="607" name="n_3mainValue【一般廃棄物処理施設】&#10;一人当たり有形固定資産（償却資産）額"/>
        <xdr:cNvSpPr txBox="1"/>
      </xdr:nvSpPr>
      <xdr:spPr>
        <a:xfrm>
          <a:off x="19245795" y="617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167733</xdr:rowOff>
    </xdr:from>
    <xdr:ext cx="599010" cy="259045"/>
    <xdr:sp macro="" textlink="">
      <xdr:nvSpPr>
        <xdr:cNvPr id="608" name="n_4mainValue【一般廃棄物処理施設】&#10;一人当たり有形固定資産（償却資産）額"/>
        <xdr:cNvSpPr txBox="1"/>
      </xdr:nvSpPr>
      <xdr:spPr>
        <a:xfrm>
          <a:off x="18356795" y="651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55335</xdr:rowOff>
    </xdr:from>
    <xdr:to>
      <xdr:col>85</xdr:col>
      <xdr:colOff>177800</xdr:colOff>
      <xdr:row>58</xdr:row>
      <xdr:rowOff>156935</xdr:rowOff>
    </xdr:to>
    <xdr:sp macro="" textlink="">
      <xdr:nvSpPr>
        <xdr:cNvPr id="650" name="楕円 649"/>
        <xdr:cNvSpPr/>
      </xdr:nvSpPr>
      <xdr:spPr>
        <a:xfrm>
          <a:off x="162687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78212</xdr:rowOff>
    </xdr:from>
    <xdr:ext cx="405111" cy="259045"/>
    <xdr:sp macro="" textlink="">
      <xdr:nvSpPr>
        <xdr:cNvPr id="651" name="【保健センター・保健所】&#10;有形固定資産減価償却率該当値テキスト"/>
        <xdr:cNvSpPr txBox="1"/>
      </xdr:nvSpPr>
      <xdr:spPr>
        <a:xfrm>
          <a:off x="16357600" y="985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22678</xdr:rowOff>
    </xdr:from>
    <xdr:to>
      <xdr:col>81</xdr:col>
      <xdr:colOff>101600</xdr:colOff>
      <xdr:row>58</xdr:row>
      <xdr:rowOff>124278</xdr:rowOff>
    </xdr:to>
    <xdr:sp macro="" textlink="">
      <xdr:nvSpPr>
        <xdr:cNvPr id="652" name="楕円 651"/>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73478</xdr:rowOff>
    </xdr:from>
    <xdr:to>
      <xdr:col>85</xdr:col>
      <xdr:colOff>127000</xdr:colOff>
      <xdr:row>58</xdr:row>
      <xdr:rowOff>106135</xdr:rowOff>
    </xdr:to>
    <xdr:cxnSp macro="">
      <xdr:nvCxnSpPr>
        <xdr:cNvPr id="653" name="直線コネクタ 652"/>
        <xdr:cNvCxnSpPr/>
      </xdr:nvCxnSpPr>
      <xdr:spPr>
        <a:xfrm>
          <a:off x="15481300" y="100175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654" name="楕円 653"/>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39188</xdr:rowOff>
    </xdr:from>
    <xdr:to>
      <xdr:col>81</xdr:col>
      <xdr:colOff>50800</xdr:colOff>
      <xdr:row>58</xdr:row>
      <xdr:rowOff>73478</xdr:rowOff>
    </xdr:to>
    <xdr:cxnSp macro="">
      <xdr:nvCxnSpPr>
        <xdr:cNvPr id="655" name="直線コネクタ 654"/>
        <xdr:cNvCxnSpPr/>
      </xdr:nvCxnSpPr>
      <xdr:spPr>
        <a:xfrm>
          <a:off x="14592300" y="99832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125549</xdr:rowOff>
    </xdr:from>
    <xdr:to>
      <xdr:col>72</xdr:col>
      <xdr:colOff>38100</xdr:colOff>
      <xdr:row>58</xdr:row>
      <xdr:rowOff>55699</xdr:rowOff>
    </xdr:to>
    <xdr:sp macro="" textlink="">
      <xdr:nvSpPr>
        <xdr:cNvPr id="656" name="楕円 655"/>
        <xdr:cNvSpPr/>
      </xdr:nvSpPr>
      <xdr:spPr>
        <a:xfrm>
          <a:off x="13652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4899</xdr:rowOff>
    </xdr:from>
    <xdr:to>
      <xdr:col>76</xdr:col>
      <xdr:colOff>114300</xdr:colOff>
      <xdr:row>58</xdr:row>
      <xdr:rowOff>39188</xdr:rowOff>
    </xdr:to>
    <xdr:cxnSp macro="">
      <xdr:nvCxnSpPr>
        <xdr:cNvPr id="657" name="直線コネクタ 656"/>
        <xdr:cNvCxnSpPr/>
      </xdr:nvCxnSpPr>
      <xdr:spPr>
        <a:xfrm>
          <a:off x="13703300" y="994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91259</xdr:rowOff>
    </xdr:from>
    <xdr:to>
      <xdr:col>67</xdr:col>
      <xdr:colOff>101600</xdr:colOff>
      <xdr:row>58</xdr:row>
      <xdr:rowOff>21409</xdr:rowOff>
    </xdr:to>
    <xdr:sp macro="" textlink="">
      <xdr:nvSpPr>
        <xdr:cNvPr id="658" name="楕円 657"/>
        <xdr:cNvSpPr/>
      </xdr:nvSpPr>
      <xdr:spPr>
        <a:xfrm>
          <a:off x="12763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142059</xdr:rowOff>
    </xdr:from>
    <xdr:to>
      <xdr:col>71</xdr:col>
      <xdr:colOff>177800</xdr:colOff>
      <xdr:row>58</xdr:row>
      <xdr:rowOff>4899</xdr:rowOff>
    </xdr:to>
    <xdr:cxnSp macro="">
      <xdr:nvCxnSpPr>
        <xdr:cNvPr id="659" name="直線コネクタ 658"/>
        <xdr:cNvCxnSpPr/>
      </xdr:nvCxnSpPr>
      <xdr:spPr>
        <a:xfrm>
          <a:off x="12814300" y="99147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140805</xdr:rowOff>
    </xdr:from>
    <xdr:ext cx="405111" cy="259045"/>
    <xdr:sp macro="" textlink="">
      <xdr:nvSpPr>
        <xdr:cNvPr id="664" name="n_1mainValue【保健センター・保健所】&#10;有形固定資産減価償却率"/>
        <xdr:cNvSpPr txBox="1"/>
      </xdr:nvSpPr>
      <xdr:spPr>
        <a:xfrm>
          <a:off x="15266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665" name="n_2mainValue【保健センター・保健所】&#10;有形固定資産減価償却率"/>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72226</xdr:rowOff>
    </xdr:from>
    <xdr:ext cx="405111" cy="259045"/>
    <xdr:sp macro="" textlink="">
      <xdr:nvSpPr>
        <xdr:cNvPr id="666" name="n_3mainValue【保健センター・保健所】&#10;有形固定資産減価償却率"/>
        <xdr:cNvSpPr txBox="1"/>
      </xdr:nvSpPr>
      <xdr:spPr>
        <a:xfrm>
          <a:off x="13500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37936</xdr:rowOff>
    </xdr:from>
    <xdr:ext cx="405111" cy="259045"/>
    <xdr:sp macro="" textlink="">
      <xdr:nvSpPr>
        <xdr:cNvPr id="667" name="n_4mainValue【保健センター・保健所】&#10;有形固定資産減価償却率"/>
        <xdr:cNvSpPr txBox="1"/>
      </xdr:nvSpPr>
      <xdr:spPr>
        <a:xfrm>
          <a:off x="12611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707" name="楕円 706"/>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708"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09" name="楕円 708"/>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710" name="直線コネクタ 709"/>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11" name="楕円 710"/>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712" name="直線コネクタ 711"/>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3" name="楕円 712"/>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714" name="直線コネクタ 713"/>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715" name="楕円 714"/>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716" name="直線コネクタ 715"/>
        <xdr:cNvCxnSpPr/>
      </xdr:nvCxnSpPr>
      <xdr:spPr>
        <a:xfrm flipV="1">
          <a:off x="18656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1"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722"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723"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724" name="n_4mainValue【保健センター・保健所】&#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53"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50800</xdr:rowOff>
    </xdr:from>
    <xdr:to>
      <xdr:col>85</xdr:col>
      <xdr:colOff>177800</xdr:colOff>
      <xdr:row>83</xdr:row>
      <xdr:rowOff>152400</xdr:rowOff>
    </xdr:to>
    <xdr:sp macro="" textlink="">
      <xdr:nvSpPr>
        <xdr:cNvPr id="764" name="楕円 763"/>
        <xdr:cNvSpPr/>
      </xdr:nvSpPr>
      <xdr:spPr>
        <a:xfrm>
          <a:off x="162687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29227</xdr:rowOff>
    </xdr:from>
    <xdr:ext cx="405111" cy="259045"/>
    <xdr:sp macro="" textlink="">
      <xdr:nvSpPr>
        <xdr:cNvPr id="765" name="【消防施設】&#10;有形固定資産減価償却率該当値テキスト"/>
        <xdr:cNvSpPr txBox="1"/>
      </xdr:nvSpPr>
      <xdr:spPr>
        <a:xfrm>
          <a:off x="16357600" y="1425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27939</xdr:rowOff>
    </xdr:from>
    <xdr:to>
      <xdr:col>81</xdr:col>
      <xdr:colOff>101600</xdr:colOff>
      <xdr:row>83</xdr:row>
      <xdr:rowOff>129539</xdr:rowOff>
    </xdr:to>
    <xdr:sp macro="" textlink="">
      <xdr:nvSpPr>
        <xdr:cNvPr id="766" name="楕円 765"/>
        <xdr:cNvSpPr/>
      </xdr:nvSpPr>
      <xdr:spPr>
        <a:xfrm>
          <a:off x="15430500" y="1425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78739</xdr:rowOff>
    </xdr:from>
    <xdr:to>
      <xdr:col>85</xdr:col>
      <xdr:colOff>127000</xdr:colOff>
      <xdr:row>83</xdr:row>
      <xdr:rowOff>101600</xdr:rowOff>
    </xdr:to>
    <xdr:cxnSp macro="">
      <xdr:nvCxnSpPr>
        <xdr:cNvPr id="767" name="直線コネクタ 766"/>
        <xdr:cNvCxnSpPr/>
      </xdr:nvCxnSpPr>
      <xdr:spPr>
        <a:xfrm>
          <a:off x="15481300" y="143090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157480</xdr:rowOff>
    </xdr:from>
    <xdr:to>
      <xdr:col>76</xdr:col>
      <xdr:colOff>165100</xdr:colOff>
      <xdr:row>83</xdr:row>
      <xdr:rowOff>87630</xdr:rowOff>
    </xdr:to>
    <xdr:sp macro="" textlink="">
      <xdr:nvSpPr>
        <xdr:cNvPr id="768" name="楕円 767"/>
        <xdr:cNvSpPr/>
      </xdr:nvSpPr>
      <xdr:spPr>
        <a:xfrm>
          <a:off x="14541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36830</xdr:rowOff>
    </xdr:from>
    <xdr:to>
      <xdr:col>81</xdr:col>
      <xdr:colOff>50800</xdr:colOff>
      <xdr:row>83</xdr:row>
      <xdr:rowOff>78739</xdr:rowOff>
    </xdr:to>
    <xdr:cxnSp macro="">
      <xdr:nvCxnSpPr>
        <xdr:cNvPr id="769" name="直線コネクタ 768"/>
        <xdr:cNvCxnSpPr/>
      </xdr:nvCxnSpPr>
      <xdr:spPr>
        <a:xfrm>
          <a:off x="14592300" y="142671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146050</xdr:rowOff>
    </xdr:from>
    <xdr:to>
      <xdr:col>72</xdr:col>
      <xdr:colOff>38100</xdr:colOff>
      <xdr:row>83</xdr:row>
      <xdr:rowOff>76200</xdr:rowOff>
    </xdr:to>
    <xdr:sp macro="" textlink="">
      <xdr:nvSpPr>
        <xdr:cNvPr id="770" name="楕円 769"/>
        <xdr:cNvSpPr/>
      </xdr:nvSpPr>
      <xdr:spPr>
        <a:xfrm>
          <a:off x="13652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25400</xdr:rowOff>
    </xdr:from>
    <xdr:to>
      <xdr:col>76</xdr:col>
      <xdr:colOff>114300</xdr:colOff>
      <xdr:row>83</xdr:row>
      <xdr:rowOff>36830</xdr:rowOff>
    </xdr:to>
    <xdr:cxnSp macro="">
      <xdr:nvCxnSpPr>
        <xdr:cNvPr id="771" name="直線コネクタ 770"/>
        <xdr:cNvCxnSpPr/>
      </xdr:nvCxnSpPr>
      <xdr:spPr>
        <a:xfrm>
          <a:off x="13703300" y="1425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137161</xdr:rowOff>
    </xdr:from>
    <xdr:to>
      <xdr:col>67</xdr:col>
      <xdr:colOff>101600</xdr:colOff>
      <xdr:row>83</xdr:row>
      <xdr:rowOff>67311</xdr:rowOff>
    </xdr:to>
    <xdr:sp macro="" textlink="">
      <xdr:nvSpPr>
        <xdr:cNvPr id="772" name="楕円 771"/>
        <xdr:cNvSpPr/>
      </xdr:nvSpPr>
      <xdr:spPr>
        <a:xfrm>
          <a:off x="12763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16511</xdr:rowOff>
    </xdr:from>
    <xdr:to>
      <xdr:col>71</xdr:col>
      <xdr:colOff>177800</xdr:colOff>
      <xdr:row>83</xdr:row>
      <xdr:rowOff>25400</xdr:rowOff>
    </xdr:to>
    <xdr:cxnSp macro="">
      <xdr:nvCxnSpPr>
        <xdr:cNvPr id="773" name="直線コネクタ 772"/>
        <xdr:cNvCxnSpPr/>
      </xdr:nvCxnSpPr>
      <xdr:spPr>
        <a:xfrm>
          <a:off x="12814300" y="142468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774" name="n_1aveValue【消防施設】&#10;有形固定資産減価償却率"/>
        <xdr:cNvSpPr txBox="1"/>
      </xdr:nvSpPr>
      <xdr:spPr>
        <a:xfrm>
          <a:off x="1526604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120666</xdr:rowOff>
    </xdr:from>
    <xdr:ext cx="405111" cy="259045"/>
    <xdr:sp macro="" textlink="">
      <xdr:nvSpPr>
        <xdr:cNvPr id="778" name="n_1mainValue【消防施設】&#10;有形固定資産減価償却率"/>
        <xdr:cNvSpPr txBox="1"/>
      </xdr:nvSpPr>
      <xdr:spPr>
        <a:xfrm>
          <a:off x="15266044" y="1435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78757</xdr:rowOff>
    </xdr:from>
    <xdr:ext cx="405111" cy="259045"/>
    <xdr:sp macro="" textlink="">
      <xdr:nvSpPr>
        <xdr:cNvPr id="779" name="n_2mainValue【消防施設】&#10;有形固定資産減価償却率"/>
        <xdr:cNvSpPr txBox="1"/>
      </xdr:nvSpPr>
      <xdr:spPr>
        <a:xfrm>
          <a:off x="143897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67327</xdr:rowOff>
    </xdr:from>
    <xdr:ext cx="405111" cy="259045"/>
    <xdr:sp macro="" textlink="">
      <xdr:nvSpPr>
        <xdr:cNvPr id="780" name="n_3mainValue【消防施設】&#10;有形固定資産減価償却率"/>
        <xdr:cNvSpPr txBox="1"/>
      </xdr:nvSpPr>
      <xdr:spPr>
        <a:xfrm>
          <a:off x="13500744" y="1429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58438</xdr:rowOff>
    </xdr:from>
    <xdr:ext cx="405111" cy="259045"/>
    <xdr:sp macro="" textlink="">
      <xdr:nvSpPr>
        <xdr:cNvPr id="781" name="n_4mainValue【消防施設】&#10;有形固定資産減価償却率"/>
        <xdr:cNvSpPr txBox="1"/>
      </xdr:nvSpPr>
      <xdr:spPr>
        <a:xfrm>
          <a:off x="126117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62574</xdr:rowOff>
    </xdr:from>
    <xdr:to>
      <xdr:col>116</xdr:col>
      <xdr:colOff>114300</xdr:colOff>
      <xdr:row>86</xdr:row>
      <xdr:rowOff>164174</xdr:rowOff>
    </xdr:to>
    <xdr:sp macro="" textlink="">
      <xdr:nvSpPr>
        <xdr:cNvPr id="821" name="楕円 820"/>
        <xdr:cNvSpPr/>
      </xdr:nvSpPr>
      <xdr:spPr>
        <a:xfrm>
          <a:off x="22110700" y="148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822" name="【消防施設】&#10;一人当たり面積該当値テキスト"/>
        <xdr:cNvSpPr txBox="1"/>
      </xdr:nvSpPr>
      <xdr:spPr>
        <a:xfrm>
          <a:off x="22199600" y="147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62548</xdr:rowOff>
    </xdr:from>
    <xdr:to>
      <xdr:col>112</xdr:col>
      <xdr:colOff>38100</xdr:colOff>
      <xdr:row>86</xdr:row>
      <xdr:rowOff>164148</xdr:rowOff>
    </xdr:to>
    <xdr:sp macro="" textlink="">
      <xdr:nvSpPr>
        <xdr:cNvPr id="823" name="楕円 822"/>
        <xdr:cNvSpPr/>
      </xdr:nvSpPr>
      <xdr:spPr>
        <a:xfrm>
          <a:off x="21272500" y="1480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113348</xdr:rowOff>
    </xdr:from>
    <xdr:to>
      <xdr:col>116</xdr:col>
      <xdr:colOff>63500</xdr:colOff>
      <xdr:row>86</xdr:row>
      <xdr:rowOff>113374</xdr:rowOff>
    </xdr:to>
    <xdr:cxnSp macro="">
      <xdr:nvCxnSpPr>
        <xdr:cNvPr id="824" name="直線コネクタ 823"/>
        <xdr:cNvCxnSpPr/>
      </xdr:nvCxnSpPr>
      <xdr:spPr>
        <a:xfrm>
          <a:off x="21323300" y="14858048"/>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62540</xdr:rowOff>
    </xdr:from>
    <xdr:to>
      <xdr:col>107</xdr:col>
      <xdr:colOff>101600</xdr:colOff>
      <xdr:row>86</xdr:row>
      <xdr:rowOff>164140</xdr:rowOff>
    </xdr:to>
    <xdr:sp macro="" textlink="">
      <xdr:nvSpPr>
        <xdr:cNvPr id="825" name="楕円 824"/>
        <xdr:cNvSpPr/>
      </xdr:nvSpPr>
      <xdr:spPr>
        <a:xfrm>
          <a:off x="20383500" y="148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113340</xdr:rowOff>
    </xdr:from>
    <xdr:to>
      <xdr:col>111</xdr:col>
      <xdr:colOff>177800</xdr:colOff>
      <xdr:row>86</xdr:row>
      <xdr:rowOff>113348</xdr:rowOff>
    </xdr:to>
    <xdr:cxnSp macro="">
      <xdr:nvCxnSpPr>
        <xdr:cNvPr id="826" name="直線コネクタ 825"/>
        <xdr:cNvCxnSpPr/>
      </xdr:nvCxnSpPr>
      <xdr:spPr>
        <a:xfrm>
          <a:off x="20434300" y="14858040"/>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62551</xdr:rowOff>
    </xdr:from>
    <xdr:to>
      <xdr:col>102</xdr:col>
      <xdr:colOff>165100</xdr:colOff>
      <xdr:row>86</xdr:row>
      <xdr:rowOff>164151</xdr:rowOff>
    </xdr:to>
    <xdr:sp macro="" textlink="">
      <xdr:nvSpPr>
        <xdr:cNvPr id="827" name="楕円 826"/>
        <xdr:cNvSpPr/>
      </xdr:nvSpPr>
      <xdr:spPr>
        <a:xfrm>
          <a:off x="19494500" y="148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113340</xdr:rowOff>
    </xdr:from>
    <xdr:to>
      <xdr:col>107</xdr:col>
      <xdr:colOff>50800</xdr:colOff>
      <xdr:row>86</xdr:row>
      <xdr:rowOff>113351</xdr:rowOff>
    </xdr:to>
    <xdr:cxnSp macro="">
      <xdr:nvCxnSpPr>
        <xdr:cNvPr id="828" name="直線コネクタ 827"/>
        <xdr:cNvCxnSpPr/>
      </xdr:nvCxnSpPr>
      <xdr:spPr>
        <a:xfrm flipV="1">
          <a:off x="19545300" y="14858040"/>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62578</xdr:rowOff>
    </xdr:from>
    <xdr:to>
      <xdr:col>98</xdr:col>
      <xdr:colOff>38100</xdr:colOff>
      <xdr:row>86</xdr:row>
      <xdr:rowOff>164178</xdr:rowOff>
    </xdr:to>
    <xdr:sp macro="" textlink="">
      <xdr:nvSpPr>
        <xdr:cNvPr id="829" name="楕円 828"/>
        <xdr:cNvSpPr/>
      </xdr:nvSpPr>
      <xdr:spPr>
        <a:xfrm>
          <a:off x="18605500" y="148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113351</xdr:rowOff>
    </xdr:from>
    <xdr:to>
      <xdr:col>102</xdr:col>
      <xdr:colOff>114300</xdr:colOff>
      <xdr:row>86</xdr:row>
      <xdr:rowOff>113378</xdr:rowOff>
    </xdr:to>
    <xdr:cxnSp macro="">
      <xdr:nvCxnSpPr>
        <xdr:cNvPr id="830" name="直線コネクタ 829"/>
        <xdr:cNvCxnSpPr/>
      </xdr:nvCxnSpPr>
      <xdr:spPr>
        <a:xfrm flipV="1">
          <a:off x="18656300" y="14858051"/>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155689</xdr:rowOff>
    </xdr:from>
    <xdr:ext cx="469744" cy="259045"/>
    <xdr:sp macro="" textlink="">
      <xdr:nvSpPr>
        <xdr:cNvPr id="832" name="n_2aveValue【消防施設】&#10;一人当たり面積"/>
        <xdr:cNvSpPr txBox="1"/>
      </xdr:nvSpPr>
      <xdr:spPr>
        <a:xfrm>
          <a:off x="201994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155701</xdr:rowOff>
    </xdr:from>
    <xdr:ext cx="469744" cy="259045"/>
    <xdr:sp macro="" textlink="">
      <xdr:nvSpPr>
        <xdr:cNvPr id="833" name="n_3aveValue【消防施設】&#10;一人当たり面積"/>
        <xdr:cNvSpPr txBox="1"/>
      </xdr:nvSpPr>
      <xdr:spPr>
        <a:xfrm>
          <a:off x="19310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155712</xdr:rowOff>
    </xdr:from>
    <xdr:ext cx="469744" cy="259045"/>
    <xdr:sp macro="" textlink="">
      <xdr:nvSpPr>
        <xdr:cNvPr id="834" name="n_4aveValue【消防施設】&#10;一人当たり面積"/>
        <xdr:cNvSpPr txBox="1"/>
      </xdr:nvSpPr>
      <xdr:spPr>
        <a:xfrm>
          <a:off x="18421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155275</xdr:rowOff>
    </xdr:from>
    <xdr:ext cx="469744" cy="259045"/>
    <xdr:sp macro="" textlink="">
      <xdr:nvSpPr>
        <xdr:cNvPr id="835" name="n_1mainValue【消防施設】&#10;一人当たり面積"/>
        <xdr:cNvSpPr txBox="1"/>
      </xdr:nvSpPr>
      <xdr:spPr>
        <a:xfrm>
          <a:off x="21075727" y="148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9217</xdr:rowOff>
    </xdr:from>
    <xdr:ext cx="469744" cy="259045"/>
    <xdr:sp macro="" textlink="">
      <xdr:nvSpPr>
        <xdr:cNvPr id="836" name="n_2mainValue【消防施設】&#10;一人当たり面積"/>
        <xdr:cNvSpPr txBox="1"/>
      </xdr:nvSpPr>
      <xdr:spPr>
        <a:xfrm>
          <a:off x="20199427" y="1458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9228</xdr:rowOff>
    </xdr:from>
    <xdr:ext cx="469744" cy="259045"/>
    <xdr:sp macro="" textlink="">
      <xdr:nvSpPr>
        <xdr:cNvPr id="837" name="n_3mainValue【消防施設】&#10;一人当たり面積"/>
        <xdr:cNvSpPr txBox="1"/>
      </xdr:nvSpPr>
      <xdr:spPr>
        <a:xfrm>
          <a:off x="19310427" y="1458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9255</xdr:rowOff>
    </xdr:from>
    <xdr:ext cx="469744" cy="259045"/>
    <xdr:sp macro="" textlink="">
      <xdr:nvSpPr>
        <xdr:cNvPr id="838" name="n_4mainValue【消防施設】&#10;一人当たり面積"/>
        <xdr:cNvSpPr txBox="1"/>
      </xdr:nvSpPr>
      <xdr:spPr>
        <a:xfrm>
          <a:off x="18421427" y="1458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69" name="【庁舎】&#10;有形固定資産減価償却率平均値テキスト"/>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115207</xdr:rowOff>
    </xdr:from>
    <xdr:to>
      <xdr:col>85</xdr:col>
      <xdr:colOff>177800</xdr:colOff>
      <xdr:row>105</xdr:row>
      <xdr:rowOff>45357</xdr:rowOff>
    </xdr:to>
    <xdr:sp macro="" textlink="">
      <xdr:nvSpPr>
        <xdr:cNvPr id="880" name="楕円 879"/>
        <xdr:cNvSpPr/>
      </xdr:nvSpPr>
      <xdr:spPr>
        <a:xfrm>
          <a:off x="162687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93634</xdr:rowOff>
    </xdr:from>
    <xdr:ext cx="405111" cy="259045"/>
    <xdr:sp macro="" textlink="">
      <xdr:nvSpPr>
        <xdr:cNvPr id="881" name="【庁舎】&#10;有形固定資産減価償却率該当値テキスト"/>
        <xdr:cNvSpPr txBox="1"/>
      </xdr:nvSpPr>
      <xdr:spPr>
        <a:xfrm>
          <a:off x="16357600"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84182</xdr:rowOff>
    </xdr:from>
    <xdr:to>
      <xdr:col>81</xdr:col>
      <xdr:colOff>101600</xdr:colOff>
      <xdr:row>105</xdr:row>
      <xdr:rowOff>14332</xdr:rowOff>
    </xdr:to>
    <xdr:sp macro="" textlink="">
      <xdr:nvSpPr>
        <xdr:cNvPr id="882" name="楕円 881"/>
        <xdr:cNvSpPr/>
      </xdr:nvSpPr>
      <xdr:spPr>
        <a:xfrm>
          <a:off x="15430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134982</xdr:rowOff>
    </xdr:from>
    <xdr:to>
      <xdr:col>85</xdr:col>
      <xdr:colOff>127000</xdr:colOff>
      <xdr:row>104</xdr:row>
      <xdr:rowOff>166007</xdr:rowOff>
    </xdr:to>
    <xdr:cxnSp macro="">
      <xdr:nvCxnSpPr>
        <xdr:cNvPr id="883" name="直線コネクタ 882"/>
        <xdr:cNvCxnSpPr/>
      </xdr:nvCxnSpPr>
      <xdr:spPr>
        <a:xfrm>
          <a:off x="15481300" y="179657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84" name="楕円 883"/>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134982</xdr:rowOff>
    </xdr:to>
    <xdr:cxnSp macro="">
      <xdr:nvCxnSpPr>
        <xdr:cNvPr id="885" name="直線コネクタ 884"/>
        <xdr:cNvCxnSpPr/>
      </xdr:nvCxnSpPr>
      <xdr:spPr>
        <a:xfrm>
          <a:off x="14592300" y="179314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136434</xdr:rowOff>
    </xdr:from>
    <xdr:to>
      <xdr:col>72</xdr:col>
      <xdr:colOff>38100</xdr:colOff>
      <xdr:row>104</xdr:row>
      <xdr:rowOff>66584</xdr:rowOff>
    </xdr:to>
    <xdr:sp macro="" textlink="">
      <xdr:nvSpPr>
        <xdr:cNvPr id="886" name="楕円 885"/>
        <xdr:cNvSpPr/>
      </xdr:nvSpPr>
      <xdr:spPr>
        <a:xfrm>
          <a:off x="13652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xdr:rowOff>
    </xdr:from>
    <xdr:to>
      <xdr:col>76</xdr:col>
      <xdr:colOff>114300</xdr:colOff>
      <xdr:row>104</xdr:row>
      <xdr:rowOff>100693</xdr:rowOff>
    </xdr:to>
    <xdr:cxnSp macro="">
      <xdr:nvCxnSpPr>
        <xdr:cNvPr id="887" name="直線コネクタ 886"/>
        <xdr:cNvCxnSpPr/>
      </xdr:nvCxnSpPr>
      <xdr:spPr>
        <a:xfrm>
          <a:off x="13703300" y="1784658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22134</xdr:rowOff>
    </xdr:from>
    <xdr:to>
      <xdr:col>67</xdr:col>
      <xdr:colOff>101600</xdr:colOff>
      <xdr:row>104</xdr:row>
      <xdr:rowOff>123734</xdr:rowOff>
    </xdr:to>
    <xdr:sp macro="" textlink="">
      <xdr:nvSpPr>
        <xdr:cNvPr id="888" name="楕円 887"/>
        <xdr:cNvSpPr/>
      </xdr:nvSpPr>
      <xdr:spPr>
        <a:xfrm>
          <a:off x="1276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15784</xdr:rowOff>
    </xdr:from>
    <xdr:to>
      <xdr:col>71</xdr:col>
      <xdr:colOff>177800</xdr:colOff>
      <xdr:row>104</xdr:row>
      <xdr:rowOff>72934</xdr:rowOff>
    </xdr:to>
    <xdr:cxnSp macro="">
      <xdr:nvCxnSpPr>
        <xdr:cNvPr id="889" name="直線コネクタ 888"/>
        <xdr:cNvCxnSpPr/>
      </xdr:nvCxnSpPr>
      <xdr:spPr>
        <a:xfrm flipV="1">
          <a:off x="12814300" y="178465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90" name="n_1aveValue【庁舎】&#10;有形固定資産減価償却率"/>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891" name="n_2ave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5459</xdr:rowOff>
    </xdr:from>
    <xdr:ext cx="405111" cy="259045"/>
    <xdr:sp macro="" textlink="">
      <xdr:nvSpPr>
        <xdr:cNvPr id="894" name="n_1mainValue【庁舎】&#10;有形固定資産減価償却率"/>
        <xdr:cNvSpPr txBox="1"/>
      </xdr:nvSpPr>
      <xdr:spPr>
        <a:xfrm>
          <a:off x="152660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142620</xdr:rowOff>
    </xdr:from>
    <xdr:ext cx="405111" cy="259045"/>
    <xdr:sp macro="" textlink="">
      <xdr:nvSpPr>
        <xdr:cNvPr id="895" name="n_2mainValue【庁舎】&#10;有形固定資産減価償却率"/>
        <xdr:cNvSpPr txBox="1"/>
      </xdr:nvSpPr>
      <xdr:spPr>
        <a:xfrm>
          <a:off x="14389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83111</xdr:rowOff>
    </xdr:from>
    <xdr:ext cx="405111" cy="259045"/>
    <xdr:sp macro="" textlink="">
      <xdr:nvSpPr>
        <xdr:cNvPr id="896" name="n_3mainValue【庁舎】&#10;有形固定資産減価償却率"/>
        <xdr:cNvSpPr txBox="1"/>
      </xdr:nvSpPr>
      <xdr:spPr>
        <a:xfrm>
          <a:off x="13500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140261</xdr:rowOff>
    </xdr:from>
    <xdr:ext cx="405111" cy="259045"/>
    <xdr:sp macro="" textlink="">
      <xdr:nvSpPr>
        <xdr:cNvPr id="897" name="n_4mainValue【庁舎】&#10;有形固定資産減価償却率"/>
        <xdr:cNvSpPr txBox="1"/>
      </xdr:nvSpPr>
      <xdr:spPr>
        <a:xfrm>
          <a:off x="12611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28666</xdr:rowOff>
    </xdr:from>
    <xdr:to>
      <xdr:col>116</xdr:col>
      <xdr:colOff>114300</xdr:colOff>
      <xdr:row>102</xdr:row>
      <xdr:rowOff>130266</xdr:rowOff>
    </xdr:to>
    <xdr:sp macro="" textlink="">
      <xdr:nvSpPr>
        <xdr:cNvPr id="939" name="楕円 938"/>
        <xdr:cNvSpPr/>
      </xdr:nvSpPr>
      <xdr:spPr>
        <a:xfrm>
          <a:off x="22110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51543</xdr:rowOff>
    </xdr:from>
    <xdr:ext cx="469744" cy="259045"/>
    <xdr:sp macro="" textlink="">
      <xdr:nvSpPr>
        <xdr:cNvPr id="940" name="【庁舎】&#10;一人当たり面積該当値テキスト"/>
        <xdr:cNvSpPr txBox="1"/>
      </xdr:nvSpPr>
      <xdr:spPr>
        <a:xfrm>
          <a:off x="22199600" y="1736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49893</xdr:rowOff>
    </xdr:from>
    <xdr:to>
      <xdr:col>112</xdr:col>
      <xdr:colOff>38100</xdr:colOff>
      <xdr:row>102</xdr:row>
      <xdr:rowOff>151493</xdr:rowOff>
    </xdr:to>
    <xdr:sp macro="" textlink="">
      <xdr:nvSpPr>
        <xdr:cNvPr id="941" name="楕円 940"/>
        <xdr:cNvSpPr/>
      </xdr:nvSpPr>
      <xdr:spPr>
        <a:xfrm>
          <a:off x="21272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79466</xdr:rowOff>
    </xdr:from>
    <xdr:to>
      <xdr:col>116</xdr:col>
      <xdr:colOff>63500</xdr:colOff>
      <xdr:row>102</xdr:row>
      <xdr:rowOff>100693</xdr:rowOff>
    </xdr:to>
    <xdr:cxnSp macro="">
      <xdr:nvCxnSpPr>
        <xdr:cNvPr id="942" name="直線コネクタ 941"/>
        <xdr:cNvCxnSpPr/>
      </xdr:nvCxnSpPr>
      <xdr:spPr>
        <a:xfrm flipV="1">
          <a:off x="21323300" y="1756736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66221</xdr:rowOff>
    </xdr:from>
    <xdr:to>
      <xdr:col>107</xdr:col>
      <xdr:colOff>101600</xdr:colOff>
      <xdr:row>102</xdr:row>
      <xdr:rowOff>167821</xdr:rowOff>
    </xdr:to>
    <xdr:sp macro="" textlink="">
      <xdr:nvSpPr>
        <xdr:cNvPr id="943" name="楕円 942"/>
        <xdr:cNvSpPr/>
      </xdr:nvSpPr>
      <xdr:spPr>
        <a:xfrm>
          <a:off x="20383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100693</xdr:rowOff>
    </xdr:from>
    <xdr:to>
      <xdr:col>111</xdr:col>
      <xdr:colOff>177800</xdr:colOff>
      <xdr:row>102</xdr:row>
      <xdr:rowOff>117021</xdr:rowOff>
    </xdr:to>
    <xdr:cxnSp macro="">
      <xdr:nvCxnSpPr>
        <xdr:cNvPr id="944" name="直線コネクタ 943"/>
        <xdr:cNvCxnSpPr/>
      </xdr:nvCxnSpPr>
      <xdr:spPr>
        <a:xfrm flipV="1">
          <a:off x="20434300" y="1758859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156029</xdr:rowOff>
    </xdr:from>
    <xdr:to>
      <xdr:col>102</xdr:col>
      <xdr:colOff>165100</xdr:colOff>
      <xdr:row>102</xdr:row>
      <xdr:rowOff>86179</xdr:rowOff>
    </xdr:to>
    <xdr:sp macro="" textlink="">
      <xdr:nvSpPr>
        <xdr:cNvPr id="945" name="楕円 944"/>
        <xdr:cNvSpPr/>
      </xdr:nvSpPr>
      <xdr:spPr>
        <a:xfrm>
          <a:off x="19494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35379</xdr:rowOff>
    </xdr:from>
    <xdr:to>
      <xdr:col>107</xdr:col>
      <xdr:colOff>50800</xdr:colOff>
      <xdr:row>102</xdr:row>
      <xdr:rowOff>117021</xdr:rowOff>
    </xdr:to>
    <xdr:cxnSp macro="">
      <xdr:nvCxnSpPr>
        <xdr:cNvPr id="946" name="直線コネクタ 945"/>
        <xdr:cNvCxnSpPr/>
      </xdr:nvCxnSpPr>
      <xdr:spPr>
        <a:xfrm>
          <a:off x="19545300" y="1752327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4173</xdr:rowOff>
    </xdr:from>
    <xdr:to>
      <xdr:col>98</xdr:col>
      <xdr:colOff>38100</xdr:colOff>
      <xdr:row>102</xdr:row>
      <xdr:rowOff>105773</xdr:rowOff>
    </xdr:to>
    <xdr:sp macro="" textlink="">
      <xdr:nvSpPr>
        <xdr:cNvPr id="947" name="楕円 946"/>
        <xdr:cNvSpPr/>
      </xdr:nvSpPr>
      <xdr:spPr>
        <a:xfrm>
          <a:off x="18605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35379</xdr:rowOff>
    </xdr:from>
    <xdr:to>
      <xdr:col>102</xdr:col>
      <xdr:colOff>114300</xdr:colOff>
      <xdr:row>102</xdr:row>
      <xdr:rowOff>54973</xdr:rowOff>
    </xdr:to>
    <xdr:cxnSp macro="">
      <xdr:nvCxnSpPr>
        <xdr:cNvPr id="948" name="直線コネクタ 947"/>
        <xdr:cNvCxnSpPr/>
      </xdr:nvCxnSpPr>
      <xdr:spPr>
        <a:xfrm flipV="1">
          <a:off x="18656300" y="175232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168020</xdr:rowOff>
    </xdr:from>
    <xdr:ext cx="469744" cy="259045"/>
    <xdr:sp macro="" textlink="">
      <xdr:nvSpPr>
        <xdr:cNvPr id="953" name="n_1mainValue【庁舎】&#10;一人当たり面積"/>
        <xdr:cNvSpPr txBox="1"/>
      </xdr:nvSpPr>
      <xdr:spPr>
        <a:xfrm>
          <a:off x="21075727" y="1731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12898</xdr:rowOff>
    </xdr:from>
    <xdr:ext cx="469744" cy="259045"/>
    <xdr:sp macro="" textlink="">
      <xdr:nvSpPr>
        <xdr:cNvPr id="954" name="n_2mainValue【庁舎】&#10;一人当たり面積"/>
        <xdr:cNvSpPr txBox="1"/>
      </xdr:nvSpPr>
      <xdr:spPr>
        <a:xfrm>
          <a:off x="20199427" y="1732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102706</xdr:rowOff>
    </xdr:from>
    <xdr:ext cx="469744" cy="259045"/>
    <xdr:sp macro="" textlink="">
      <xdr:nvSpPr>
        <xdr:cNvPr id="955" name="n_3mainValue【庁舎】&#10;一人当たり面積"/>
        <xdr:cNvSpPr txBox="1"/>
      </xdr:nvSpPr>
      <xdr:spPr>
        <a:xfrm>
          <a:off x="19310427" y="172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122300</xdr:rowOff>
    </xdr:from>
    <xdr:ext cx="469744" cy="259045"/>
    <xdr:sp macro="" textlink="">
      <xdr:nvSpPr>
        <xdr:cNvPr id="956" name="n_4mainValue【庁舎】&#10;一人当たり面積"/>
        <xdr:cNvSpPr txBox="1"/>
      </xdr:nvSpPr>
      <xdr:spPr>
        <a:xfrm>
          <a:off x="18421427" y="1726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以下「減価償却率」という。）が高くなっている施設は、一般廃棄物処理施設、体育館・プール、福祉施設、消防施設である。一般廃棄物処理施設については、焼却施設が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年度の稼働開始から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年以上が経過しており、減価償却率が</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％となった。施設の延命化の方針決定を行い、減価償却率の上昇を抑えるため、継続的に更新等を検討する。体育館・プールについては、その殆どが建築から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77.6</a:t>
          </a:r>
          <a:r>
            <a:rPr kumimoji="1" lang="ja-JP" altLang="en-US" sz="1300">
              <a:latin typeface="ＭＳ Ｐゴシック" panose="020B0600070205080204" pitchFamily="50" charset="-128"/>
              <a:ea typeface="ＭＳ Ｐゴシック" panose="020B0600070205080204" pitchFamily="50" charset="-128"/>
            </a:rPr>
            <a:t>％となった。平成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月策定の個別施設計画等（以下「計画等」という。）に基づき、適切な維持管理及び広域的な視点に立った統廃合も含めて検討する。福祉施設については、その殆どが建築から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年以上経過しているため、減価償却率が</a:t>
          </a:r>
          <a:r>
            <a:rPr kumimoji="1" lang="en-US" altLang="ja-JP" sz="1300">
              <a:latin typeface="ＭＳ Ｐゴシック" panose="020B0600070205080204" pitchFamily="50" charset="-128"/>
              <a:ea typeface="ＭＳ Ｐゴシック" panose="020B0600070205080204" pitchFamily="50" charset="-128"/>
            </a:rPr>
            <a:t>73.9</a:t>
          </a:r>
          <a:r>
            <a:rPr kumimoji="1" lang="ja-JP" altLang="en-US" sz="1300">
              <a:latin typeface="ＭＳ Ｐゴシック" panose="020B0600070205080204" pitchFamily="50" charset="-128"/>
              <a:ea typeface="ＭＳ Ｐゴシック" panose="020B0600070205080204" pitchFamily="50" charset="-128"/>
            </a:rPr>
            <a:t>％となった。計画等に基づいた維持管理を適切に進め、上昇抑制に努める。消防施設のうち消防団施設については、約半数が築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年以上経過しており、消防本部（消防署）については築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年以上経過しているため、減価償却率は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なった。地域防災力の中核的な役割を担うことから、その活動拠点である消防団施設は計画等に基づき、建替え、大小規模修繕といった長寿命化を基本とし、消防本部（消防署）については、移転も含めて検討する。なお、保健センター・保健所、消防施設を除いた類型全てにおいて、一人当たり面積が類似団体と比較して高くなっているので、維持管理に係る経費の増加に留意しつつ、引き続き、各類型のサービス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分子である基準財政収入額は減少し、個別算定経費の増加等により分母である基準財政需要額は増加したが、財政力指数は前年度と同じ</a:t>
          </a:r>
          <a:r>
            <a:rPr kumimoji="1" lang="en-US" altLang="ja-JP" sz="1300">
              <a:latin typeface="ＭＳ Ｐゴシック" panose="020B0600070205080204" pitchFamily="50" charset="-128"/>
              <a:ea typeface="ＭＳ Ｐゴシック" panose="020B0600070205080204" pitchFamily="50" charset="-128"/>
            </a:rPr>
            <a:t>0.32</a:t>
          </a:r>
          <a:r>
            <a:rPr kumimoji="1" lang="ja-JP" altLang="en-US" sz="1300">
              <a:latin typeface="ＭＳ Ｐゴシック" panose="020B0600070205080204" pitchFamily="50" charset="-128"/>
              <a:ea typeface="ＭＳ Ｐゴシック" panose="020B0600070205080204" pitchFamily="50" charset="-128"/>
            </a:rPr>
            <a:t>ポイントで推移している。人口減少・少子高齢化の課題に対して施策を展開しているが、財政基盤は依然として脆弱であり、類似団体平均と比較して下回っている状況も変わらない。市税徴収率の向上等による自主財源の拡充に取り組むとともに、行政の効率化に努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46990</xdr:rowOff>
    </xdr:from>
    <xdr:to>
      <xdr:col>23</xdr:col>
      <xdr:colOff>133350</xdr:colOff>
      <xdr:row>43</xdr:row>
      <xdr:rowOff>46990</xdr:rowOff>
    </xdr:to>
    <xdr:cxnSp macro="">
      <xdr:nvCxnSpPr>
        <xdr:cNvPr id="67" name="直線コネクタ 66"/>
        <xdr:cNvCxnSpPr/>
      </xdr:nvCxnSpPr>
      <xdr:spPr>
        <a:xfrm>
          <a:off x="4114800" y="7419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46990</xdr:rowOff>
    </xdr:from>
    <xdr:to>
      <xdr:col>19</xdr:col>
      <xdr:colOff>133350</xdr:colOff>
      <xdr:row>43</xdr:row>
      <xdr:rowOff>71120</xdr:rowOff>
    </xdr:to>
    <xdr:cxnSp macro="">
      <xdr:nvCxnSpPr>
        <xdr:cNvPr id="70" name="直線コネクタ 69"/>
        <xdr:cNvCxnSpPr/>
      </xdr:nvCxnSpPr>
      <xdr:spPr>
        <a:xfrm flipV="1">
          <a:off x="3225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3" name="直線コネクタ 72"/>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6" name="楕円 85"/>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139717</xdr:rowOff>
    </xdr:from>
    <xdr:ext cx="762000" cy="259045"/>
    <xdr:sp macro="" textlink="">
      <xdr:nvSpPr>
        <xdr:cNvPr id="87" name="財政力該当値テキスト"/>
        <xdr:cNvSpPr txBox="1"/>
      </xdr:nvSpPr>
      <xdr:spPr>
        <a:xfrm>
          <a:off x="5041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167640</xdr:rowOff>
    </xdr:from>
    <xdr:to>
      <xdr:col>19</xdr:col>
      <xdr:colOff>184150</xdr:colOff>
      <xdr:row>43</xdr:row>
      <xdr:rowOff>97790</xdr:rowOff>
    </xdr:to>
    <xdr:sp macro="" textlink="">
      <xdr:nvSpPr>
        <xdr:cNvPr id="88" name="楕円 87"/>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89" name="テキスト ボックス 88"/>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0" name="楕円 89"/>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1" name="テキスト ボックス 9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分母となる経常一般財源が増加したことで、経常収支比率が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ポイント低下した。介護特会及び後期高齢特会に係る繰出金の減少や、令和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月の豪雨災害復旧事業を優先したことによる市道道路維持費の減少、コロナ禍の影響により多くの事業が中止や縮小となり、昨年度より減少したことが主な要因である。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88.6</a:t>
          </a:r>
          <a:r>
            <a:rPr kumimoji="1" lang="ja-JP" altLang="en-US" sz="1300">
              <a:latin typeface="ＭＳ Ｐゴシック" panose="020B0600070205080204" pitchFamily="50" charset="-128"/>
              <a:ea typeface="ＭＳ Ｐゴシック" panose="020B0600070205080204" pitchFamily="50" charset="-128"/>
            </a:rPr>
            <a:t>％となり、類似団体平均と同水準となった。今後は、普通交付税の減少による歳入経常一般財源への影響が大きいため、歳入に見合った歳出経常一般財源の規模となるよう更なる削減を図る。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61</xdr:row>
      <xdr:rowOff>46990</xdr:rowOff>
    </xdr:to>
    <xdr:cxnSp macro="">
      <xdr:nvCxnSpPr>
        <xdr:cNvPr id="130" name="直線コネクタ 129"/>
        <xdr:cNvCxnSpPr/>
      </xdr:nvCxnSpPr>
      <xdr:spPr>
        <a:xfrm flipV="1">
          <a:off x="4114800" y="1033653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62</xdr:row>
      <xdr:rowOff>92710</xdr:rowOff>
    </xdr:to>
    <xdr:cxnSp macro="">
      <xdr:nvCxnSpPr>
        <xdr:cNvPr id="133" name="直線コネクタ 132"/>
        <xdr:cNvCxnSpPr/>
      </xdr:nvCxnSpPr>
      <xdr:spPr>
        <a:xfrm flipV="1">
          <a:off x="3225800" y="1050544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92710</xdr:rowOff>
    </xdr:to>
    <xdr:cxnSp macro="">
      <xdr:nvCxnSpPr>
        <xdr:cNvPr id="136" name="直線コネクタ 135"/>
        <xdr:cNvCxnSpPr/>
      </xdr:nvCxnSpPr>
      <xdr:spPr>
        <a:xfrm>
          <a:off x="2336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139488</xdr:rowOff>
    </xdr:from>
    <xdr:to>
      <xdr:col>11</xdr:col>
      <xdr:colOff>31750</xdr:colOff>
      <xdr:row>62</xdr:row>
      <xdr:rowOff>60537</xdr:rowOff>
    </xdr:to>
    <xdr:cxnSp macro="">
      <xdr:nvCxnSpPr>
        <xdr:cNvPr id="139" name="直線コネクタ 138"/>
        <xdr:cNvCxnSpPr/>
      </xdr:nvCxnSpPr>
      <xdr:spPr>
        <a:xfrm>
          <a:off x="1447800" y="10597938"/>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142257</xdr:rowOff>
    </xdr:from>
    <xdr:ext cx="762000" cy="259045"/>
    <xdr:sp macro="" textlink="">
      <xdr:nvSpPr>
        <xdr:cNvPr id="150" name="財政構造の弾力性該当値テキスト"/>
        <xdr:cNvSpPr txBox="1"/>
      </xdr:nvSpPr>
      <xdr:spPr>
        <a:xfrm>
          <a:off x="5041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51" name="楕円 150"/>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82567</xdr:rowOff>
    </xdr:from>
    <xdr:ext cx="736600" cy="259045"/>
    <xdr:sp macro="" textlink="">
      <xdr:nvSpPr>
        <xdr:cNvPr id="152" name="テキスト ボックス 151"/>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5" name="楕円 154"/>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56" name="テキスト ボックス 155"/>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88688</xdr:rowOff>
    </xdr:from>
    <xdr:to>
      <xdr:col>7</xdr:col>
      <xdr:colOff>31750</xdr:colOff>
      <xdr:row>62</xdr:row>
      <xdr:rowOff>18838</xdr:rowOff>
    </xdr:to>
    <xdr:sp macro="" textlink="">
      <xdr:nvSpPr>
        <xdr:cNvPr id="157" name="楕円 156"/>
        <xdr:cNvSpPr/>
      </xdr:nvSpPr>
      <xdr:spPr>
        <a:xfrm>
          <a:off x="1397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3615</xdr:rowOff>
    </xdr:from>
    <xdr:ext cx="762000" cy="259045"/>
    <xdr:sp macro="" textlink="">
      <xdr:nvSpPr>
        <xdr:cNvPr id="158" name="テキスト ボックス 157"/>
        <xdr:cNvSpPr txBox="1"/>
      </xdr:nvSpPr>
      <xdr:spPr>
        <a:xfrm>
          <a:off x="1066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分子である人件費等決算額が前年度よりも増加したため、人口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人当たりの決算額は増加した。類似団体平均と比較して大きく上回っている状況は変わらず、今後も人口減少の抑制を図り、第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次定員適正化計画に基づく職員数の適正管理の徹底とともに、公共施設等総合管理計画に基づく施設の統廃合等による物件費等の削減に努める。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73608</xdr:rowOff>
    </xdr:from>
    <xdr:to>
      <xdr:col>23</xdr:col>
      <xdr:colOff>133350</xdr:colOff>
      <xdr:row>83</xdr:row>
      <xdr:rowOff>83210</xdr:rowOff>
    </xdr:to>
    <xdr:cxnSp macro="">
      <xdr:nvCxnSpPr>
        <xdr:cNvPr id="192" name="直線コネクタ 191"/>
        <xdr:cNvCxnSpPr/>
      </xdr:nvCxnSpPr>
      <xdr:spPr>
        <a:xfrm>
          <a:off x="4114800" y="14303958"/>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34407</xdr:rowOff>
    </xdr:from>
    <xdr:to>
      <xdr:col>19</xdr:col>
      <xdr:colOff>133350</xdr:colOff>
      <xdr:row>83</xdr:row>
      <xdr:rowOff>73608</xdr:rowOff>
    </xdr:to>
    <xdr:cxnSp macro="">
      <xdr:nvCxnSpPr>
        <xdr:cNvPr id="195" name="直線コネクタ 194"/>
        <xdr:cNvCxnSpPr/>
      </xdr:nvCxnSpPr>
      <xdr:spPr>
        <a:xfrm>
          <a:off x="3225800" y="14264757"/>
          <a:ext cx="889000" cy="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26848</xdr:rowOff>
    </xdr:from>
    <xdr:to>
      <xdr:col>15</xdr:col>
      <xdr:colOff>82550</xdr:colOff>
      <xdr:row>83</xdr:row>
      <xdr:rowOff>34407</xdr:rowOff>
    </xdr:to>
    <xdr:cxnSp macro="">
      <xdr:nvCxnSpPr>
        <xdr:cNvPr id="198" name="直線コネクタ 197"/>
        <xdr:cNvCxnSpPr/>
      </xdr:nvCxnSpPr>
      <xdr:spPr>
        <a:xfrm>
          <a:off x="2336800" y="14257198"/>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26848</xdr:rowOff>
    </xdr:from>
    <xdr:to>
      <xdr:col>11</xdr:col>
      <xdr:colOff>31750</xdr:colOff>
      <xdr:row>83</xdr:row>
      <xdr:rowOff>30704</xdr:rowOff>
    </xdr:to>
    <xdr:cxnSp macro="">
      <xdr:nvCxnSpPr>
        <xdr:cNvPr id="201" name="直線コネクタ 200"/>
        <xdr:cNvCxnSpPr/>
      </xdr:nvCxnSpPr>
      <xdr:spPr>
        <a:xfrm flipV="1">
          <a:off x="1447800" y="14257198"/>
          <a:ext cx="889000" cy="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32410</xdr:rowOff>
    </xdr:from>
    <xdr:to>
      <xdr:col>23</xdr:col>
      <xdr:colOff>184150</xdr:colOff>
      <xdr:row>83</xdr:row>
      <xdr:rowOff>134010</xdr:rowOff>
    </xdr:to>
    <xdr:sp macro="" textlink="">
      <xdr:nvSpPr>
        <xdr:cNvPr id="211" name="楕円 210"/>
        <xdr:cNvSpPr/>
      </xdr:nvSpPr>
      <xdr:spPr>
        <a:xfrm>
          <a:off x="4902200" y="142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4487</xdr:rowOff>
    </xdr:from>
    <xdr:ext cx="762000" cy="259045"/>
    <xdr:sp macro="" textlink="">
      <xdr:nvSpPr>
        <xdr:cNvPr id="212" name="人件費・物件費等の状況該当値テキスト"/>
        <xdr:cNvSpPr txBox="1"/>
      </xdr:nvSpPr>
      <xdr:spPr>
        <a:xfrm>
          <a:off x="5041900" y="1423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22808</xdr:rowOff>
    </xdr:from>
    <xdr:to>
      <xdr:col>19</xdr:col>
      <xdr:colOff>184150</xdr:colOff>
      <xdr:row>83</xdr:row>
      <xdr:rowOff>124408</xdr:rowOff>
    </xdr:to>
    <xdr:sp macro="" textlink="">
      <xdr:nvSpPr>
        <xdr:cNvPr id="213" name="楕円 212"/>
        <xdr:cNvSpPr/>
      </xdr:nvSpPr>
      <xdr:spPr>
        <a:xfrm>
          <a:off x="4064000" y="1425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109185</xdr:rowOff>
    </xdr:from>
    <xdr:ext cx="736600" cy="259045"/>
    <xdr:sp macro="" textlink="">
      <xdr:nvSpPr>
        <xdr:cNvPr id="214" name="テキスト ボックス 213"/>
        <xdr:cNvSpPr txBox="1"/>
      </xdr:nvSpPr>
      <xdr:spPr>
        <a:xfrm>
          <a:off x="3733800" y="1433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155057</xdr:rowOff>
    </xdr:from>
    <xdr:to>
      <xdr:col>15</xdr:col>
      <xdr:colOff>133350</xdr:colOff>
      <xdr:row>83</xdr:row>
      <xdr:rowOff>85207</xdr:rowOff>
    </xdr:to>
    <xdr:sp macro="" textlink="">
      <xdr:nvSpPr>
        <xdr:cNvPr id="215" name="楕円 214"/>
        <xdr:cNvSpPr/>
      </xdr:nvSpPr>
      <xdr:spPr>
        <a:xfrm>
          <a:off x="3175000" y="142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69984</xdr:rowOff>
    </xdr:from>
    <xdr:ext cx="762000" cy="259045"/>
    <xdr:sp macro="" textlink="">
      <xdr:nvSpPr>
        <xdr:cNvPr id="216" name="テキスト ボックス 215"/>
        <xdr:cNvSpPr txBox="1"/>
      </xdr:nvSpPr>
      <xdr:spPr>
        <a:xfrm>
          <a:off x="2844800" y="143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147498</xdr:rowOff>
    </xdr:from>
    <xdr:to>
      <xdr:col>11</xdr:col>
      <xdr:colOff>82550</xdr:colOff>
      <xdr:row>83</xdr:row>
      <xdr:rowOff>77648</xdr:rowOff>
    </xdr:to>
    <xdr:sp macro="" textlink="">
      <xdr:nvSpPr>
        <xdr:cNvPr id="217" name="楕円 216"/>
        <xdr:cNvSpPr/>
      </xdr:nvSpPr>
      <xdr:spPr>
        <a:xfrm>
          <a:off x="2286000" y="142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62425</xdr:rowOff>
    </xdr:from>
    <xdr:ext cx="762000" cy="259045"/>
    <xdr:sp macro="" textlink="">
      <xdr:nvSpPr>
        <xdr:cNvPr id="218" name="テキスト ボックス 217"/>
        <xdr:cNvSpPr txBox="1"/>
      </xdr:nvSpPr>
      <xdr:spPr>
        <a:xfrm>
          <a:off x="1955800" y="142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151354</xdr:rowOff>
    </xdr:from>
    <xdr:to>
      <xdr:col>7</xdr:col>
      <xdr:colOff>31750</xdr:colOff>
      <xdr:row>83</xdr:row>
      <xdr:rowOff>81504</xdr:rowOff>
    </xdr:to>
    <xdr:sp macro="" textlink="">
      <xdr:nvSpPr>
        <xdr:cNvPr id="219" name="楕円 218"/>
        <xdr:cNvSpPr/>
      </xdr:nvSpPr>
      <xdr:spPr>
        <a:xfrm>
          <a:off x="1397000" y="1421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66281</xdr:rowOff>
    </xdr:from>
    <xdr:ext cx="762000" cy="259045"/>
    <xdr:sp macro="" textlink="">
      <xdr:nvSpPr>
        <xdr:cNvPr id="220" name="テキスト ボックス 219"/>
        <xdr:cNvSpPr txBox="1"/>
      </xdr:nvSpPr>
      <xdr:spPr>
        <a:xfrm>
          <a:off x="1066800" y="1429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高齢者、高給者の退職に伴い、ラスパイレス指数が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次定員適正化計画に基づき、職員数の適正管理に努めるとともに、給与水準の適正化に努める。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54" name="直線コネクタ 253"/>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7" name="直線コネクタ 256"/>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107245</xdr:rowOff>
    </xdr:to>
    <xdr:cxnSp macro="">
      <xdr:nvCxnSpPr>
        <xdr:cNvPr id="260" name="直線コネクタ 259"/>
        <xdr:cNvCxnSpPr/>
      </xdr:nvCxnSpPr>
      <xdr:spPr>
        <a:xfrm flipV="1">
          <a:off x="14401800" y="151680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107245</xdr:rowOff>
    </xdr:from>
    <xdr:to>
      <xdr:col>68</xdr:col>
      <xdr:colOff>152400</xdr:colOff>
      <xdr:row>88</xdr:row>
      <xdr:rowOff>160866</xdr:rowOff>
    </xdr:to>
    <xdr:cxnSp macro="">
      <xdr:nvCxnSpPr>
        <xdr:cNvPr id="263" name="直線コネクタ 262"/>
        <xdr:cNvCxnSpPr/>
      </xdr:nvCxnSpPr>
      <xdr:spPr>
        <a:xfrm flipV="1">
          <a:off x="13512800" y="151948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3" name="楕円 272"/>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74"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5" name="楕円 274"/>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6" name="テキスト ボックス 275"/>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7" name="楕円 276"/>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8" name="テキスト ボックス 277"/>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56445</xdr:rowOff>
    </xdr:from>
    <xdr:to>
      <xdr:col>68</xdr:col>
      <xdr:colOff>203200</xdr:colOff>
      <xdr:row>88</xdr:row>
      <xdr:rowOff>158045</xdr:rowOff>
    </xdr:to>
    <xdr:sp macro="" textlink="">
      <xdr:nvSpPr>
        <xdr:cNvPr id="279" name="楕円 278"/>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142822</xdr:rowOff>
    </xdr:from>
    <xdr:ext cx="762000" cy="259045"/>
    <xdr:sp macro="" textlink="">
      <xdr:nvSpPr>
        <xdr:cNvPr id="280" name="テキスト ボックス 279"/>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1" name="楕円 280"/>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2" name="テキスト ボックス 281"/>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人口減少によって、人口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a:t>
          </a:r>
          <a:r>
            <a:rPr kumimoji="1" lang="en-US" altLang="ja-JP" sz="1300">
              <a:latin typeface="ＭＳ Ｐゴシック" panose="020B0600070205080204" pitchFamily="50" charset="-128"/>
              <a:ea typeface="ＭＳ Ｐゴシック" panose="020B0600070205080204" pitchFamily="50" charset="-128"/>
            </a:rPr>
            <a:t>12.50</a:t>
          </a:r>
          <a:r>
            <a:rPr kumimoji="1" lang="ja-JP" altLang="en-US" sz="1300">
              <a:latin typeface="ＭＳ Ｐゴシック" panose="020B0600070205080204" pitchFamily="50" charset="-128"/>
              <a:ea typeface="ＭＳ Ｐゴシック" panose="020B0600070205080204" pitchFamily="50" charset="-128"/>
            </a:rPr>
            <a:t>人に上昇した。職員数は第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次定員適正化計画に基づき、適正管理に努める。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23767</xdr:rowOff>
    </xdr:from>
    <xdr:to>
      <xdr:col>81</xdr:col>
      <xdr:colOff>44450</xdr:colOff>
      <xdr:row>62</xdr:row>
      <xdr:rowOff>50195</xdr:rowOff>
    </xdr:to>
    <xdr:cxnSp macro="">
      <xdr:nvCxnSpPr>
        <xdr:cNvPr id="319" name="直線コネクタ 318"/>
        <xdr:cNvCxnSpPr/>
      </xdr:nvCxnSpPr>
      <xdr:spPr>
        <a:xfrm>
          <a:off x="16179800" y="10653667"/>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5383</xdr:rowOff>
    </xdr:from>
    <xdr:to>
      <xdr:col>77</xdr:col>
      <xdr:colOff>44450</xdr:colOff>
      <xdr:row>62</xdr:row>
      <xdr:rowOff>23767</xdr:rowOff>
    </xdr:to>
    <xdr:cxnSp macro="">
      <xdr:nvCxnSpPr>
        <xdr:cNvPr id="322" name="直線コネクタ 321"/>
        <xdr:cNvCxnSpPr/>
      </xdr:nvCxnSpPr>
      <xdr:spPr>
        <a:xfrm>
          <a:off x="15290800" y="10635283"/>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137764</xdr:rowOff>
    </xdr:from>
    <xdr:to>
      <xdr:col>72</xdr:col>
      <xdr:colOff>203200</xdr:colOff>
      <xdr:row>62</xdr:row>
      <xdr:rowOff>5383</xdr:rowOff>
    </xdr:to>
    <xdr:cxnSp macro="">
      <xdr:nvCxnSpPr>
        <xdr:cNvPr id="325" name="直線コネクタ 324"/>
        <xdr:cNvCxnSpPr/>
      </xdr:nvCxnSpPr>
      <xdr:spPr>
        <a:xfrm>
          <a:off x="14401800" y="10596214"/>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137764</xdr:rowOff>
    </xdr:from>
    <xdr:to>
      <xdr:col>68</xdr:col>
      <xdr:colOff>152400</xdr:colOff>
      <xdr:row>61</xdr:row>
      <xdr:rowOff>138914</xdr:rowOff>
    </xdr:to>
    <xdr:cxnSp macro="">
      <xdr:nvCxnSpPr>
        <xdr:cNvPr id="328" name="直線コネクタ 327"/>
        <xdr:cNvCxnSpPr/>
      </xdr:nvCxnSpPr>
      <xdr:spPr>
        <a:xfrm flipV="1">
          <a:off x="13512800" y="10596214"/>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170845</xdr:rowOff>
    </xdr:from>
    <xdr:to>
      <xdr:col>81</xdr:col>
      <xdr:colOff>95250</xdr:colOff>
      <xdr:row>62</xdr:row>
      <xdr:rowOff>100995</xdr:rowOff>
    </xdr:to>
    <xdr:sp macro="" textlink="">
      <xdr:nvSpPr>
        <xdr:cNvPr id="338" name="楕円 337"/>
        <xdr:cNvSpPr/>
      </xdr:nvSpPr>
      <xdr:spPr>
        <a:xfrm>
          <a:off x="169672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142922</xdr:rowOff>
    </xdr:from>
    <xdr:ext cx="762000" cy="259045"/>
    <xdr:sp macro="" textlink="">
      <xdr:nvSpPr>
        <xdr:cNvPr id="339" name="定員管理の状況該当値テキスト"/>
        <xdr:cNvSpPr txBox="1"/>
      </xdr:nvSpPr>
      <xdr:spPr>
        <a:xfrm>
          <a:off x="17106900" y="1060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144417</xdr:rowOff>
    </xdr:from>
    <xdr:to>
      <xdr:col>77</xdr:col>
      <xdr:colOff>95250</xdr:colOff>
      <xdr:row>62</xdr:row>
      <xdr:rowOff>74567</xdr:rowOff>
    </xdr:to>
    <xdr:sp macro="" textlink="">
      <xdr:nvSpPr>
        <xdr:cNvPr id="340" name="楕円 339"/>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59344</xdr:rowOff>
    </xdr:from>
    <xdr:ext cx="736600" cy="259045"/>
    <xdr:sp macro="" textlink="">
      <xdr:nvSpPr>
        <xdr:cNvPr id="341" name="テキスト ボックス 340"/>
        <xdr:cNvSpPr txBox="1"/>
      </xdr:nvSpPr>
      <xdr:spPr>
        <a:xfrm>
          <a:off x="15798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126033</xdr:rowOff>
    </xdr:from>
    <xdr:to>
      <xdr:col>73</xdr:col>
      <xdr:colOff>44450</xdr:colOff>
      <xdr:row>62</xdr:row>
      <xdr:rowOff>56183</xdr:rowOff>
    </xdr:to>
    <xdr:sp macro="" textlink="">
      <xdr:nvSpPr>
        <xdr:cNvPr id="342" name="楕円 341"/>
        <xdr:cNvSpPr/>
      </xdr:nvSpPr>
      <xdr:spPr>
        <a:xfrm>
          <a:off x="15240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40960</xdr:rowOff>
    </xdr:from>
    <xdr:ext cx="762000" cy="259045"/>
    <xdr:sp macro="" textlink="">
      <xdr:nvSpPr>
        <xdr:cNvPr id="343" name="テキスト ボックス 342"/>
        <xdr:cNvSpPr txBox="1"/>
      </xdr:nvSpPr>
      <xdr:spPr>
        <a:xfrm>
          <a:off x="14909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86964</xdr:rowOff>
    </xdr:from>
    <xdr:to>
      <xdr:col>68</xdr:col>
      <xdr:colOff>203200</xdr:colOff>
      <xdr:row>62</xdr:row>
      <xdr:rowOff>17114</xdr:rowOff>
    </xdr:to>
    <xdr:sp macro="" textlink="">
      <xdr:nvSpPr>
        <xdr:cNvPr id="344" name="楕円 343"/>
        <xdr:cNvSpPr/>
      </xdr:nvSpPr>
      <xdr:spPr>
        <a:xfrm>
          <a:off x="14351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1891</xdr:rowOff>
    </xdr:from>
    <xdr:ext cx="762000" cy="259045"/>
    <xdr:sp macro="" textlink="">
      <xdr:nvSpPr>
        <xdr:cNvPr id="345" name="テキスト ボックス 344"/>
        <xdr:cNvSpPr txBox="1"/>
      </xdr:nvSpPr>
      <xdr:spPr>
        <a:xfrm>
          <a:off x="14020800" y="106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46" name="楕円 345"/>
        <xdr:cNvSpPr/>
      </xdr:nvSpPr>
      <xdr:spPr>
        <a:xfrm>
          <a:off x="13462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47" name="テキスト ボックス 346"/>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分子となる元利償還金の減少等により分子の数値が小さくなったため、全体で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ポイントの減少し</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％となった。地方債発行に際し許可を要する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％は下回っており、公債費も減少に転じている状況ではあるが、引き続き利率見直し等を行うことで数値の改善に努める。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84349</xdr:rowOff>
    </xdr:from>
    <xdr:to>
      <xdr:col>81</xdr:col>
      <xdr:colOff>44450</xdr:colOff>
      <xdr:row>37</xdr:row>
      <xdr:rowOff>96414</xdr:rowOff>
    </xdr:to>
    <xdr:cxnSp macro="">
      <xdr:nvCxnSpPr>
        <xdr:cNvPr id="381" name="直線コネクタ 380"/>
        <xdr:cNvCxnSpPr/>
      </xdr:nvCxnSpPr>
      <xdr:spPr>
        <a:xfrm flipV="1">
          <a:off x="16179800" y="642799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2"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96414</xdr:rowOff>
    </xdr:from>
    <xdr:to>
      <xdr:col>77</xdr:col>
      <xdr:colOff>44450</xdr:colOff>
      <xdr:row>37</xdr:row>
      <xdr:rowOff>114512</xdr:rowOff>
    </xdr:to>
    <xdr:cxnSp macro="">
      <xdr:nvCxnSpPr>
        <xdr:cNvPr id="384" name="直線コネクタ 383"/>
        <xdr:cNvCxnSpPr/>
      </xdr:nvCxnSpPr>
      <xdr:spPr>
        <a:xfrm flipV="1">
          <a:off x="15290800" y="644006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386" name="テキスト ボックス 38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114512</xdr:rowOff>
    </xdr:from>
    <xdr:to>
      <xdr:col>72</xdr:col>
      <xdr:colOff>203200</xdr:colOff>
      <xdr:row>37</xdr:row>
      <xdr:rowOff>122555</xdr:rowOff>
    </xdr:to>
    <xdr:cxnSp macro="">
      <xdr:nvCxnSpPr>
        <xdr:cNvPr id="387" name="直線コネクタ 386"/>
        <xdr:cNvCxnSpPr/>
      </xdr:nvCxnSpPr>
      <xdr:spPr>
        <a:xfrm flipV="1">
          <a:off x="14401800" y="645816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89023</xdr:rowOff>
    </xdr:from>
    <xdr:ext cx="762000" cy="259045"/>
    <xdr:sp macro="" textlink="">
      <xdr:nvSpPr>
        <xdr:cNvPr id="389" name="テキスト ボックス 388"/>
        <xdr:cNvSpPr txBox="1"/>
      </xdr:nvSpPr>
      <xdr:spPr>
        <a:xfrm>
          <a:off x="14909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112501</xdr:rowOff>
    </xdr:from>
    <xdr:to>
      <xdr:col>68</xdr:col>
      <xdr:colOff>152400</xdr:colOff>
      <xdr:row>37</xdr:row>
      <xdr:rowOff>122555</xdr:rowOff>
    </xdr:to>
    <xdr:cxnSp macro="">
      <xdr:nvCxnSpPr>
        <xdr:cNvPr id="390" name="直線コネクタ 389"/>
        <xdr:cNvCxnSpPr/>
      </xdr:nvCxnSpPr>
      <xdr:spPr>
        <a:xfrm>
          <a:off x="13512800" y="645615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392" name="テキスト ボックス 391"/>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95055</xdr:rowOff>
    </xdr:from>
    <xdr:ext cx="762000" cy="259045"/>
    <xdr:sp macro="" textlink="">
      <xdr:nvSpPr>
        <xdr:cNvPr id="394" name="テキスト ボックス 393"/>
        <xdr:cNvSpPr txBox="1"/>
      </xdr:nvSpPr>
      <xdr:spPr>
        <a:xfrm>
          <a:off x="13131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0" name="楕円 399"/>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1"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45614</xdr:rowOff>
    </xdr:from>
    <xdr:to>
      <xdr:col>77</xdr:col>
      <xdr:colOff>95250</xdr:colOff>
      <xdr:row>37</xdr:row>
      <xdr:rowOff>147214</xdr:rowOff>
    </xdr:to>
    <xdr:sp macro="" textlink="">
      <xdr:nvSpPr>
        <xdr:cNvPr id="402" name="楕円 401"/>
        <xdr:cNvSpPr/>
      </xdr:nvSpPr>
      <xdr:spPr>
        <a:xfrm>
          <a:off x="16129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131991</xdr:rowOff>
    </xdr:from>
    <xdr:ext cx="736600" cy="259045"/>
    <xdr:sp macro="" textlink="">
      <xdr:nvSpPr>
        <xdr:cNvPr id="403" name="テキスト ボックス 402"/>
        <xdr:cNvSpPr txBox="1"/>
      </xdr:nvSpPr>
      <xdr:spPr>
        <a:xfrm>
          <a:off x="15798800" y="647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63712</xdr:rowOff>
    </xdr:from>
    <xdr:to>
      <xdr:col>73</xdr:col>
      <xdr:colOff>44450</xdr:colOff>
      <xdr:row>37</xdr:row>
      <xdr:rowOff>165312</xdr:rowOff>
    </xdr:to>
    <xdr:sp macro="" textlink="">
      <xdr:nvSpPr>
        <xdr:cNvPr id="404" name="楕円 403"/>
        <xdr:cNvSpPr/>
      </xdr:nvSpPr>
      <xdr:spPr>
        <a:xfrm>
          <a:off x="152400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150089</xdr:rowOff>
    </xdr:from>
    <xdr:ext cx="762000" cy="259045"/>
    <xdr:sp macro="" textlink="">
      <xdr:nvSpPr>
        <xdr:cNvPr id="405" name="テキスト ボックス 404"/>
        <xdr:cNvSpPr txBox="1"/>
      </xdr:nvSpPr>
      <xdr:spPr>
        <a:xfrm>
          <a:off x="14909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71755</xdr:rowOff>
    </xdr:from>
    <xdr:to>
      <xdr:col>68</xdr:col>
      <xdr:colOff>203200</xdr:colOff>
      <xdr:row>38</xdr:row>
      <xdr:rowOff>1905</xdr:rowOff>
    </xdr:to>
    <xdr:sp macro="" textlink="">
      <xdr:nvSpPr>
        <xdr:cNvPr id="406" name="楕円 405"/>
        <xdr:cNvSpPr/>
      </xdr:nvSpPr>
      <xdr:spPr>
        <a:xfrm>
          <a:off x="14351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158132</xdr:rowOff>
    </xdr:from>
    <xdr:ext cx="762000" cy="259045"/>
    <xdr:sp macro="" textlink="">
      <xdr:nvSpPr>
        <xdr:cNvPr id="407" name="テキスト ボックス 406"/>
        <xdr:cNvSpPr txBox="1"/>
      </xdr:nvSpPr>
      <xdr:spPr>
        <a:xfrm>
          <a:off x="14020800" y="650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61701</xdr:rowOff>
    </xdr:from>
    <xdr:to>
      <xdr:col>64</xdr:col>
      <xdr:colOff>152400</xdr:colOff>
      <xdr:row>37</xdr:row>
      <xdr:rowOff>163301</xdr:rowOff>
    </xdr:to>
    <xdr:sp macro="" textlink="">
      <xdr:nvSpPr>
        <xdr:cNvPr id="408" name="楕円 407"/>
        <xdr:cNvSpPr/>
      </xdr:nvSpPr>
      <xdr:spPr>
        <a:xfrm>
          <a:off x="13462000" y="64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148078</xdr:rowOff>
    </xdr:from>
    <xdr:ext cx="762000" cy="259045"/>
    <xdr:sp macro="" textlink="">
      <xdr:nvSpPr>
        <xdr:cNvPr id="409" name="テキスト ボックス 408"/>
        <xdr:cNvSpPr txBox="1"/>
      </xdr:nvSpPr>
      <xdr:spPr>
        <a:xfrm>
          <a:off x="13131800" y="649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地方債の現在残高が減少したことや、充当可能財源等である基金が増加したことにより分子が減少したため、将来負担額は減少した。</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83.9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112801</xdr:rowOff>
    </xdr:from>
    <xdr:to>
      <xdr:col>81</xdr:col>
      <xdr:colOff>44450</xdr:colOff>
      <xdr:row>16</xdr:row>
      <xdr:rowOff>164922</xdr:rowOff>
    </xdr:to>
    <xdr:cxnSp macro="">
      <xdr:nvCxnSpPr>
        <xdr:cNvPr id="441" name="直線コネクタ 440"/>
        <xdr:cNvCxnSpPr/>
      </xdr:nvCxnSpPr>
      <xdr:spPr>
        <a:xfrm flipV="1">
          <a:off x="16179800" y="2856001"/>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162027</xdr:rowOff>
    </xdr:from>
    <xdr:to>
      <xdr:col>77</xdr:col>
      <xdr:colOff>44450</xdr:colOff>
      <xdr:row>16</xdr:row>
      <xdr:rowOff>164922</xdr:rowOff>
    </xdr:to>
    <xdr:cxnSp macro="">
      <xdr:nvCxnSpPr>
        <xdr:cNvPr id="444" name="直線コネクタ 443"/>
        <xdr:cNvCxnSpPr/>
      </xdr:nvCxnSpPr>
      <xdr:spPr>
        <a:xfrm>
          <a:off x="15290800" y="2905227"/>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151892</xdr:rowOff>
    </xdr:from>
    <xdr:to>
      <xdr:col>72</xdr:col>
      <xdr:colOff>203200</xdr:colOff>
      <xdr:row>16</xdr:row>
      <xdr:rowOff>162027</xdr:rowOff>
    </xdr:to>
    <xdr:cxnSp macro="">
      <xdr:nvCxnSpPr>
        <xdr:cNvPr id="447" name="直線コネクタ 446"/>
        <xdr:cNvCxnSpPr/>
      </xdr:nvCxnSpPr>
      <xdr:spPr>
        <a:xfrm>
          <a:off x="14401800" y="289509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133071</xdr:rowOff>
    </xdr:from>
    <xdr:to>
      <xdr:col>68</xdr:col>
      <xdr:colOff>152400</xdr:colOff>
      <xdr:row>16</xdr:row>
      <xdr:rowOff>151892</xdr:rowOff>
    </xdr:to>
    <xdr:cxnSp macro="">
      <xdr:nvCxnSpPr>
        <xdr:cNvPr id="450" name="直線コネクタ 449"/>
        <xdr:cNvCxnSpPr/>
      </xdr:nvCxnSpPr>
      <xdr:spPr>
        <a:xfrm>
          <a:off x="13512800" y="2876271"/>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62001</xdr:rowOff>
    </xdr:from>
    <xdr:to>
      <xdr:col>81</xdr:col>
      <xdr:colOff>95250</xdr:colOff>
      <xdr:row>16</xdr:row>
      <xdr:rowOff>163601</xdr:rowOff>
    </xdr:to>
    <xdr:sp macro="" textlink="">
      <xdr:nvSpPr>
        <xdr:cNvPr id="460" name="楕円 459"/>
        <xdr:cNvSpPr/>
      </xdr:nvSpPr>
      <xdr:spPr>
        <a:xfrm>
          <a:off x="16967200" y="280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34078</xdr:rowOff>
    </xdr:from>
    <xdr:ext cx="762000" cy="259045"/>
    <xdr:sp macro="" textlink="">
      <xdr:nvSpPr>
        <xdr:cNvPr id="461" name="将来負担の状況該当値テキスト"/>
        <xdr:cNvSpPr txBox="1"/>
      </xdr:nvSpPr>
      <xdr:spPr>
        <a:xfrm>
          <a:off x="17106900" y="277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114122</xdr:rowOff>
    </xdr:from>
    <xdr:to>
      <xdr:col>77</xdr:col>
      <xdr:colOff>95250</xdr:colOff>
      <xdr:row>17</xdr:row>
      <xdr:rowOff>44272</xdr:rowOff>
    </xdr:to>
    <xdr:sp macro="" textlink="">
      <xdr:nvSpPr>
        <xdr:cNvPr id="462" name="楕円 461"/>
        <xdr:cNvSpPr/>
      </xdr:nvSpPr>
      <xdr:spPr>
        <a:xfrm>
          <a:off x="16129000" y="28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29049</xdr:rowOff>
    </xdr:from>
    <xdr:ext cx="736600" cy="259045"/>
    <xdr:sp macro="" textlink="">
      <xdr:nvSpPr>
        <xdr:cNvPr id="463" name="テキスト ボックス 462"/>
        <xdr:cNvSpPr txBox="1"/>
      </xdr:nvSpPr>
      <xdr:spPr>
        <a:xfrm>
          <a:off x="15798800" y="294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111227</xdr:rowOff>
    </xdr:from>
    <xdr:to>
      <xdr:col>73</xdr:col>
      <xdr:colOff>44450</xdr:colOff>
      <xdr:row>17</xdr:row>
      <xdr:rowOff>41377</xdr:rowOff>
    </xdr:to>
    <xdr:sp macro="" textlink="">
      <xdr:nvSpPr>
        <xdr:cNvPr id="464" name="楕円 463"/>
        <xdr:cNvSpPr/>
      </xdr:nvSpPr>
      <xdr:spPr>
        <a:xfrm>
          <a:off x="15240000" y="285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26154</xdr:rowOff>
    </xdr:from>
    <xdr:ext cx="762000" cy="259045"/>
    <xdr:sp macro="" textlink="">
      <xdr:nvSpPr>
        <xdr:cNvPr id="465" name="テキスト ボックス 464"/>
        <xdr:cNvSpPr txBox="1"/>
      </xdr:nvSpPr>
      <xdr:spPr>
        <a:xfrm>
          <a:off x="14909800" y="294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101092</xdr:rowOff>
    </xdr:from>
    <xdr:to>
      <xdr:col>68</xdr:col>
      <xdr:colOff>203200</xdr:colOff>
      <xdr:row>17</xdr:row>
      <xdr:rowOff>31242</xdr:rowOff>
    </xdr:to>
    <xdr:sp macro="" textlink="">
      <xdr:nvSpPr>
        <xdr:cNvPr id="466" name="楕円 465"/>
        <xdr:cNvSpPr/>
      </xdr:nvSpPr>
      <xdr:spPr>
        <a:xfrm>
          <a:off x="14351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16019</xdr:rowOff>
    </xdr:from>
    <xdr:ext cx="762000" cy="259045"/>
    <xdr:sp macro="" textlink="">
      <xdr:nvSpPr>
        <xdr:cNvPr id="467" name="テキスト ボックス 466"/>
        <xdr:cNvSpPr txBox="1"/>
      </xdr:nvSpPr>
      <xdr:spPr>
        <a:xfrm>
          <a:off x="14020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82271</xdr:rowOff>
    </xdr:from>
    <xdr:to>
      <xdr:col>64</xdr:col>
      <xdr:colOff>152400</xdr:colOff>
      <xdr:row>17</xdr:row>
      <xdr:rowOff>12421</xdr:rowOff>
    </xdr:to>
    <xdr:sp macro="" textlink="">
      <xdr:nvSpPr>
        <xdr:cNvPr id="468" name="楕円 467"/>
        <xdr:cNvSpPr/>
      </xdr:nvSpPr>
      <xdr:spPr>
        <a:xfrm>
          <a:off x="13462000" y="2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168648</xdr:rowOff>
    </xdr:from>
    <xdr:ext cx="762000" cy="259045"/>
    <xdr:sp macro="" textlink="">
      <xdr:nvSpPr>
        <xdr:cNvPr id="469" name="テキスト ボックス 468"/>
        <xdr:cNvSpPr txBox="1"/>
      </xdr:nvSpPr>
      <xdr:spPr>
        <a:xfrm>
          <a:off x="13131800" y="291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27215</xdr:rowOff>
    </xdr:from>
    <xdr:ext cx="10191749" cy="693964"/>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48392" y="4626429"/>
          <a:ext cx="10191749" cy="693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分母である経常一般財源等が普通交付税の追加交付等により増加したため、経常収支比率が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％となり、類似団体平均よりも低い水準となった。今後も、第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次定員適正化計画に基づき、職員の年齢構成等を考慮した新規採用を実施し、類似団体平均程度の人員になるよう職員数の適正管理に努める。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xdr:cNvCxnSpPr/>
      </xdr:nvCxnSpPr>
      <xdr:spPr>
        <a:xfrm flipV="1">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38</xdr:row>
      <xdr:rowOff>27940</xdr:rowOff>
    </xdr:to>
    <xdr:cxnSp macro="">
      <xdr:nvCxnSpPr>
        <xdr:cNvPr id="69" name="直線コネクタ 68"/>
        <xdr:cNvCxnSpPr/>
      </xdr:nvCxnSpPr>
      <xdr:spPr>
        <a:xfrm flipV="1">
          <a:off x="3098800" y="63144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73660</xdr:rowOff>
    </xdr:to>
    <xdr:cxnSp macro="">
      <xdr:nvCxnSpPr>
        <xdr:cNvPr id="72" name="直線コネクタ 71"/>
        <xdr:cNvCxnSpPr/>
      </xdr:nvCxnSpPr>
      <xdr:spPr>
        <a:xfrm flipV="1">
          <a:off x="2209800" y="6543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73660</xdr:rowOff>
    </xdr:to>
    <xdr:cxnSp macro="">
      <xdr:nvCxnSpPr>
        <xdr:cNvPr id="75" name="直線コネクタ 74"/>
        <xdr:cNvCxnSpPr/>
      </xdr:nvCxnSpPr>
      <xdr:spPr>
        <a:xfrm>
          <a:off x="1320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88" name="テキスト ボックス 87"/>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分子である物件費に係る経常経費充当一般財源が、令和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月豪雨災害復旧工事を優先したことによる市道道路維持費等の減少により減少し、分母である経常一般財源等が増加したため、経常収支比率が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％となった。今後も、業務の民間委託を推進するため高い水準が続くことが想定されるが、人件費等と併せた全体経費の削減に努める。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120650</xdr:rowOff>
    </xdr:from>
    <xdr:to>
      <xdr:col>82</xdr:col>
      <xdr:colOff>107950</xdr:colOff>
      <xdr:row>20</xdr:row>
      <xdr:rowOff>101600</xdr:rowOff>
    </xdr:to>
    <xdr:cxnSp macro="">
      <xdr:nvCxnSpPr>
        <xdr:cNvPr id="127" name="直線コネクタ 126"/>
        <xdr:cNvCxnSpPr/>
      </xdr:nvCxnSpPr>
      <xdr:spPr>
        <a:xfrm flipV="1">
          <a:off x="15671800" y="337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101600</xdr:rowOff>
    </xdr:from>
    <xdr:to>
      <xdr:col>78</xdr:col>
      <xdr:colOff>69850</xdr:colOff>
      <xdr:row>20</xdr:row>
      <xdr:rowOff>139700</xdr:rowOff>
    </xdr:to>
    <xdr:cxnSp macro="">
      <xdr:nvCxnSpPr>
        <xdr:cNvPr id="130" name="直線コネクタ 129"/>
        <xdr:cNvCxnSpPr/>
      </xdr:nvCxnSpPr>
      <xdr:spPr>
        <a:xfrm flipV="1">
          <a:off x="14782800" y="353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76200</xdr:rowOff>
    </xdr:from>
    <xdr:to>
      <xdr:col>73</xdr:col>
      <xdr:colOff>180975</xdr:colOff>
      <xdr:row>20</xdr:row>
      <xdr:rowOff>139700</xdr:rowOff>
    </xdr:to>
    <xdr:cxnSp macro="">
      <xdr:nvCxnSpPr>
        <xdr:cNvPr id="133" name="直線コネクタ 132"/>
        <xdr:cNvCxnSpPr/>
      </xdr:nvCxnSpPr>
      <xdr:spPr>
        <a:xfrm>
          <a:off x="13893800" y="3505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63500</xdr:rowOff>
    </xdr:from>
    <xdr:to>
      <xdr:col>69</xdr:col>
      <xdr:colOff>92075</xdr:colOff>
      <xdr:row>20</xdr:row>
      <xdr:rowOff>76200</xdr:rowOff>
    </xdr:to>
    <xdr:cxnSp macro="">
      <xdr:nvCxnSpPr>
        <xdr:cNvPr id="136" name="直線コネクタ 135"/>
        <xdr:cNvCxnSpPr/>
      </xdr:nvCxnSpPr>
      <xdr:spPr>
        <a:xfrm>
          <a:off x="13004800" y="349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69850</xdr:rowOff>
    </xdr:from>
    <xdr:to>
      <xdr:col>82</xdr:col>
      <xdr:colOff>158750</xdr:colOff>
      <xdr:row>20</xdr:row>
      <xdr:rowOff>0</xdr:rowOff>
    </xdr:to>
    <xdr:sp macro="" textlink="">
      <xdr:nvSpPr>
        <xdr:cNvPr id="146" name="楕円 145"/>
        <xdr:cNvSpPr/>
      </xdr:nvSpPr>
      <xdr:spPr>
        <a:xfrm>
          <a:off x="164592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41927</xdr:rowOff>
    </xdr:from>
    <xdr:ext cx="762000" cy="259045"/>
    <xdr:sp macro="" textlink="">
      <xdr:nvSpPr>
        <xdr:cNvPr id="147" name="物件費該当値テキスト"/>
        <xdr:cNvSpPr txBox="1"/>
      </xdr:nvSpPr>
      <xdr:spPr>
        <a:xfrm>
          <a:off x="165989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50800</xdr:rowOff>
    </xdr:from>
    <xdr:to>
      <xdr:col>78</xdr:col>
      <xdr:colOff>120650</xdr:colOff>
      <xdr:row>20</xdr:row>
      <xdr:rowOff>152400</xdr:rowOff>
    </xdr:to>
    <xdr:sp macro="" textlink="">
      <xdr:nvSpPr>
        <xdr:cNvPr id="148" name="楕円 147"/>
        <xdr:cNvSpPr/>
      </xdr:nvSpPr>
      <xdr:spPr>
        <a:xfrm>
          <a:off x="15621000" y="34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137177</xdr:rowOff>
    </xdr:from>
    <xdr:ext cx="736600" cy="259045"/>
    <xdr:sp macro="" textlink="">
      <xdr:nvSpPr>
        <xdr:cNvPr id="149" name="テキスト ボックス 148"/>
        <xdr:cNvSpPr txBox="1"/>
      </xdr:nvSpPr>
      <xdr:spPr>
        <a:xfrm>
          <a:off x="15290800" y="356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88900</xdr:rowOff>
    </xdr:from>
    <xdr:to>
      <xdr:col>74</xdr:col>
      <xdr:colOff>31750</xdr:colOff>
      <xdr:row>21</xdr:row>
      <xdr:rowOff>19050</xdr:rowOff>
    </xdr:to>
    <xdr:sp macro="" textlink="">
      <xdr:nvSpPr>
        <xdr:cNvPr id="150" name="楕円 149"/>
        <xdr:cNvSpPr/>
      </xdr:nvSpPr>
      <xdr:spPr>
        <a:xfrm>
          <a:off x="14732000" y="35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3827</xdr:rowOff>
    </xdr:from>
    <xdr:ext cx="762000" cy="259045"/>
    <xdr:sp macro="" textlink="">
      <xdr:nvSpPr>
        <xdr:cNvPr id="151" name="テキスト ボックス 150"/>
        <xdr:cNvSpPr txBox="1"/>
      </xdr:nvSpPr>
      <xdr:spPr>
        <a:xfrm>
          <a:off x="144018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25400</xdr:rowOff>
    </xdr:from>
    <xdr:to>
      <xdr:col>69</xdr:col>
      <xdr:colOff>142875</xdr:colOff>
      <xdr:row>20</xdr:row>
      <xdr:rowOff>127000</xdr:rowOff>
    </xdr:to>
    <xdr:sp macro="" textlink="">
      <xdr:nvSpPr>
        <xdr:cNvPr id="152" name="楕円 151"/>
        <xdr:cNvSpPr/>
      </xdr:nvSpPr>
      <xdr:spPr>
        <a:xfrm>
          <a:off x="13843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111777</xdr:rowOff>
    </xdr:from>
    <xdr:ext cx="762000" cy="259045"/>
    <xdr:sp macro="" textlink="">
      <xdr:nvSpPr>
        <xdr:cNvPr id="153" name="テキスト ボックス 152"/>
        <xdr:cNvSpPr txBox="1"/>
      </xdr:nvSpPr>
      <xdr:spPr>
        <a:xfrm>
          <a:off x="13512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12700</xdr:rowOff>
    </xdr:from>
    <xdr:to>
      <xdr:col>65</xdr:col>
      <xdr:colOff>53975</xdr:colOff>
      <xdr:row>20</xdr:row>
      <xdr:rowOff>114300</xdr:rowOff>
    </xdr:to>
    <xdr:sp macro="" textlink="">
      <xdr:nvSpPr>
        <xdr:cNvPr id="154" name="楕円 153"/>
        <xdr:cNvSpPr/>
      </xdr:nvSpPr>
      <xdr:spPr>
        <a:xfrm>
          <a:off x="12954000" y="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99077</xdr:rowOff>
    </xdr:from>
    <xdr:ext cx="762000" cy="259045"/>
    <xdr:sp macro="" textlink="">
      <xdr:nvSpPr>
        <xdr:cNvPr id="155" name="テキスト ボックス 154"/>
        <xdr:cNvSpPr txBox="1"/>
      </xdr:nvSpPr>
      <xdr:spPr>
        <a:xfrm>
          <a:off x="126238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分子である扶助費に係る経常経費充当一般財源は増加したが、分母である経常一般財源等の増加のほうが大きかったため、経常収支比率が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％となった。扶助費に係る経常収支比率は、類似団体平均を下回っているため、今後も適正水準の維持に努める。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139700</xdr:rowOff>
    </xdr:to>
    <xdr:cxnSp macro="">
      <xdr:nvCxnSpPr>
        <xdr:cNvPr id="188" name="直線コネクタ 187"/>
        <xdr:cNvCxnSpPr/>
      </xdr:nvCxnSpPr>
      <xdr:spPr>
        <a:xfrm flipV="1">
          <a:off x="3987800" y="9372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139700</xdr:rowOff>
    </xdr:from>
    <xdr:to>
      <xdr:col>19</xdr:col>
      <xdr:colOff>187325</xdr:colOff>
      <xdr:row>55</xdr:row>
      <xdr:rowOff>57150</xdr:rowOff>
    </xdr:to>
    <xdr:cxnSp macro="">
      <xdr:nvCxnSpPr>
        <xdr:cNvPr id="191" name="直線コネクタ 190"/>
        <xdr:cNvCxnSpPr/>
      </xdr:nvCxnSpPr>
      <xdr:spPr>
        <a:xfrm flipV="1">
          <a:off x="3098800" y="939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57150</xdr:rowOff>
    </xdr:to>
    <xdr:cxnSp macro="">
      <xdr:nvCxnSpPr>
        <xdr:cNvPr id="194" name="直線コネクタ 193"/>
        <xdr:cNvCxnSpPr/>
      </xdr:nvCxnSpPr>
      <xdr:spPr>
        <a:xfrm>
          <a:off x="2209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152400</xdr:rowOff>
    </xdr:to>
    <xdr:cxnSp macro="">
      <xdr:nvCxnSpPr>
        <xdr:cNvPr id="197" name="直線コネクタ 196"/>
        <xdr:cNvCxnSpPr/>
      </xdr:nvCxnSpPr>
      <xdr:spPr>
        <a:xfrm>
          <a:off x="1320800" y="937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7" name="楕円 206"/>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88900</xdr:rowOff>
    </xdr:from>
    <xdr:to>
      <xdr:col>20</xdr:col>
      <xdr:colOff>38100</xdr:colOff>
      <xdr:row>55</xdr:row>
      <xdr:rowOff>19050</xdr:rowOff>
    </xdr:to>
    <xdr:sp macro="" textlink="">
      <xdr:nvSpPr>
        <xdr:cNvPr id="209" name="楕円 208"/>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29227</xdr:rowOff>
    </xdr:from>
    <xdr:ext cx="736600" cy="259045"/>
    <xdr:sp macro="" textlink="">
      <xdr:nvSpPr>
        <xdr:cNvPr id="210" name="テキスト ボックス 209"/>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11" name="楕円 210"/>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2" name="テキスト ボックス 211"/>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13" name="楕円 212"/>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4" name="テキスト ボックス 213"/>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5" name="楕円 214"/>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6" name="テキスト ボックス 215"/>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分母である経常一般財源等が増加したが、分子となる下水道等の特別会計に係る繰出金や、道路維持費などの維持補修費が減少し、経常収支比率が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13.3</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年連続で類似団体平均を上回っているため、今後も事業精査を徹底することにより経費の縮減に努める。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45357</xdr:rowOff>
    </xdr:to>
    <xdr:cxnSp macro="">
      <xdr:nvCxnSpPr>
        <xdr:cNvPr id="251" name="直線コネクタ 250"/>
        <xdr:cNvCxnSpPr/>
      </xdr:nvCxnSpPr>
      <xdr:spPr>
        <a:xfrm flipV="1">
          <a:off x="15671800" y="95681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38826</xdr:rowOff>
    </xdr:from>
    <xdr:to>
      <xdr:col>78</xdr:col>
      <xdr:colOff>69850</xdr:colOff>
      <xdr:row>56</xdr:row>
      <xdr:rowOff>45357</xdr:rowOff>
    </xdr:to>
    <xdr:cxnSp macro="">
      <xdr:nvCxnSpPr>
        <xdr:cNvPr id="254" name="直線コネクタ 253"/>
        <xdr:cNvCxnSpPr/>
      </xdr:nvCxnSpPr>
      <xdr:spPr>
        <a:xfrm>
          <a:off x="14782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45357</xdr:rowOff>
    </xdr:to>
    <xdr:cxnSp macro="">
      <xdr:nvCxnSpPr>
        <xdr:cNvPr id="257" name="直線コネクタ 256"/>
        <xdr:cNvCxnSpPr/>
      </xdr:nvCxnSpPr>
      <xdr:spPr>
        <a:xfrm flipV="1">
          <a:off x="13893800" y="9640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45357</xdr:rowOff>
    </xdr:to>
    <xdr:cxnSp macro="">
      <xdr:nvCxnSpPr>
        <xdr:cNvPr id="260" name="直線コネクタ 259"/>
        <xdr:cNvCxnSpPr/>
      </xdr:nvCxnSpPr>
      <xdr:spPr>
        <a:xfrm>
          <a:off x="13004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0" name="楕円 269"/>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1"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4" name="楕円 273"/>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5" name="テキスト ボックス 274"/>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166007</xdr:rowOff>
    </xdr:from>
    <xdr:to>
      <xdr:col>69</xdr:col>
      <xdr:colOff>142875</xdr:colOff>
      <xdr:row>56</xdr:row>
      <xdr:rowOff>96157</xdr:rowOff>
    </xdr:to>
    <xdr:sp macro="" textlink="">
      <xdr:nvSpPr>
        <xdr:cNvPr id="276" name="楕円 275"/>
        <xdr:cNvSpPr/>
      </xdr:nvSpPr>
      <xdr:spPr>
        <a:xfrm>
          <a:off x="13843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77" name="テキスト ボックス 276"/>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8" name="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9" name="テキスト ボックス 27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下水道等事業会計の補助金等の増加等に伴い、分子である補助費等に係る経常経費充当一般財源が増加し、分母である経常一般財源等も増加したため、経常収支比率が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％となった。経常収支比率は、引き続き類似団体平均を下回っているが、補助金の見直しを継続して行い、今後も適正水準の維持に努める。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9" name="直線コネクタ 308"/>
        <xdr:cNvCxnSpPr/>
      </xdr:nvCxnSpPr>
      <xdr:spPr>
        <a:xfrm>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152146</xdr:rowOff>
    </xdr:to>
    <xdr:cxnSp macro="">
      <xdr:nvCxnSpPr>
        <xdr:cNvPr id="312" name="直線コネクタ 311"/>
        <xdr:cNvCxnSpPr/>
      </xdr:nvCxnSpPr>
      <xdr:spPr>
        <a:xfrm>
          <a:off x="14782800" y="60980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97282</xdr:rowOff>
    </xdr:to>
    <xdr:cxnSp macro="">
      <xdr:nvCxnSpPr>
        <xdr:cNvPr id="315" name="直線コネクタ 314"/>
        <xdr:cNvCxnSpPr/>
      </xdr:nvCxnSpPr>
      <xdr:spPr>
        <a:xfrm>
          <a:off x="13893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56134</xdr:rowOff>
    </xdr:to>
    <xdr:cxnSp macro="">
      <xdr:nvCxnSpPr>
        <xdr:cNvPr id="318" name="直線コネクタ 317"/>
        <xdr:cNvCxnSpPr/>
      </xdr:nvCxnSpPr>
      <xdr:spPr>
        <a:xfrm>
          <a:off x="13004800" y="6038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8" name="楕円 327"/>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127017</xdr:rowOff>
    </xdr:from>
    <xdr:ext cx="762000" cy="259045"/>
    <xdr:sp macro="" textlink="">
      <xdr:nvSpPr>
        <xdr:cNvPr id="329"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0" name="楕円 329"/>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1" name="テキスト ボックス 330"/>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46482</xdr:rowOff>
    </xdr:from>
    <xdr:to>
      <xdr:col>74</xdr:col>
      <xdr:colOff>31750</xdr:colOff>
      <xdr:row>35</xdr:row>
      <xdr:rowOff>148082</xdr:rowOff>
    </xdr:to>
    <xdr:sp macro="" textlink="">
      <xdr:nvSpPr>
        <xdr:cNvPr id="332" name="楕円 331"/>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158259</xdr:rowOff>
    </xdr:from>
    <xdr:ext cx="762000" cy="259045"/>
    <xdr:sp macro="" textlink="">
      <xdr:nvSpPr>
        <xdr:cNvPr id="333" name="テキスト ボックス 332"/>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4" name="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6" name="楕円 335"/>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7" name="テキスト ボックス 336"/>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分母である経常一般財源等が増加し、これまで実施した繰上償還や利率見直しの効果により分子である公債費が減少したため、経常収支比率が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ったが、類似団体よりも高い水準である。過去に実施した大型建設事業に係る地方債の元金償還が高い水準の大きな要因である。新発債に係る事業は計画的かつ必要最低限とし、利率見直し等を行うことで比率の上昇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92711</xdr:rowOff>
    </xdr:to>
    <xdr:cxnSp macro="">
      <xdr:nvCxnSpPr>
        <xdr:cNvPr id="367" name="直線コネクタ 366"/>
        <xdr:cNvCxnSpPr/>
      </xdr:nvCxnSpPr>
      <xdr:spPr>
        <a:xfrm flipV="1">
          <a:off x="3987800" y="13102337"/>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115587</xdr:rowOff>
    </xdr:from>
    <xdr:ext cx="762000" cy="259045"/>
    <xdr:sp macro="" textlink="">
      <xdr:nvSpPr>
        <xdr:cNvPr id="368" name="公債費平均値テキスト"/>
        <xdr:cNvSpPr txBox="1"/>
      </xdr:nvSpPr>
      <xdr:spPr>
        <a:xfrm>
          <a:off x="4914900" y="12802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92711</xdr:rowOff>
    </xdr:from>
    <xdr:to>
      <xdr:col>19</xdr:col>
      <xdr:colOff>187325</xdr:colOff>
      <xdr:row>76</xdr:row>
      <xdr:rowOff>154432</xdr:rowOff>
    </xdr:to>
    <xdr:cxnSp macro="">
      <xdr:nvCxnSpPr>
        <xdr:cNvPr id="370" name="直線コネクタ 369"/>
        <xdr:cNvCxnSpPr/>
      </xdr:nvCxnSpPr>
      <xdr:spPr>
        <a:xfrm flipV="1">
          <a:off x="3098800" y="1312291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53103</xdr:rowOff>
    </xdr:from>
    <xdr:ext cx="736600" cy="259045"/>
    <xdr:sp macro="" textlink="">
      <xdr:nvSpPr>
        <xdr:cNvPr id="372" name="テキスト ボックス 371"/>
        <xdr:cNvSpPr txBox="1"/>
      </xdr:nvSpPr>
      <xdr:spPr>
        <a:xfrm>
          <a:off x="3606800" y="12740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165863</xdr:rowOff>
    </xdr:to>
    <xdr:cxnSp macro="">
      <xdr:nvCxnSpPr>
        <xdr:cNvPr id="373" name="直線コネクタ 372"/>
        <xdr:cNvCxnSpPr/>
      </xdr:nvCxnSpPr>
      <xdr:spPr>
        <a:xfrm flipV="1">
          <a:off x="2209800" y="13184632"/>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75" name="テキスト ボックス 374"/>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76</xdr:row>
      <xdr:rowOff>165863</xdr:rowOff>
    </xdr:to>
    <xdr:cxnSp macro="">
      <xdr:nvCxnSpPr>
        <xdr:cNvPr id="376" name="直線コネクタ 375"/>
        <xdr:cNvCxnSpPr/>
      </xdr:nvCxnSpPr>
      <xdr:spPr>
        <a:xfrm>
          <a:off x="1320800" y="1318920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78" name="テキスト ボックス 377"/>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59961</xdr:rowOff>
    </xdr:from>
    <xdr:ext cx="762000" cy="259045"/>
    <xdr:sp macro="" textlink="">
      <xdr:nvSpPr>
        <xdr:cNvPr id="380" name="テキスト ボックス 379"/>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6" name="楕円 385"/>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164864</xdr:rowOff>
    </xdr:from>
    <xdr:ext cx="762000" cy="259045"/>
    <xdr:sp macro="" textlink="">
      <xdr:nvSpPr>
        <xdr:cNvPr id="387" name="公債費該当値テキスト"/>
        <xdr:cNvSpPr txBox="1"/>
      </xdr:nvSpPr>
      <xdr:spPr>
        <a:xfrm>
          <a:off x="49149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8" name="楕円 387"/>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128288</xdr:rowOff>
    </xdr:from>
    <xdr:ext cx="736600" cy="259045"/>
    <xdr:sp macro="" textlink="">
      <xdr:nvSpPr>
        <xdr:cNvPr id="389" name="テキスト ボックス 388"/>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0" name="楕円 389"/>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18559</xdr:rowOff>
    </xdr:from>
    <xdr:ext cx="762000" cy="259045"/>
    <xdr:sp macro="" textlink="">
      <xdr:nvSpPr>
        <xdr:cNvPr id="391" name="テキスト ボックス 390"/>
        <xdr:cNvSpPr txBox="1"/>
      </xdr:nvSpPr>
      <xdr:spPr>
        <a:xfrm>
          <a:off x="2717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115063</xdr:rowOff>
    </xdr:from>
    <xdr:to>
      <xdr:col>11</xdr:col>
      <xdr:colOff>60325</xdr:colOff>
      <xdr:row>77</xdr:row>
      <xdr:rowOff>45213</xdr:rowOff>
    </xdr:to>
    <xdr:sp macro="" textlink="">
      <xdr:nvSpPr>
        <xdr:cNvPr id="392" name="楕円 391"/>
        <xdr:cNvSpPr/>
      </xdr:nvSpPr>
      <xdr:spPr>
        <a:xfrm>
          <a:off x="2159000" y="131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29990</xdr:rowOff>
    </xdr:from>
    <xdr:ext cx="762000" cy="259045"/>
    <xdr:sp macro="" textlink="">
      <xdr:nvSpPr>
        <xdr:cNvPr id="393" name="テキスト ボックス 392"/>
        <xdr:cNvSpPr txBox="1"/>
      </xdr:nvSpPr>
      <xdr:spPr>
        <a:xfrm>
          <a:off x="18288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94" name="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95" name="テキスト ボックス 394"/>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公債費以外の経常収支比率は、引き続き類似団体平均を下回っており、今後も適正水準の維持に努める。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94996</xdr:rowOff>
    </xdr:to>
    <xdr:cxnSp macro="">
      <xdr:nvCxnSpPr>
        <xdr:cNvPr id="426" name="直線コネクタ 425"/>
        <xdr:cNvCxnSpPr/>
      </xdr:nvCxnSpPr>
      <xdr:spPr>
        <a:xfrm flipV="1">
          <a:off x="15671800" y="1331722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46989</xdr:rowOff>
    </xdr:to>
    <xdr:cxnSp macro="">
      <xdr:nvCxnSpPr>
        <xdr:cNvPr id="429" name="直線コネクタ 428"/>
        <xdr:cNvCxnSpPr/>
      </xdr:nvCxnSpPr>
      <xdr:spPr>
        <a:xfrm flipV="1">
          <a:off x="14782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46989</xdr:rowOff>
    </xdr:to>
    <xdr:cxnSp macro="">
      <xdr:nvCxnSpPr>
        <xdr:cNvPr id="432" name="直線コネクタ 431"/>
        <xdr:cNvCxnSpPr/>
      </xdr:nvCxnSpPr>
      <xdr:spPr>
        <a:xfrm>
          <a:off x="13893800" y="135321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67563</xdr:rowOff>
    </xdr:from>
    <xdr:to>
      <xdr:col>69</xdr:col>
      <xdr:colOff>92075</xdr:colOff>
      <xdr:row>78</xdr:row>
      <xdr:rowOff>159004</xdr:rowOff>
    </xdr:to>
    <xdr:cxnSp macro="">
      <xdr:nvCxnSpPr>
        <xdr:cNvPr id="435" name="直線コネクタ 434"/>
        <xdr:cNvCxnSpPr/>
      </xdr:nvCxnSpPr>
      <xdr:spPr>
        <a:xfrm>
          <a:off x="13004800" y="13440663"/>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6" name="公債費以外該当値テキスト"/>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7" name="楕円 446"/>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155973</xdr:rowOff>
    </xdr:from>
    <xdr:ext cx="736600" cy="259045"/>
    <xdr:sp macro="" textlink="">
      <xdr:nvSpPr>
        <xdr:cNvPr id="448" name="テキスト ボックス 447"/>
        <xdr:cNvSpPr txBox="1"/>
      </xdr:nvSpPr>
      <xdr:spPr>
        <a:xfrm>
          <a:off x="15290800" y="13186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49" name="楕円 448"/>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107966</xdr:rowOff>
    </xdr:from>
    <xdr:ext cx="762000" cy="259045"/>
    <xdr:sp macro="" textlink="">
      <xdr:nvSpPr>
        <xdr:cNvPr id="450" name="テキスト ボックス 449"/>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51" name="楕円 450"/>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48531</xdr:rowOff>
    </xdr:from>
    <xdr:ext cx="762000" cy="259045"/>
    <xdr:sp macro="" textlink="">
      <xdr:nvSpPr>
        <xdr:cNvPr id="452" name="テキスト ボックス 451"/>
        <xdr:cNvSpPr txBox="1"/>
      </xdr:nvSpPr>
      <xdr:spPr>
        <a:xfrm>
          <a:off x="13512800" y="1325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3" name="楕円 452"/>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54" name="テキスト ボックス 453"/>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77254</xdr:rowOff>
    </xdr:from>
    <xdr:to>
      <xdr:col>29</xdr:col>
      <xdr:colOff>127000</xdr:colOff>
      <xdr:row>15</xdr:row>
      <xdr:rowOff>122047</xdr:rowOff>
    </xdr:to>
    <xdr:cxnSp macro="">
      <xdr:nvCxnSpPr>
        <xdr:cNvPr id="50" name="直線コネクタ 49"/>
        <xdr:cNvCxnSpPr/>
      </xdr:nvCxnSpPr>
      <xdr:spPr bwMode="auto">
        <a:xfrm flipV="1">
          <a:off x="5003800" y="2696629"/>
          <a:ext cx="647700" cy="44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122047</xdr:rowOff>
    </xdr:from>
    <xdr:to>
      <xdr:col>26</xdr:col>
      <xdr:colOff>50800</xdr:colOff>
      <xdr:row>15</xdr:row>
      <xdr:rowOff>127686</xdr:rowOff>
    </xdr:to>
    <xdr:cxnSp macro="">
      <xdr:nvCxnSpPr>
        <xdr:cNvPr id="53" name="直線コネクタ 52"/>
        <xdr:cNvCxnSpPr/>
      </xdr:nvCxnSpPr>
      <xdr:spPr bwMode="auto">
        <a:xfrm flipV="1">
          <a:off x="4305300" y="274142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72911</xdr:rowOff>
    </xdr:from>
    <xdr:to>
      <xdr:col>22</xdr:col>
      <xdr:colOff>114300</xdr:colOff>
      <xdr:row>15</xdr:row>
      <xdr:rowOff>127686</xdr:rowOff>
    </xdr:to>
    <xdr:cxnSp macro="">
      <xdr:nvCxnSpPr>
        <xdr:cNvPr id="56" name="直線コネクタ 55"/>
        <xdr:cNvCxnSpPr/>
      </xdr:nvCxnSpPr>
      <xdr:spPr bwMode="auto">
        <a:xfrm>
          <a:off x="3606800" y="2692286"/>
          <a:ext cx="698500" cy="54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72911</xdr:rowOff>
    </xdr:from>
    <xdr:to>
      <xdr:col>18</xdr:col>
      <xdr:colOff>177800</xdr:colOff>
      <xdr:row>15</xdr:row>
      <xdr:rowOff>100000</xdr:rowOff>
    </xdr:to>
    <xdr:cxnSp macro="">
      <xdr:nvCxnSpPr>
        <xdr:cNvPr id="59" name="直線コネクタ 58"/>
        <xdr:cNvCxnSpPr/>
      </xdr:nvCxnSpPr>
      <xdr:spPr bwMode="auto">
        <a:xfrm flipV="1">
          <a:off x="2908300" y="2692286"/>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26454</xdr:rowOff>
    </xdr:from>
    <xdr:to>
      <xdr:col>29</xdr:col>
      <xdr:colOff>177800</xdr:colOff>
      <xdr:row>15</xdr:row>
      <xdr:rowOff>128054</xdr:rowOff>
    </xdr:to>
    <xdr:sp macro="" textlink="">
      <xdr:nvSpPr>
        <xdr:cNvPr id="69" name="楕円 68"/>
        <xdr:cNvSpPr/>
      </xdr:nvSpPr>
      <xdr:spPr bwMode="auto">
        <a:xfrm>
          <a:off x="5600700" y="264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42981</xdr:rowOff>
    </xdr:from>
    <xdr:ext cx="762000" cy="259045"/>
    <xdr:sp macro="" textlink="">
      <xdr:nvSpPr>
        <xdr:cNvPr id="70" name="人口1人当たり決算額の推移該当値テキスト130"/>
        <xdr:cNvSpPr txBox="1"/>
      </xdr:nvSpPr>
      <xdr:spPr>
        <a:xfrm>
          <a:off x="5740400" y="249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71247</xdr:rowOff>
    </xdr:from>
    <xdr:to>
      <xdr:col>26</xdr:col>
      <xdr:colOff>101600</xdr:colOff>
      <xdr:row>16</xdr:row>
      <xdr:rowOff>1397</xdr:rowOff>
    </xdr:to>
    <xdr:sp macro="" textlink="">
      <xdr:nvSpPr>
        <xdr:cNvPr id="71" name="楕円 70"/>
        <xdr:cNvSpPr/>
      </xdr:nvSpPr>
      <xdr:spPr bwMode="auto">
        <a:xfrm>
          <a:off x="4953000" y="269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11574</xdr:rowOff>
    </xdr:from>
    <xdr:ext cx="736600" cy="259045"/>
    <xdr:sp macro="" textlink="">
      <xdr:nvSpPr>
        <xdr:cNvPr id="72" name="テキスト ボックス 71"/>
        <xdr:cNvSpPr txBox="1"/>
      </xdr:nvSpPr>
      <xdr:spPr>
        <a:xfrm>
          <a:off x="4622800" y="245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76886</xdr:rowOff>
    </xdr:from>
    <xdr:to>
      <xdr:col>22</xdr:col>
      <xdr:colOff>165100</xdr:colOff>
      <xdr:row>16</xdr:row>
      <xdr:rowOff>7036</xdr:rowOff>
    </xdr:to>
    <xdr:sp macro="" textlink="">
      <xdr:nvSpPr>
        <xdr:cNvPr id="73" name="楕円 72"/>
        <xdr:cNvSpPr/>
      </xdr:nvSpPr>
      <xdr:spPr bwMode="auto">
        <a:xfrm>
          <a:off x="4254500" y="2696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17213</xdr:rowOff>
    </xdr:from>
    <xdr:ext cx="762000" cy="259045"/>
    <xdr:sp macro="" textlink="">
      <xdr:nvSpPr>
        <xdr:cNvPr id="74" name="テキスト ボックス 73"/>
        <xdr:cNvSpPr txBox="1"/>
      </xdr:nvSpPr>
      <xdr:spPr>
        <a:xfrm>
          <a:off x="3924300" y="246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22111</xdr:rowOff>
    </xdr:from>
    <xdr:to>
      <xdr:col>19</xdr:col>
      <xdr:colOff>38100</xdr:colOff>
      <xdr:row>15</xdr:row>
      <xdr:rowOff>123711</xdr:rowOff>
    </xdr:to>
    <xdr:sp macro="" textlink="">
      <xdr:nvSpPr>
        <xdr:cNvPr id="75" name="楕円 74"/>
        <xdr:cNvSpPr/>
      </xdr:nvSpPr>
      <xdr:spPr bwMode="auto">
        <a:xfrm>
          <a:off x="3556000" y="2641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133888</xdr:rowOff>
    </xdr:from>
    <xdr:ext cx="762000" cy="259045"/>
    <xdr:sp macro="" textlink="">
      <xdr:nvSpPr>
        <xdr:cNvPr id="76" name="テキスト ボックス 75"/>
        <xdr:cNvSpPr txBox="1"/>
      </xdr:nvSpPr>
      <xdr:spPr>
        <a:xfrm>
          <a:off x="3225800" y="241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49200</xdr:rowOff>
    </xdr:from>
    <xdr:to>
      <xdr:col>15</xdr:col>
      <xdr:colOff>101600</xdr:colOff>
      <xdr:row>15</xdr:row>
      <xdr:rowOff>150800</xdr:rowOff>
    </xdr:to>
    <xdr:sp macro="" textlink="">
      <xdr:nvSpPr>
        <xdr:cNvPr id="77" name="楕円 76"/>
        <xdr:cNvSpPr/>
      </xdr:nvSpPr>
      <xdr:spPr bwMode="auto">
        <a:xfrm>
          <a:off x="2857500" y="266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160977</xdr:rowOff>
    </xdr:from>
    <xdr:ext cx="762000" cy="259045"/>
    <xdr:sp macro="" textlink="">
      <xdr:nvSpPr>
        <xdr:cNvPr id="78" name="テキスト ボックス 77"/>
        <xdr:cNvSpPr txBox="1"/>
      </xdr:nvSpPr>
      <xdr:spPr>
        <a:xfrm>
          <a:off x="2527300" y="243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261855</xdr:rowOff>
    </xdr:from>
    <xdr:to>
      <xdr:col>29</xdr:col>
      <xdr:colOff>127000</xdr:colOff>
      <xdr:row>37</xdr:row>
      <xdr:rowOff>275434</xdr:rowOff>
    </xdr:to>
    <xdr:cxnSp macro="">
      <xdr:nvCxnSpPr>
        <xdr:cNvPr id="112" name="直線コネクタ 111"/>
        <xdr:cNvCxnSpPr/>
      </xdr:nvCxnSpPr>
      <xdr:spPr bwMode="auto">
        <a:xfrm flipV="1">
          <a:off x="5003800" y="7386555"/>
          <a:ext cx="6477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251000</xdr:rowOff>
    </xdr:from>
    <xdr:ext cx="762000" cy="259045"/>
    <xdr:sp macro="" textlink="">
      <xdr:nvSpPr>
        <xdr:cNvPr id="113" name="人口1人当たり決算額の推移平均値テキスト445"/>
        <xdr:cNvSpPr txBox="1"/>
      </xdr:nvSpPr>
      <xdr:spPr>
        <a:xfrm>
          <a:off x="5740400" y="7375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264343</xdr:rowOff>
    </xdr:from>
    <xdr:to>
      <xdr:col>26</xdr:col>
      <xdr:colOff>50800</xdr:colOff>
      <xdr:row>37</xdr:row>
      <xdr:rowOff>275434</xdr:rowOff>
    </xdr:to>
    <xdr:cxnSp macro="">
      <xdr:nvCxnSpPr>
        <xdr:cNvPr id="115" name="直線コネクタ 114"/>
        <xdr:cNvCxnSpPr/>
      </xdr:nvCxnSpPr>
      <xdr:spPr bwMode="auto">
        <a:xfrm>
          <a:off x="4305300" y="7389043"/>
          <a:ext cx="698500" cy="11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29010</xdr:rowOff>
    </xdr:from>
    <xdr:ext cx="736600" cy="259045"/>
    <xdr:sp macro="" textlink="">
      <xdr:nvSpPr>
        <xdr:cNvPr id="117" name="テキスト ボックス 116"/>
        <xdr:cNvSpPr txBox="1"/>
      </xdr:nvSpPr>
      <xdr:spPr>
        <a:xfrm>
          <a:off x="4622800" y="7496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255443</xdr:rowOff>
    </xdr:from>
    <xdr:to>
      <xdr:col>22</xdr:col>
      <xdr:colOff>114300</xdr:colOff>
      <xdr:row>37</xdr:row>
      <xdr:rowOff>264343</xdr:rowOff>
    </xdr:to>
    <xdr:cxnSp macro="">
      <xdr:nvCxnSpPr>
        <xdr:cNvPr id="118" name="直線コネクタ 117"/>
        <xdr:cNvCxnSpPr/>
      </xdr:nvCxnSpPr>
      <xdr:spPr bwMode="auto">
        <a:xfrm>
          <a:off x="3606800" y="738014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26404</xdr:rowOff>
    </xdr:from>
    <xdr:ext cx="762000" cy="259045"/>
    <xdr:sp macro="" textlink="">
      <xdr:nvSpPr>
        <xdr:cNvPr id="120" name="テキスト ボックス 119"/>
        <xdr:cNvSpPr txBox="1"/>
      </xdr:nvSpPr>
      <xdr:spPr>
        <a:xfrm>
          <a:off x="39243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244066</xdr:rowOff>
    </xdr:from>
    <xdr:to>
      <xdr:col>18</xdr:col>
      <xdr:colOff>177800</xdr:colOff>
      <xdr:row>37</xdr:row>
      <xdr:rowOff>255443</xdr:rowOff>
    </xdr:to>
    <xdr:cxnSp macro="">
      <xdr:nvCxnSpPr>
        <xdr:cNvPr id="121" name="直線コネクタ 120"/>
        <xdr:cNvCxnSpPr/>
      </xdr:nvCxnSpPr>
      <xdr:spPr bwMode="auto">
        <a:xfrm>
          <a:off x="2908300" y="7368766"/>
          <a:ext cx="698500" cy="1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26301</xdr:rowOff>
    </xdr:from>
    <xdr:ext cx="762000" cy="259045"/>
    <xdr:sp macro="" textlink="">
      <xdr:nvSpPr>
        <xdr:cNvPr id="123" name="テキスト ボックス 122"/>
        <xdr:cNvSpPr txBox="1"/>
      </xdr:nvSpPr>
      <xdr:spPr>
        <a:xfrm>
          <a:off x="32258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22605</xdr:rowOff>
    </xdr:from>
    <xdr:ext cx="762000" cy="259045"/>
    <xdr:sp macro="" textlink="">
      <xdr:nvSpPr>
        <xdr:cNvPr id="125" name="テキスト ボックス 124"/>
        <xdr:cNvSpPr txBox="1"/>
      </xdr:nvSpPr>
      <xdr:spPr>
        <a:xfrm>
          <a:off x="2527300" y="74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211055</xdr:rowOff>
    </xdr:from>
    <xdr:to>
      <xdr:col>29</xdr:col>
      <xdr:colOff>177800</xdr:colOff>
      <xdr:row>37</xdr:row>
      <xdr:rowOff>312655</xdr:rowOff>
    </xdr:to>
    <xdr:sp macro="" textlink="">
      <xdr:nvSpPr>
        <xdr:cNvPr id="131" name="楕円 130"/>
        <xdr:cNvSpPr/>
      </xdr:nvSpPr>
      <xdr:spPr bwMode="auto">
        <a:xfrm>
          <a:off x="5600700" y="733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56132</xdr:rowOff>
    </xdr:from>
    <xdr:ext cx="762000" cy="259045"/>
    <xdr:sp macro="" textlink="">
      <xdr:nvSpPr>
        <xdr:cNvPr id="132" name="人口1人当たり決算額の推移該当値テキスト445"/>
        <xdr:cNvSpPr txBox="1"/>
      </xdr:nvSpPr>
      <xdr:spPr>
        <a:xfrm>
          <a:off x="5740400" y="71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224634</xdr:rowOff>
    </xdr:from>
    <xdr:to>
      <xdr:col>26</xdr:col>
      <xdr:colOff>101600</xdr:colOff>
      <xdr:row>37</xdr:row>
      <xdr:rowOff>326234</xdr:rowOff>
    </xdr:to>
    <xdr:sp macro="" textlink="">
      <xdr:nvSpPr>
        <xdr:cNvPr id="133" name="楕円 132"/>
        <xdr:cNvSpPr/>
      </xdr:nvSpPr>
      <xdr:spPr bwMode="auto">
        <a:xfrm>
          <a:off x="4953000" y="7349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164961</xdr:rowOff>
    </xdr:from>
    <xdr:ext cx="736600" cy="259045"/>
    <xdr:sp macro="" textlink="">
      <xdr:nvSpPr>
        <xdr:cNvPr id="134" name="テキスト ボックス 133"/>
        <xdr:cNvSpPr txBox="1"/>
      </xdr:nvSpPr>
      <xdr:spPr>
        <a:xfrm>
          <a:off x="4622800" y="7118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213543</xdr:rowOff>
    </xdr:from>
    <xdr:to>
      <xdr:col>22</xdr:col>
      <xdr:colOff>165100</xdr:colOff>
      <xdr:row>37</xdr:row>
      <xdr:rowOff>315143</xdr:rowOff>
    </xdr:to>
    <xdr:sp macro="" textlink="">
      <xdr:nvSpPr>
        <xdr:cNvPr id="135" name="楕円 134"/>
        <xdr:cNvSpPr/>
      </xdr:nvSpPr>
      <xdr:spPr bwMode="auto">
        <a:xfrm>
          <a:off x="4254500" y="7338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153870</xdr:rowOff>
    </xdr:from>
    <xdr:ext cx="762000" cy="259045"/>
    <xdr:sp macro="" textlink="">
      <xdr:nvSpPr>
        <xdr:cNvPr id="136" name="テキスト ボックス 135"/>
        <xdr:cNvSpPr txBox="1"/>
      </xdr:nvSpPr>
      <xdr:spPr>
        <a:xfrm>
          <a:off x="3924300" y="710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204643</xdr:rowOff>
    </xdr:from>
    <xdr:to>
      <xdr:col>19</xdr:col>
      <xdr:colOff>38100</xdr:colOff>
      <xdr:row>37</xdr:row>
      <xdr:rowOff>306243</xdr:rowOff>
    </xdr:to>
    <xdr:sp macro="" textlink="">
      <xdr:nvSpPr>
        <xdr:cNvPr id="137" name="楕円 136"/>
        <xdr:cNvSpPr/>
      </xdr:nvSpPr>
      <xdr:spPr bwMode="auto">
        <a:xfrm>
          <a:off x="3556000" y="732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144970</xdr:rowOff>
    </xdr:from>
    <xdr:ext cx="762000" cy="259045"/>
    <xdr:sp macro="" textlink="">
      <xdr:nvSpPr>
        <xdr:cNvPr id="138" name="テキスト ボックス 137"/>
        <xdr:cNvSpPr txBox="1"/>
      </xdr:nvSpPr>
      <xdr:spPr>
        <a:xfrm>
          <a:off x="3225800" y="70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193266</xdr:rowOff>
    </xdr:from>
    <xdr:to>
      <xdr:col>15</xdr:col>
      <xdr:colOff>101600</xdr:colOff>
      <xdr:row>37</xdr:row>
      <xdr:rowOff>294866</xdr:rowOff>
    </xdr:to>
    <xdr:sp macro="" textlink="">
      <xdr:nvSpPr>
        <xdr:cNvPr id="139" name="楕円 138"/>
        <xdr:cNvSpPr/>
      </xdr:nvSpPr>
      <xdr:spPr bwMode="auto">
        <a:xfrm>
          <a:off x="2857500" y="7317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133593</xdr:rowOff>
    </xdr:from>
    <xdr:ext cx="762000" cy="259045"/>
    <xdr:sp macro="" textlink="">
      <xdr:nvSpPr>
        <xdr:cNvPr id="140" name="テキスト ボックス 139"/>
        <xdr:cNvSpPr txBox="1"/>
      </xdr:nvSpPr>
      <xdr:spPr>
        <a:xfrm>
          <a:off x="2527300" y="7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119139</xdr:rowOff>
    </xdr:from>
    <xdr:to>
      <xdr:col>24</xdr:col>
      <xdr:colOff>63500</xdr:colOff>
      <xdr:row>34</xdr:row>
      <xdr:rowOff>161595</xdr:rowOff>
    </xdr:to>
    <xdr:cxnSp macro="">
      <xdr:nvCxnSpPr>
        <xdr:cNvPr id="61" name="直線コネクタ 60"/>
        <xdr:cNvCxnSpPr/>
      </xdr:nvCxnSpPr>
      <xdr:spPr>
        <a:xfrm flipV="1">
          <a:off x="3797300" y="5948439"/>
          <a:ext cx="838200" cy="4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71844</xdr:rowOff>
    </xdr:from>
    <xdr:to>
      <xdr:col>19</xdr:col>
      <xdr:colOff>177800</xdr:colOff>
      <xdr:row>34</xdr:row>
      <xdr:rowOff>161595</xdr:rowOff>
    </xdr:to>
    <xdr:cxnSp macro="">
      <xdr:nvCxnSpPr>
        <xdr:cNvPr id="64" name="直線コネクタ 63"/>
        <xdr:cNvCxnSpPr/>
      </xdr:nvCxnSpPr>
      <xdr:spPr>
        <a:xfrm>
          <a:off x="2908300" y="5901144"/>
          <a:ext cx="889000" cy="8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23698</xdr:rowOff>
    </xdr:from>
    <xdr:to>
      <xdr:col>15</xdr:col>
      <xdr:colOff>50800</xdr:colOff>
      <xdr:row>34</xdr:row>
      <xdr:rowOff>71844</xdr:rowOff>
    </xdr:to>
    <xdr:cxnSp macro="">
      <xdr:nvCxnSpPr>
        <xdr:cNvPr id="67" name="直線コネクタ 66"/>
        <xdr:cNvCxnSpPr/>
      </xdr:nvCxnSpPr>
      <xdr:spPr>
        <a:xfrm>
          <a:off x="2019300" y="5852998"/>
          <a:ext cx="889000" cy="4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23698</xdr:rowOff>
    </xdr:from>
    <xdr:to>
      <xdr:col>10</xdr:col>
      <xdr:colOff>114300</xdr:colOff>
      <xdr:row>34</xdr:row>
      <xdr:rowOff>44120</xdr:rowOff>
    </xdr:to>
    <xdr:cxnSp macro="">
      <xdr:nvCxnSpPr>
        <xdr:cNvPr id="70" name="直線コネクタ 69"/>
        <xdr:cNvCxnSpPr/>
      </xdr:nvCxnSpPr>
      <xdr:spPr>
        <a:xfrm flipV="1">
          <a:off x="1130300" y="5852998"/>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68339</xdr:rowOff>
    </xdr:from>
    <xdr:to>
      <xdr:col>24</xdr:col>
      <xdr:colOff>114300</xdr:colOff>
      <xdr:row>34</xdr:row>
      <xdr:rowOff>169939</xdr:rowOff>
    </xdr:to>
    <xdr:sp macro="" textlink="">
      <xdr:nvSpPr>
        <xdr:cNvPr id="80" name="楕円 79"/>
        <xdr:cNvSpPr/>
      </xdr:nvSpPr>
      <xdr:spPr>
        <a:xfrm>
          <a:off x="4584700" y="58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91216</xdr:rowOff>
    </xdr:from>
    <xdr:ext cx="599010" cy="259045"/>
    <xdr:sp macro="" textlink="">
      <xdr:nvSpPr>
        <xdr:cNvPr id="81" name="人件費該当値テキスト"/>
        <xdr:cNvSpPr txBox="1"/>
      </xdr:nvSpPr>
      <xdr:spPr>
        <a:xfrm>
          <a:off x="4686300" y="574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110795</xdr:rowOff>
    </xdr:from>
    <xdr:to>
      <xdr:col>20</xdr:col>
      <xdr:colOff>38100</xdr:colOff>
      <xdr:row>35</xdr:row>
      <xdr:rowOff>40945</xdr:rowOff>
    </xdr:to>
    <xdr:sp macro="" textlink="">
      <xdr:nvSpPr>
        <xdr:cNvPr id="82" name="楕円 81"/>
        <xdr:cNvSpPr/>
      </xdr:nvSpPr>
      <xdr:spPr>
        <a:xfrm>
          <a:off x="3746500" y="59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57472</xdr:rowOff>
    </xdr:from>
    <xdr:ext cx="599010" cy="259045"/>
    <xdr:sp macro="" textlink="">
      <xdr:nvSpPr>
        <xdr:cNvPr id="83" name="テキスト ボックス 82"/>
        <xdr:cNvSpPr txBox="1"/>
      </xdr:nvSpPr>
      <xdr:spPr>
        <a:xfrm>
          <a:off x="3497795" y="571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21044</xdr:rowOff>
    </xdr:from>
    <xdr:to>
      <xdr:col>15</xdr:col>
      <xdr:colOff>101600</xdr:colOff>
      <xdr:row>34</xdr:row>
      <xdr:rowOff>122644</xdr:rowOff>
    </xdr:to>
    <xdr:sp macro="" textlink="">
      <xdr:nvSpPr>
        <xdr:cNvPr id="84" name="楕円 83"/>
        <xdr:cNvSpPr/>
      </xdr:nvSpPr>
      <xdr:spPr>
        <a:xfrm>
          <a:off x="2857500" y="58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139171</xdr:rowOff>
    </xdr:from>
    <xdr:ext cx="599010" cy="259045"/>
    <xdr:sp macro="" textlink="">
      <xdr:nvSpPr>
        <xdr:cNvPr id="85" name="テキスト ボックス 84"/>
        <xdr:cNvSpPr txBox="1"/>
      </xdr:nvSpPr>
      <xdr:spPr>
        <a:xfrm>
          <a:off x="2608795" y="562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144348</xdr:rowOff>
    </xdr:from>
    <xdr:to>
      <xdr:col>10</xdr:col>
      <xdr:colOff>165100</xdr:colOff>
      <xdr:row>34</xdr:row>
      <xdr:rowOff>74498</xdr:rowOff>
    </xdr:to>
    <xdr:sp macro="" textlink="">
      <xdr:nvSpPr>
        <xdr:cNvPr id="86" name="楕円 85"/>
        <xdr:cNvSpPr/>
      </xdr:nvSpPr>
      <xdr:spPr>
        <a:xfrm>
          <a:off x="1968500" y="58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91025</xdr:rowOff>
    </xdr:from>
    <xdr:ext cx="599010" cy="259045"/>
    <xdr:sp macro="" textlink="">
      <xdr:nvSpPr>
        <xdr:cNvPr id="87" name="テキスト ボックス 86"/>
        <xdr:cNvSpPr txBox="1"/>
      </xdr:nvSpPr>
      <xdr:spPr>
        <a:xfrm>
          <a:off x="1719795" y="557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164770</xdr:rowOff>
    </xdr:from>
    <xdr:to>
      <xdr:col>6</xdr:col>
      <xdr:colOff>38100</xdr:colOff>
      <xdr:row>34</xdr:row>
      <xdr:rowOff>94920</xdr:rowOff>
    </xdr:to>
    <xdr:sp macro="" textlink="">
      <xdr:nvSpPr>
        <xdr:cNvPr id="88" name="楕円 87"/>
        <xdr:cNvSpPr/>
      </xdr:nvSpPr>
      <xdr:spPr>
        <a:xfrm>
          <a:off x="1079500" y="58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111447</xdr:rowOff>
    </xdr:from>
    <xdr:ext cx="599010" cy="259045"/>
    <xdr:sp macro="" textlink="">
      <xdr:nvSpPr>
        <xdr:cNvPr id="89" name="テキスト ボックス 88"/>
        <xdr:cNvSpPr txBox="1"/>
      </xdr:nvSpPr>
      <xdr:spPr>
        <a:xfrm>
          <a:off x="830795" y="5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42369</xdr:rowOff>
    </xdr:from>
    <xdr:to>
      <xdr:col>24</xdr:col>
      <xdr:colOff>63500</xdr:colOff>
      <xdr:row>57</xdr:row>
      <xdr:rowOff>50740</xdr:rowOff>
    </xdr:to>
    <xdr:cxnSp macro="">
      <xdr:nvCxnSpPr>
        <xdr:cNvPr id="116" name="直線コネクタ 115"/>
        <xdr:cNvCxnSpPr/>
      </xdr:nvCxnSpPr>
      <xdr:spPr>
        <a:xfrm flipV="1">
          <a:off x="3797300" y="9815019"/>
          <a:ext cx="8382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50740</xdr:rowOff>
    </xdr:from>
    <xdr:to>
      <xdr:col>19</xdr:col>
      <xdr:colOff>177800</xdr:colOff>
      <xdr:row>57</xdr:row>
      <xdr:rowOff>53948</xdr:rowOff>
    </xdr:to>
    <xdr:cxnSp macro="">
      <xdr:nvCxnSpPr>
        <xdr:cNvPr id="119" name="直線コネクタ 118"/>
        <xdr:cNvCxnSpPr/>
      </xdr:nvCxnSpPr>
      <xdr:spPr>
        <a:xfrm flipV="1">
          <a:off x="2908300" y="9823390"/>
          <a:ext cx="8890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53948</xdr:rowOff>
    </xdr:from>
    <xdr:to>
      <xdr:col>15</xdr:col>
      <xdr:colOff>50800</xdr:colOff>
      <xdr:row>57</xdr:row>
      <xdr:rowOff>68939</xdr:rowOff>
    </xdr:to>
    <xdr:cxnSp macro="">
      <xdr:nvCxnSpPr>
        <xdr:cNvPr id="122" name="直線コネクタ 121"/>
        <xdr:cNvCxnSpPr/>
      </xdr:nvCxnSpPr>
      <xdr:spPr>
        <a:xfrm flipV="1">
          <a:off x="2019300" y="9826598"/>
          <a:ext cx="889000" cy="1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61757</xdr:rowOff>
    </xdr:from>
    <xdr:to>
      <xdr:col>10</xdr:col>
      <xdr:colOff>114300</xdr:colOff>
      <xdr:row>57</xdr:row>
      <xdr:rowOff>68939</xdr:rowOff>
    </xdr:to>
    <xdr:cxnSp macro="">
      <xdr:nvCxnSpPr>
        <xdr:cNvPr id="125" name="直線コネクタ 124"/>
        <xdr:cNvCxnSpPr/>
      </xdr:nvCxnSpPr>
      <xdr:spPr>
        <a:xfrm>
          <a:off x="1130300" y="9834407"/>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163019</xdr:rowOff>
    </xdr:from>
    <xdr:to>
      <xdr:col>24</xdr:col>
      <xdr:colOff>114300</xdr:colOff>
      <xdr:row>57</xdr:row>
      <xdr:rowOff>93169</xdr:rowOff>
    </xdr:to>
    <xdr:sp macro="" textlink="">
      <xdr:nvSpPr>
        <xdr:cNvPr id="135" name="楕円 134"/>
        <xdr:cNvSpPr/>
      </xdr:nvSpPr>
      <xdr:spPr>
        <a:xfrm>
          <a:off x="4584700" y="976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14446</xdr:rowOff>
    </xdr:from>
    <xdr:ext cx="599010" cy="259045"/>
    <xdr:sp macro="" textlink="">
      <xdr:nvSpPr>
        <xdr:cNvPr id="136" name="物件費該当値テキスト"/>
        <xdr:cNvSpPr txBox="1"/>
      </xdr:nvSpPr>
      <xdr:spPr>
        <a:xfrm>
          <a:off x="4686300" y="9615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171390</xdr:rowOff>
    </xdr:from>
    <xdr:to>
      <xdr:col>20</xdr:col>
      <xdr:colOff>38100</xdr:colOff>
      <xdr:row>57</xdr:row>
      <xdr:rowOff>101540</xdr:rowOff>
    </xdr:to>
    <xdr:sp macro="" textlink="">
      <xdr:nvSpPr>
        <xdr:cNvPr id="137" name="楕円 136"/>
        <xdr:cNvSpPr/>
      </xdr:nvSpPr>
      <xdr:spPr>
        <a:xfrm>
          <a:off x="3746500" y="97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118067</xdr:rowOff>
    </xdr:from>
    <xdr:ext cx="599010" cy="259045"/>
    <xdr:sp macro="" textlink="">
      <xdr:nvSpPr>
        <xdr:cNvPr id="138" name="テキスト ボックス 137"/>
        <xdr:cNvSpPr txBox="1"/>
      </xdr:nvSpPr>
      <xdr:spPr>
        <a:xfrm>
          <a:off x="3497795" y="954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3148</xdr:rowOff>
    </xdr:from>
    <xdr:to>
      <xdr:col>15</xdr:col>
      <xdr:colOff>101600</xdr:colOff>
      <xdr:row>57</xdr:row>
      <xdr:rowOff>104748</xdr:rowOff>
    </xdr:to>
    <xdr:sp macro="" textlink="">
      <xdr:nvSpPr>
        <xdr:cNvPr id="139" name="楕円 138"/>
        <xdr:cNvSpPr/>
      </xdr:nvSpPr>
      <xdr:spPr>
        <a:xfrm>
          <a:off x="2857500" y="977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121275</xdr:rowOff>
    </xdr:from>
    <xdr:ext cx="599010" cy="259045"/>
    <xdr:sp macro="" textlink="">
      <xdr:nvSpPr>
        <xdr:cNvPr id="140" name="テキスト ボックス 139"/>
        <xdr:cNvSpPr txBox="1"/>
      </xdr:nvSpPr>
      <xdr:spPr>
        <a:xfrm>
          <a:off x="2608795" y="955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18139</xdr:rowOff>
    </xdr:from>
    <xdr:to>
      <xdr:col>10</xdr:col>
      <xdr:colOff>165100</xdr:colOff>
      <xdr:row>57</xdr:row>
      <xdr:rowOff>119739</xdr:rowOff>
    </xdr:to>
    <xdr:sp macro="" textlink="">
      <xdr:nvSpPr>
        <xdr:cNvPr id="141" name="楕円 140"/>
        <xdr:cNvSpPr/>
      </xdr:nvSpPr>
      <xdr:spPr>
        <a:xfrm>
          <a:off x="1968500" y="97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136266</xdr:rowOff>
    </xdr:from>
    <xdr:ext cx="599010" cy="259045"/>
    <xdr:sp macro="" textlink="">
      <xdr:nvSpPr>
        <xdr:cNvPr id="142" name="テキスト ボックス 141"/>
        <xdr:cNvSpPr txBox="1"/>
      </xdr:nvSpPr>
      <xdr:spPr>
        <a:xfrm>
          <a:off x="1719795" y="9566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10957</xdr:rowOff>
    </xdr:from>
    <xdr:to>
      <xdr:col>6</xdr:col>
      <xdr:colOff>38100</xdr:colOff>
      <xdr:row>57</xdr:row>
      <xdr:rowOff>112557</xdr:rowOff>
    </xdr:to>
    <xdr:sp macro="" textlink="">
      <xdr:nvSpPr>
        <xdr:cNvPr id="143" name="楕円 142"/>
        <xdr:cNvSpPr/>
      </xdr:nvSpPr>
      <xdr:spPr>
        <a:xfrm>
          <a:off x="1079500" y="978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129084</xdr:rowOff>
    </xdr:from>
    <xdr:ext cx="599010" cy="259045"/>
    <xdr:sp macro="" textlink="">
      <xdr:nvSpPr>
        <xdr:cNvPr id="144" name="テキスト ボックス 143"/>
        <xdr:cNvSpPr txBox="1"/>
      </xdr:nvSpPr>
      <xdr:spPr>
        <a:xfrm>
          <a:off x="830795" y="955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102569</xdr:rowOff>
    </xdr:from>
    <xdr:to>
      <xdr:col>24</xdr:col>
      <xdr:colOff>63500</xdr:colOff>
      <xdr:row>77</xdr:row>
      <xdr:rowOff>136858</xdr:rowOff>
    </xdr:to>
    <xdr:cxnSp macro="">
      <xdr:nvCxnSpPr>
        <xdr:cNvPr id="175" name="直線コネクタ 174"/>
        <xdr:cNvCxnSpPr/>
      </xdr:nvCxnSpPr>
      <xdr:spPr>
        <a:xfrm>
          <a:off x="3797300" y="1330421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19908</xdr:rowOff>
    </xdr:from>
    <xdr:ext cx="534377" cy="259045"/>
    <xdr:sp macro="" textlink="">
      <xdr:nvSpPr>
        <xdr:cNvPr id="176" name="維持補修費平均値テキスト"/>
        <xdr:cNvSpPr txBox="1"/>
      </xdr:nvSpPr>
      <xdr:spPr>
        <a:xfrm>
          <a:off x="4686300" y="13393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102569</xdr:rowOff>
    </xdr:from>
    <xdr:to>
      <xdr:col>19</xdr:col>
      <xdr:colOff>177800</xdr:colOff>
      <xdr:row>78</xdr:row>
      <xdr:rowOff>167132</xdr:rowOff>
    </xdr:to>
    <xdr:cxnSp macro="">
      <xdr:nvCxnSpPr>
        <xdr:cNvPr id="178" name="直線コネクタ 177"/>
        <xdr:cNvCxnSpPr/>
      </xdr:nvCxnSpPr>
      <xdr:spPr>
        <a:xfrm flipV="1">
          <a:off x="2908300" y="13304219"/>
          <a:ext cx="889000" cy="2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157346</xdr:rowOff>
    </xdr:from>
    <xdr:ext cx="469744" cy="259045"/>
    <xdr:sp macro="" textlink="">
      <xdr:nvSpPr>
        <xdr:cNvPr id="180" name="テキスト ボックス 179"/>
        <xdr:cNvSpPr txBox="1"/>
      </xdr:nvSpPr>
      <xdr:spPr>
        <a:xfrm>
          <a:off x="3562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167132</xdr:rowOff>
    </xdr:from>
    <xdr:to>
      <xdr:col>15</xdr:col>
      <xdr:colOff>50800</xdr:colOff>
      <xdr:row>79</xdr:row>
      <xdr:rowOff>13855</xdr:rowOff>
    </xdr:to>
    <xdr:cxnSp macro="">
      <xdr:nvCxnSpPr>
        <xdr:cNvPr id="181" name="直線コネクタ 180"/>
        <xdr:cNvCxnSpPr/>
      </xdr:nvCxnSpPr>
      <xdr:spPr>
        <a:xfrm flipV="1">
          <a:off x="2019300" y="13540232"/>
          <a:ext cx="8890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10753</xdr:rowOff>
    </xdr:from>
    <xdr:to>
      <xdr:col>10</xdr:col>
      <xdr:colOff>114300</xdr:colOff>
      <xdr:row>79</xdr:row>
      <xdr:rowOff>13855</xdr:rowOff>
    </xdr:to>
    <xdr:cxnSp macro="">
      <xdr:nvCxnSpPr>
        <xdr:cNvPr id="184" name="直線コネクタ 183"/>
        <xdr:cNvCxnSpPr/>
      </xdr:nvCxnSpPr>
      <xdr:spPr>
        <a:xfrm>
          <a:off x="1130300" y="1355530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86058</xdr:rowOff>
    </xdr:from>
    <xdr:to>
      <xdr:col>24</xdr:col>
      <xdr:colOff>114300</xdr:colOff>
      <xdr:row>78</xdr:row>
      <xdr:rowOff>16208</xdr:rowOff>
    </xdr:to>
    <xdr:sp macro="" textlink="">
      <xdr:nvSpPr>
        <xdr:cNvPr id="194" name="楕円 193"/>
        <xdr:cNvSpPr/>
      </xdr:nvSpPr>
      <xdr:spPr>
        <a:xfrm>
          <a:off x="4584700" y="13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108935</xdr:rowOff>
    </xdr:from>
    <xdr:ext cx="534377" cy="259045"/>
    <xdr:sp macro="" textlink="">
      <xdr:nvSpPr>
        <xdr:cNvPr id="195" name="維持補修費該当値テキスト"/>
        <xdr:cNvSpPr txBox="1"/>
      </xdr:nvSpPr>
      <xdr:spPr>
        <a:xfrm>
          <a:off x="4686300" y="131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51769</xdr:rowOff>
    </xdr:from>
    <xdr:to>
      <xdr:col>20</xdr:col>
      <xdr:colOff>38100</xdr:colOff>
      <xdr:row>77</xdr:row>
      <xdr:rowOff>153369</xdr:rowOff>
    </xdr:to>
    <xdr:sp macro="" textlink="">
      <xdr:nvSpPr>
        <xdr:cNvPr id="196" name="楕円 195"/>
        <xdr:cNvSpPr/>
      </xdr:nvSpPr>
      <xdr:spPr>
        <a:xfrm>
          <a:off x="3746500" y="132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169896</xdr:rowOff>
    </xdr:from>
    <xdr:ext cx="534377" cy="259045"/>
    <xdr:sp macro="" textlink="">
      <xdr:nvSpPr>
        <xdr:cNvPr id="197" name="テキスト ボックス 196"/>
        <xdr:cNvSpPr txBox="1"/>
      </xdr:nvSpPr>
      <xdr:spPr>
        <a:xfrm>
          <a:off x="3530111" y="13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116332</xdr:rowOff>
    </xdr:from>
    <xdr:to>
      <xdr:col>15</xdr:col>
      <xdr:colOff>101600</xdr:colOff>
      <xdr:row>79</xdr:row>
      <xdr:rowOff>46482</xdr:rowOff>
    </xdr:to>
    <xdr:sp macro="" textlink="">
      <xdr:nvSpPr>
        <xdr:cNvPr id="198" name="楕円 197"/>
        <xdr:cNvSpPr/>
      </xdr:nvSpPr>
      <xdr:spPr>
        <a:xfrm>
          <a:off x="2857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37609</xdr:rowOff>
    </xdr:from>
    <xdr:ext cx="469744" cy="259045"/>
    <xdr:sp macro="" textlink="">
      <xdr:nvSpPr>
        <xdr:cNvPr id="199" name="テキスト ボックス 198"/>
        <xdr:cNvSpPr txBox="1"/>
      </xdr:nvSpPr>
      <xdr:spPr>
        <a:xfrm>
          <a:off x="2673428" y="13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134505</xdr:rowOff>
    </xdr:from>
    <xdr:to>
      <xdr:col>10</xdr:col>
      <xdr:colOff>165100</xdr:colOff>
      <xdr:row>79</xdr:row>
      <xdr:rowOff>64655</xdr:rowOff>
    </xdr:to>
    <xdr:sp macro="" textlink="">
      <xdr:nvSpPr>
        <xdr:cNvPr id="200" name="楕円 199"/>
        <xdr:cNvSpPr/>
      </xdr:nvSpPr>
      <xdr:spPr>
        <a:xfrm>
          <a:off x="1968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55782</xdr:rowOff>
    </xdr:from>
    <xdr:ext cx="469744" cy="259045"/>
    <xdr:sp macro="" textlink="">
      <xdr:nvSpPr>
        <xdr:cNvPr id="201" name="テキスト ボックス 200"/>
        <xdr:cNvSpPr txBox="1"/>
      </xdr:nvSpPr>
      <xdr:spPr>
        <a:xfrm>
          <a:off x="1784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131403</xdr:rowOff>
    </xdr:from>
    <xdr:to>
      <xdr:col>6</xdr:col>
      <xdr:colOff>38100</xdr:colOff>
      <xdr:row>79</xdr:row>
      <xdr:rowOff>61553</xdr:rowOff>
    </xdr:to>
    <xdr:sp macro="" textlink="">
      <xdr:nvSpPr>
        <xdr:cNvPr id="202" name="楕円 201"/>
        <xdr:cNvSpPr/>
      </xdr:nvSpPr>
      <xdr:spPr>
        <a:xfrm>
          <a:off x="1079500" y="135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52680</xdr:rowOff>
    </xdr:from>
    <xdr:ext cx="469744" cy="259045"/>
    <xdr:sp macro="" textlink="">
      <xdr:nvSpPr>
        <xdr:cNvPr id="203" name="テキスト ボックス 202"/>
        <xdr:cNvSpPr txBox="1"/>
      </xdr:nvSpPr>
      <xdr:spPr>
        <a:xfrm>
          <a:off x="895428" y="1359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21247</xdr:rowOff>
    </xdr:from>
    <xdr:to>
      <xdr:col>24</xdr:col>
      <xdr:colOff>63500</xdr:colOff>
      <xdr:row>97</xdr:row>
      <xdr:rowOff>47589</xdr:rowOff>
    </xdr:to>
    <xdr:cxnSp macro="">
      <xdr:nvCxnSpPr>
        <xdr:cNvPr id="233" name="直線コネクタ 232"/>
        <xdr:cNvCxnSpPr/>
      </xdr:nvCxnSpPr>
      <xdr:spPr>
        <a:xfrm flipV="1">
          <a:off x="3797300" y="16480447"/>
          <a:ext cx="838200" cy="1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47589</xdr:rowOff>
    </xdr:from>
    <xdr:to>
      <xdr:col>19</xdr:col>
      <xdr:colOff>177800</xdr:colOff>
      <xdr:row>97</xdr:row>
      <xdr:rowOff>64384</xdr:rowOff>
    </xdr:to>
    <xdr:cxnSp macro="">
      <xdr:nvCxnSpPr>
        <xdr:cNvPr id="236" name="直線コネクタ 235"/>
        <xdr:cNvCxnSpPr/>
      </xdr:nvCxnSpPr>
      <xdr:spPr>
        <a:xfrm flipV="1">
          <a:off x="2908300" y="16678239"/>
          <a:ext cx="889000" cy="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64384</xdr:rowOff>
    </xdr:from>
    <xdr:to>
      <xdr:col>15</xdr:col>
      <xdr:colOff>50800</xdr:colOff>
      <xdr:row>97</xdr:row>
      <xdr:rowOff>118036</xdr:rowOff>
    </xdr:to>
    <xdr:cxnSp macro="">
      <xdr:nvCxnSpPr>
        <xdr:cNvPr id="239" name="直線コネクタ 238"/>
        <xdr:cNvCxnSpPr/>
      </xdr:nvCxnSpPr>
      <xdr:spPr>
        <a:xfrm flipV="1">
          <a:off x="2019300" y="16695034"/>
          <a:ext cx="8890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118036</xdr:rowOff>
    </xdr:from>
    <xdr:to>
      <xdr:col>10</xdr:col>
      <xdr:colOff>114300</xdr:colOff>
      <xdr:row>97</xdr:row>
      <xdr:rowOff>134731</xdr:rowOff>
    </xdr:to>
    <xdr:cxnSp macro="">
      <xdr:nvCxnSpPr>
        <xdr:cNvPr id="242" name="直線コネクタ 241"/>
        <xdr:cNvCxnSpPr/>
      </xdr:nvCxnSpPr>
      <xdr:spPr>
        <a:xfrm flipV="1">
          <a:off x="1130300" y="16748686"/>
          <a:ext cx="889000" cy="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141897</xdr:rowOff>
    </xdr:from>
    <xdr:to>
      <xdr:col>24</xdr:col>
      <xdr:colOff>114300</xdr:colOff>
      <xdr:row>96</xdr:row>
      <xdr:rowOff>72047</xdr:rowOff>
    </xdr:to>
    <xdr:sp macro="" textlink="">
      <xdr:nvSpPr>
        <xdr:cNvPr id="252" name="楕円 251"/>
        <xdr:cNvSpPr/>
      </xdr:nvSpPr>
      <xdr:spPr>
        <a:xfrm>
          <a:off x="4584700" y="164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120324</xdr:rowOff>
    </xdr:from>
    <xdr:ext cx="599010" cy="259045"/>
    <xdr:sp macro="" textlink="">
      <xdr:nvSpPr>
        <xdr:cNvPr id="253" name="扶助費該当値テキスト"/>
        <xdr:cNvSpPr txBox="1"/>
      </xdr:nvSpPr>
      <xdr:spPr>
        <a:xfrm>
          <a:off x="4686300" y="1640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168239</xdr:rowOff>
    </xdr:from>
    <xdr:to>
      <xdr:col>20</xdr:col>
      <xdr:colOff>38100</xdr:colOff>
      <xdr:row>97</xdr:row>
      <xdr:rowOff>98389</xdr:rowOff>
    </xdr:to>
    <xdr:sp macro="" textlink="">
      <xdr:nvSpPr>
        <xdr:cNvPr id="254" name="楕円 253"/>
        <xdr:cNvSpPr/>
      </xdr:nvSpPr>
      <xdr:spPr>
        <a:xfrm>
          <a:off x="3746500" y="1662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89516</xdr:rowOff>
    </xdr:from>
    <xdr:ext cx="534377" cy="259045"/>
    <xdr:sp macro="" textlink="">
      <xdr:nvSpPr>
        <xdr:cNvPr id="255" name="テキスト ボックス 254"/>
        <xdr:cNvSpPr txBox="1"/>
      </xdr:nvSpPr>
      <xdr:spPr>
        <a:xfrm>
          <a:off x="3530111" y="1672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13584</xdr:rowOff>
    </xdr:from>
    <xdr:to>
      <xdr:col>15</xdr:col>
      <xdr:colOff>101600</xdr:colOff>
      <xdr:row>97</xdr:row>
      <xdr:rowOff>115184</xdr:rowOff>
    </xdr:to>
    <xdr:sp macro="" textlink="">
      <xdr:nvSpPr>
        <xdr:cNvPr id="256" name="楕円 255"/>
        <xdr:cNvSpPr/>
      </xdr:nvSpPr>
      <xdr:spPr>
        <a:xfrm>
          <a:off x="2857500" y="166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106311</xdr:rowOff>
    </xdr:from>
    <xdr:ext cx="534377" cy="259045"/>
    <xdr:sp macro="" textlink="">
      <xdr:nvSpPr>
        <xdr:cNvPr id="257" name="テキスト ボックス 256"/>
        <xdr:cNvSpPr txBox="1"/>
      </xdr:nvSpPr>
      <xdr:spPr>
        <a:xfrm>
          <a:off x="2641111" y="167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67236</xdr:rowOff>
    </xdr:from>
    <xdr:to>
      <xdr:col>10</xdr:col>
      <xdr:colOff>165100</xdr:colOff>
      <xdr:row>97</xdr:row>
      <xdr:rowOff>168836</xdr:rowOff>
    </xdr:to>
    <xdr:sp macro="" textlink="">
      <xdr:nvSpPr>
        <xdr:cNvPr id="258" name="楕円 257"/>
        <xdr:cNvSpPr/>
      </xdr:nvSpPr>
      <xdr:spPr>
        <a:xfrm>
          <a:off x="1968500" y="1669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159963</xdr:rowOff>
    </xdr:from>
    <xdr:ext cx="534377" cy="259045"/>
    <xdr:sp macro="" textlink="">
      <xdr:nvSpPr>
        <xdr:cNvPr id="259" name="テキスト ボックス 258"/>
        <xdr:cNvSpPr txBox="1"/>
      </xdr:nvSpPr>
      <xdr:spPr>
        <a:xfrm>
          <a:off x="1752111" y="167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83931</xdr:rowOff>
    </xdr:from>
    <xdr:to>
      <xdr:col>6</xdr:col>
      <xdr:colOff>38100</xdr:colOff>
      <xdr:row>98</xdr:row>
      <xdr:rowOff>14081</xdr:rowOff>
    </xdr:to>
    <xdr:sp macro="" textlink="">
      <xdr:nvSpPr>
        <xdr:cNvPr id="260" name="楕円 259"/>
        <xdr:cNvSpPr/>
      </xdr:nvSpPr>
      <xdr:spPr>
        <a:xfrm>
          <a:off x="1079500" y="1671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5208</xdr:rowOff>
    </xdr:from>
    <xdr:ext cx="534377" cy="259045"/>
    <xdr:sp macro="" textlink="">
      <xdr:nvSpPr>
        <xdr:cNvPr id="261" name="テキスト ボックス 260"/>
        <xdr:cNvSpPr txBox="1"/>
      </xdr:nvSpPr>
      <xdr:spPr>
        <a:xfrm>
          <a:off x="863111" y="168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130312</xdr:rowOff>
    </xdr:from>
    <xdr:to>
      <xdr:col>55</xdr:col>
      <xdr:colOff>0</xdr:colOff>
      <xdr:row>37</xdr:row>
      <xdr:rowOff>32132</xdr:rowOff>
    </xdr:to>
    <xdr:cxnSp macro="">
      <xdr:nvCxnSpPr>
        <xdr:cNvPr id="290" name="直線コネクタ 289"/>
        <xdr:cNvCxnSpPr/>
      </xdr:nvCxnSpPr>
      <xdr:spPr>
        <a:xfrm>
          <a:off x="9639300" y="5959612"/>
          <a:ext cx="838200" cy="41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130312</xdr:rowOff>
    </xdr:from>
    <xdr:to>
      <xdr:col>50</xdr:col>
      <xdr:colOff>114300</xdr:colOff>
      <xdr:row>37</xdr:row>
      <xdr:rowOff>120307</xdr:rowOff>
    </xdr:to>
    <xdr:cxnSp macro="">
      <xdr:nvCxnSpPr>
        <xdr:cNvPr id="293" name="直線コネクタ 292"/>
        <xdr:cNvCxnSpPr/>
      </xdr:nvCxnSpPr>
      <xdr:spPr>
        <a:xfrm flipV="1">
          <a:off x="8750300" y="5959612"/>
          <a:ext cx="889000" cy="50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120307</xdr:rowOff>
    </xdr:from>
    <xdr:to>
      <xdr:col>45</xdr:col>
      <xdr:colOff>177800</xdr:colOff>
      <xdr:row>37</xdr:row>
      <xdr:rowOff>141837</xdr:rowOff>
    </xdr:to>
    <xdr:cxnSp macro="">
      <xdr:nvCxnSpPr>
        <xdr:cNvPr id="296" name="直線コネクタ 295"/>
        <xdr:cNvCxnSpPr/>
      </xdr:nvCxnSpPr>
      <xdr:spPr>
        <a:xfrm flipV="1">
          <a:off x="7861300" y="6463957"/>
          <a:ext cx="889000" cy="2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141837</xdr:rowOff>
    </xdr:from>
    <xdr:to>
      <xdr:col>41</xdr:col>
      <xdr:colOff>50800</xdr:colOff>
      <xdr:row>37</xdr:row>
      <xdr:rowOff>149042</xdr:rowOff>
    </xdr:to>
    <xdr:cxnSp macro="">
      <xdr:nvCxnSpPr>
        <xdr:cNvPr id="299" name="直線コネクタ 298"/>
        <xdr:cNvCxnSpPr/>
      </xdr:nvCxnSpPr>
      <xdr:spPr>
        <a:xfrm flipV="1">
          <a:off x="6972300" y="6485487"/>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152782</xdr:rowOff>
    </xdr:from>
    <xdr:to>
      <xdr:col>55</xdr:col>
      <xdr:colOff>50800</xdr:colOff>
      <xdr:row>37</xdr:row>
      <xdr:rowOff>82932</xdr:rowOff>
    </xdr:to>
    <xdr:sp macro="" textlink="">
      <xdr:nvSpPr>
        <xdr:cNvPr id="309" name="楕円 308"/>
        <xdr:cNvSpPr/>
      </xdr:nvSpPr>
      <xdr:spPr>
        <a:xfrm>
          <a:off x="10426700" y="63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131209</xdr:rowOff>
    </xdr:from>
    <xdr:ext cx="534377" cy="259045"/>
    <xdr:sp macro="" textlink="">
      <xdr:nvSpPr>
        <xdr:cNvPr id="310" name="補助費等該当値テキスト"/>
        <xdr:cNvSpPr txBox="1"/>
      </xdr:nvSpPr>
      <xdr:spPr>
        <a:xfrm>
          <a:off x="10528300" y="63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79512</xdr:rowOff>
    </xdr:from>
    <xdr:to>
      <xdr:col>50</xdr:col>
      <xdr:colOff>165100</xdr:colOff>
      <xdr:row>35</xdr:row>
      <xdr:rowOff>9662</xdr:rowOff>
    </xdr:to>
    <xdr:sp macro="" textlink="">
      <xdr:nvSpPr>
        <xdr:cNvPr id="311" name="楕円 310"/>
        <xdr:cNvSpPr/>
      </xdr:nvSpPr>
      <xdr:spPr>
        <a:xfrm>
          <a:off x="9588500" y="59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26189</xdr:rowOff>
    </xdr:from>
    <xdr:ext cx="599010" cy="259045"/>
    <xdr:sp macro="" textlink="">
      <xdr:nvSpPr>
        <xdr:cNvPr id="312" name="テキスト ボックス 311"/>
        <xdr:cNvSpPr txBox="1"/>
      </xdr:nvSpPr>
      <xdr:spPr>
        <a:xfrm>
          <a:off x="9339795" y="56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69507</xdr:rowOff>
    </xdr:from>
    <xdr:to>
      <xdr:col>46</xdr:col>
      <xdr:colOff>38100</xdr:colOff>
      <xdr:row>37</xdr:row>
      <xdr:rowOff>171107</xdr:rowOff>
    </xdr:to>
    <xdr:sp macro="" textlink="">
      <xdr:nvSpPr>
        <xdr:cNvPr id="313" name="楕円 312"/>
        <xdr:cNvSpPr/>
      </xdr:nvSpPr>
      <xdr:spPr>
        <a:xfrm>
          <a:off x="8699500" y="641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162234</xdr:rowOff>
    </xdr:from>
    <xdr:ext cx="534377" cy="259045"/>
    <xdr:sp macro="" textlink="">
      <xdr:nvSpPr>
        <xdr:cNvPr id="314" name="テキスト ボックス 313"/>
        <xdr:cNvSpPr txBox="1"/>
      </xdr:nvSpPr>
      <xdr:spPr>
        <a:xfrm>
          <a:off x="8483111" y="65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91037</xdr:rowOff>
    </xdr:from>
    <xdr:to>
      <xdr:col>41</xdr:col>
      <xdr:colOff>101600</xdr:colOff>
      <xdr:row>38</xdr:row>
      <xdr:rowOff>21188</xdr:rowOff>
    </xdr:to>
    <xdr:sp macro="" textlink="">
      <xdr:nvSpPr>
        <xdr:cNvPr id="315" name="楕円 314"/>
        <xdr:cNvSpPr/>
      </xdr:nvSpPr>
      <xdr:spPr>
        <a:xfrm>
          <a:off x="7810500" y="64346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12314</xdr:rowOff>
    </xdr:from>
    <xdr:ext cx="534377" cy="259045"/>
    <xdr:sp macro="" textlink="">
      <xdr:nvSpPr>
        <xdr:cNvPr id="316" name="テキスト ボックス 315"/>
        <xdr:cNvSpPr txBox="1"/>
      </xdr:nvSpPr>
      <xdr:spPr>
        <a:xfrm>
          <a:off x="7594111" y="652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98242</xdr:rowOff>
    </xdr:from>
    <xdr:to>
      <xdr:col>36</xdr:col>
      <xdr:colOff>165100</xdr:colOff>
      <xdr:row>38</xdr:row>
      <xdr:rowOff>28392</xdr:rowOff>
    </xdr:to>
    <xdr:sp macro="" textlink="">
      <xdr:nvSpPr>
        <xdr:cNvPr id="317" name="楕円 316"/>
        <xdr:cNvSpPr/>
      </xdr:nvSpPr>
      <xdr:spPr>
        <a:xfrm>
          <a:off x="6921500" y="64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19519</xdr:rowOff>
    </xdr:from>
    <xdr:ext cx="534377" cy="259045"/>
    <xdr:sp macro="" textlink="">
      <xdr:nvSpPr>
        <xdr:cNvPr id="318" name="テキスト ボックス 317"/>
        <xdr:cNvSpPr txBox="1"/>
      </xdr:nvSpPr>
      <xdr:spPr>
        <a:xfrm>
          <a:off x="6705111" y="653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165847</xdr:rowOff>
    </xdr:from>
    <xdr:to>
      <xdr:col>55</xdr:col>
      <xdr:colOff>0</xdr:colOff>
      <xdr:row>57</xdr:row>
      <xdr:rowOff>60069</xdr:rowOff>
    </xdr:to>
    <xdr:cxnSp macro="">
      <xdr:nvCxnSpPr>
        <xdr:cNvPr id="345" name="直線コネクタ 344"/>
        <xdr:cNvCxnSpPr/>
      </xdr:nvCxnSpPr>
      <xdr:spPr>
        <a:xfrm flipV="1">
          <a:off x="9639300" y="9767047"/>
          <a:ext cx="8382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15584</xdr:rowOff>
    </xdr:from>
    <xdr:to>
      <xdr:col>50</xdr:col>
      <xdr:colOff>114300</xdr:colOff>
      <xdr:row>57</xdr:row>
      <xdr:rowOff>60069</xdr:rowOff>
    </xdr:to>
    <xdr:cxnSp macro="">
      <xdr:nvCxnSpPr>
        <xdr:cNvPr id="348" name="直線コネクタ 347"/>
        <xdr:cNvCxnSpPr/>
      </xdr:nvCxnSpPr>
      <xdr:spPr>
        <a:xfrm>
          <a:off x="8750300" y="9616784"/>
          <a:ext cx="889000" cy="2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15584</xdr:rowOff>
    </xdr:from>
    <xdr:to>
      <xdr:col>45</xdr:col>
      <xdr:colOff>177800</xdr:colOff>
      <xdr:row>56</xdr:row>
      <xdr:rowOff>55658</xdr:rowOff>
    </xdr:to>
    <xdr:cxnSp macro="">
      <xdr:nvCxnSpPr>
        <xdr:cNvPr id="351" name="直線コネクタ 350"/>
        <xdr:cNvCxnSpPr/>
      </xdr:nvCxnSpPr>
      <xdr:spPr>
        <a:xfrm flipV="1">
          <a:off x="7861300" y="9616784"/>
          <a:ext cx="8890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94389</xdr:rowOff>
    </xdr:from>
    <xdr:ext cx="534377" cy="259045"/>
    <xdr:sp macro="" textlink="">
      <xdr:nvSpPr>
        <xdr:cNvPr id="353" name="テキスト ボックス 352"/>
        <xdr:cNvSpPr txBox="1"/>
      </xdr:nvSpPr>
      <xdr:spPr>
        <a:xfrm>
          <a:off x="8483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34274</xdr:rowOff>
    </xdr:from>
    <xdr:to>
      <xdr:col>41</xdr:col>
      <xdr:colOff>50800</xdr:colOff>
      <xdr:row>56</xdr:row>
      <xdr:rowOff>55658</xdr:rowOff>
    </xdr:to>
    <xdr:cxnSp macro="">
      <xdr:nvCxnSpPr>
        <xdr:cNvPr id="354" name="直線コネクタ 353"/>
        <xdr:cNvCxnSpPr/>
      </xdr:nvCxnSpPr>
      <xdr:spPr>
        <a:xfrm>
          <a:off x="6972300" y="9635474"/>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135116</xdr:rowOff>
    </xdr:from>
    <xdr:ext cx="534377" cy="259045"/>
    <xdr:sp macro="" textlink="">
      <xdr:nvSpPr>
        <xdr:cNvPr id="356" name="テキスト ボックス 355"/>
        <xdr:cNvSpPr txBox="1"/>
      </xdr:nvSpPr>
      <xdr:spPr>
        <a:xfrm>
          <a:off x="7594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115047</xdr:rowOff>
    </xdr:from>
    <xdr:to>
      <xdr:col>55</xdr:col>
      <xdr:colOff>50800</xdr:colOff>
      <xdr:row>57</xdr:row>
      <xdr:rowOff>45197</xdr:rowOff>
    </xdr:to>
    <xdr:sp macro="" textlink="">
      <xdr:nvSpPr>
        <xdr:cNvPr id="364" name="楕円 363"/>
        <xdr:cNvSpPr/>
      </xdr:nvSpPr>
      <xdr:spPr>
        <a:xfrm>
          <a:off x="10426700" y="97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93474</xdr:rowOff>
    </xdr:from>
    <xdr:ext cx="534377" cy="259045"/>
    <xdr:sp macro="" textlink="">
      <xdr:nvSpPr>
        <xdr:cNvPr id="365" name="普通建設事業費該当値テキスト"/>
        <xdr:cNvSpPr txBox="1"/>
      </xdr:nvSpPr>
      <xdr:spPr>
        <a:xfrm>
          <a:off x="10528300" y="969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9269</xdr:rowOff>
    </xdr:from>
    <xdr:to>
      <xdr:col>50</xdr:col>
      <xdr:colOff>165100</xdr:colOff>
      <xdr:row>57</xdr:row>
      <xdr:rowOff>110869</xdr:rowOff>
    </xdr:to>
    <xdr:sp macro="" textlink="">
      <xdr:nvSpPr>
        <xdr:cNvPr id="366" name="楕円 365"/>
        <xdr:cNvSpPr/>
      </xdr:nvSpPr>
      <xdr:spPr>
        <a:xfrm>
          <a:off x="9588500" y="978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101996</xdr:rowOff>
    </xdr:from>
    <xdr:ext cx="534377" cy="259045"/>
    <xdr:sp macro="" textlink="">
      <xdr:nvSpPr>
        <xdr:cNvPr id="367" name="テキスト ボックス 366"/>
        <xdr:cNvSpPr txBox="1"/>
      </xdr:nvSpPr>
      <xdr:spPr>
        <a:xfrm>
          <a:off x="9372111" y="987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136234</xdr:rowOff>
    </xdr:from>
    <xdr:to>
      <xdr:col>46</xdr:col>
      <xdr:colOff>38100</xdr:colOff>
      <xdr:row>56</xdr:row>
      <xdr:rowOff>66384</xdr:rowOff>
    </xdr:to>
    <xdr:sp macro="" textlink="">
      <xdr:nvSpPr>
        <xdr:cNvPr id="368" name="楕円 367"/>
        <xdr:cNvSpPr/>
      </xdr:nvSpPr>
      <xdr:spPr>
        <a:xfrm>
          <a:off x="8699500" y="956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82911</xdr:rowOff>
    </xdr:from>
    <xdr:ext cx="599010" cy="259045"/>
    <xdr:sp macro="" textlink="">
      <xdr:nvSpPr>
        <xdr:cNvPr id="369" name="テキスト ボックス 368"/>
        <xdr:cNvSpPr txBox="1"/>
      </xdr:nvSpPr>
      <xdr:spPr>
        <a:xfrm>
          <a:off x="8450795" y="934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4858</xdr:rowOff>
    </xdr:from>
    <xdr:to>
      <xdr:col>41</xdr:col>
      <xdr:colOff>101600</xdr:colOff>
      <xdr:row>56</xdr:row>
      <xdr:rowOff>106458</xdr:rowOff>
    </xdr:to>
    <xdr:sp macro="" textlink="">
      <xdr:nvSpPr>
        <xdr:cNvPr id="370" name="楕円 369"/>
        <xdr:cNvSpPr/>
      </xdr:nvSpPr>
      <xdr:spPr>
        <a:xfrm>
          <a:off x="7810500" y="96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122985</xdr:rowOff>
    </xdr:from>
    <xdr:ext cx="534377" cy="259045"/>
    <xdr:sp macro="" textlink="">
      <xdr:nvSpPr>
        <xdr:cNvPr id="371" name="テキスト ボックス 370"/>
        <xdr:cNvSpPr txBox="1"/>
      </xdr:nvSpPr>
      <xdr:spPr>
        <a:xfrm>
          <a:off x="7594111" y="93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154924</xdr:rowOff>
    </xdr:from>
    <xdr:to>
      <xdr:col>36</xdr:col>
      <xdr:colOff>165100</xdr:colOff>
      <xdr:row>56</xdr:row>
      <xdr:rowOff>85074</xdr:rowOff>
    </xdr:to>
    <xdr:sp macro="" textlink="">
      <xdr:nvSpPr>
        <xdr:cNvPr id="372" name="楕円 371"/>
        <xdr:cNvSpPr/>
      </xdr:nvSpPr>
      <xdr:spPr>
        <a:xfrm>
          <a:off x="6921500" y="95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101601</xdr:rowOff>
    </xdr:from>
    <xdr:ext cx="534377" cy="259045"/>
    <xdr:sp macro="" textlink="">
      <xdr:nvSpPr>
        <xdr:cNvPr id="373" name="テキスト ボックス 372"/>
        <xdr:cNvSpPr txBox="1"/>
      </xdr:nvSpPr>
      <xdr:spPr>
        <a:xfrm>
          <a:off x="6705111" y="93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103867</xdr:rowOff>
    </xdr:from>
    <xdr:to>
      <xdr:col>55</xdr:col>
      <xdr:colOff>0</xdr:colOff>
      <xdr:row>77</xdr:row>
      <xdr:rowOff>150622</xdr:rowOff>
    </xdr:to>
    <xdr:cxnSp macro="">
      <xdr:nvCxnSpPr>
        <xdr:cNvPr id="398" name="直線コネクタ 397"/>
        <xdr:cNvCxnSpPr/>
      </xdr:nvCxnSpPr>
      <xdr:spPr>
        <a:xfrm>
          <a:off x="9639300" y="13305517"/>
          <a:ext cx="838200" cy="4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134751</xdr:rowOff>
    </xdr:from>
    <xdr:to>
      <xdr:col>50</xdr:col>
      <xdr:colOff>114300</xdr:colOff>
      <xdr:row>77</xdr:row>
      <xdr:rowOff>103867</xdr:rowOff>
    </xdr:to>
    <xdr:cxnSp macro="">
      <xdr:nvCxnSpPr>
        <xdr:cNvPr id="401" name="直線コネクタ 400"/>
        <xdr:cNvCxnSpPr/>
      </xdr:nvCxnSpPr>
      <xdr:spPr>
        <a:xfrm>
          <a:off x="8750300" y="13164951"/>
          <a:ext cx="889000" cy="14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114388</xdr:rowOff>
    </xdr:from>
    <xdr:to>
      <xdr:col>45</xdr:col>
      <xdr:colOff>177800</xdr:colOff>
      <xdr:row>76</xdr:row>
      <xdr:rowOff>134751</xdr:rowOff>
    </xdr:to>
    <xdr:cxnSp macro="">
      <xdr:nvCxnSpPr>
        <xdr:cNvPr id="404" name="直線コネクタ 403"/>
        <xdr:cNvCxnSpPr/>
      </xdr:nvCxnSpPr>
      <xdr:spPr>
        <a:xfrm>
          <a:off x="7861300" y="13144588"/>
          <a:ext cx="8890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90118</xdr:rowOff>
    </xdr:from>
    <xdr:ext cx="534377" cy="259045"/>
    <xdr:sp macro="" textlink="">
      <xdr:nvSpPr>
        <xdr:cNvPr id="406" name="テキスト ボックス 405"/>
        <xdr:cNvSpPr txBox="1"/>
      </xdr:nvSpPr>
      <xdr:spPr>
        <a:xfrm>
          <a:off x="8483111" y="132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114388</xdr:rowOff>
    </xdr:from>
    <xdr:to>
      <xdr:col>41</xdr:col>
      <xdr:colOff>50800</xdr:colOff>
      <xdr:row>76</xdr:row>
      <xdr:rowOff>145329</xdr:rowOff>
    </xdr:to>
    <xdr:cxnSp macro="">
      <xdr:nvCxnSpPr>
        <xdr:cNvPr id="407" name="直線コネクタ 406"/>
        <xdr:cNvCxnSpPr/>
      </xdr:nvCxnSpPr>
      <xdr:spPr>
        <a:xfrm flipV="1">
          <a:off x="6972300" y="13144588"/>
          <a:ext cx="889000" cy="3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98582</xdr:rowOff>
    </xdr:from>
    <xdr:ext cx="534377" cy="259045"/>
    <xdr:sp macro="" textlink="">
      <xdr:nvSpPr>
        <xdr:cNvPr id="409" name="テキスト ボックス 408"/>
        <xdr:cNvSpPr txBox="1"/>
      </xdr:nvSpPr>
      <xdr:spPr>
        <a:xfrm>
          <a:off x="7594111" y="1330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84403</xdr:rowOff>
    </xdr:from>
    <xdr:ext cx="534377" cy="259045"/>
    <xdr:sp macro="" textlink="">
      <xdr:nvSpPr>
        <xdr:cNvPr id="411" name="テキスト ボックス 410"/>
        <xdr:cNvSpPr txBox="1"/>
      </xdr:nvSpPr>
      <xdr:spPr>
        <a:xfrm>
          <a:off x="6705111" y="132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99822</xdr:rowOff>
    </xdr:from>
    <xdr:to>
      <xdr:col>55</xdr:col>
      <xdr:colOff>50800</xdr:colOff>
      <xdr:row>78</xdr:row>
      <xdr:rowOff>29972</xdr:rowOff>
    </xdr:to>
    <xdr:sp macro="" textlink="">
      <xdr:nvSpPr>
        <xdr:cNvPr id="417" name="楕円 416"/>
        <xdr:cNvSpPr/>
      </xdr:nvSpPr>
      <xdr:spPr>
        <a:xfrm>
          <a:off x="10426700" y="133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14749</xdr:rowOff>
    </xdr:from>
    <xdr:ext cx="469744" cy="259045"/>
    <xdr:sp macro="" textlink="">
      <xdr:nvSpPr>
        <xdr:cNvPr id="418" name="普通建設事業費 （ うち新規整備　）該当値テキスト"/>
        <xdr:cNvSpPr txBox="1"/>
      </xdr:nvSpPr>
      <xdr:spPr>
        <a:xfrm>
          <a:off x="10528300" y="1321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53067</xdr:rowOff>
    </xdr:from>
    <xdr:to>
      <xdr:col>50</xdr:col>
      <xdr:colOff>165100</xdr:colOff>
      <xdr:row>77</xdr:row>
      <xdr:rowOff>154667</xdr:rowOff>
    </xdr:to>
    <xdr:sp macro="" textlink="">
      <xdr:nvSpPr>
        <xdr:cNvPr id="419" name="楕円 418"/>
        <xdr:cNvSpPr/>
      </xdr:nvSpPr>
      <xdr:spPr>
        <a:xfrm>
          <a:off x="9588500" y="132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145794</xdr:rowOff>
    </xdr:from>
    <xdr:ext cx="534377" cy="259045"/>
    <xdr:sp macro="" textlink="">
      <xdr:nvSpPr>
        <xdr:cNvPr id="420" name="テキスト ボックス 419"/>
        <xdr:cNvSpPr txBox="1"/>
      </xdr:nvSpPr>
      <xdr:spPr>
        <a:xfrm>
          <a:off x="9372111" y="133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83951</xdr:rowOff>
    </xdr:from>
    <xdr:to>
      <xdr:col>46</xdr:col>
      <xdr:colOff>38100</xdr:colOff>
      <xdr:row>77</xdr:row>
      <xdr:rowOff>14101</xdr:rowOff>
    </xdr:to>
    <xdr:sp macro="" textlink="">
      <xdr:nvSpPr>
        <xdr:cNvPr id="421" name="楕円 420"/>
        <xdr:cNvSpPr/>
      </xdr:nvSpPr>
      <xdr:spPr>
        <a:xfrm>
          <a:off x="8699500" y="1311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30628</xdr:rowOff>
    </xdr:from>
    <xdr:ext cx="534377" cy="259045"/>
    <xdr:sp macro="" textlink="">
      <xdr:nvSpPr>
        <xdr:cNvPr id="422" name="テキスト ボックス 421"/>
        <xdr:cNvSpPr txBox="1"/>
      </xdr:nvSpPr>
      <xdr:spPr>
        <a:xfrm>
          <a:off x="8483111" y="128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63588</xdr:rowOff>
    </xdr:from>
    <xdr:to>
      <xdr:col>41</xdr:col>
      <xdr:colOff>101600</xdr:colOff>
      <xdr:row>76</xdr:row>
      <xdr:rowOff>165188</xdr:rowOff>
    </xdr:to>
    <xdr:sp macro="" textlink="">
      <xdr:nvSpPr>
        <xdr:cNvPr id="423" name="楕円 422"/>
        <xdr:cNvSpPr/>
      </xdr:nvSpPr>
      <xdr:spPr>
        <a:xfrm>
          <a:off x="7810500" y="130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10265</xdr:rowOff>
    </xdr:from>
    <xdr:ext cx="534377" cy="259045"/>
    <xdr:sp macro="" textlink="">
      <xdr:nvSpPr>
        <xdr:cNvPr id="424" name="テキスト ボックス 423"/>
        <xdr:cNvSpPr txBox="1"/>
      </xdr:nvSpPr>
      <xdr:spPr>
        <a:xfrm>
          <a:off x="7594111" y="128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94529</xdr:rowOff>
    </xdr:from>
    <xdr:to>
      <xdr:col>36</xdr:col>
      <xdr:colOff>165100</xdr:colOff>
      <xdr:row>77</xdr:row>
      <xdr:rowOff>24679</xdr:rowOff>
    </xdr:to>
    <xdr:sp macro="" textlink="">
      <xdr:nvSpPr>
        <xdr:cNvPr id="425" name="楕円 424"/>
        <xdr:cNvSpPr/>
      </xdr:nvSpPr>
      <xdr:spPr>
        <a:xfrm>
          <a:off x="6921500" y="1312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41206</xdr:rowOff>
    </xdr:from>
    <xdr:ext cx="534377" cy="259045"/>
    <xdr:sp macro="" textlink="">
      <xdr:nvSpPr>
        <xdr:cNvPr id="426" name="テキスト ボックス 425"/>
        <xdr:cNvSpPr txBox="1"/>
      </xdr:nvSpPr>
      <xdr:spPr>
        <a:xfrm>
          <a:off x="6705111" y="128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158761</xdr:rowOff>
    </xdr:from>
    <xdr:to>
      <xdr:col>55</xdr:col>
      <xdr:colOff>0</xdr:colOff>
      <xdr:row>98</xdr:row>
      <xdr:rowOff>829</xdr:rowOff>
    </xdr:to>
    <xdr:cxnSp macro="">
      <xdr:nvCxnSpPr>
        <xdr:cNvPr id="453" name="直線コネクタ 452"/>
        <xdr:cNvCxnSpPr/>
      </xdr:nvCxnSpPr>
      <xdr:spPr>
        <a:xfrm flipV="1">
          <a:off x="9639300" y="16789411"/>
          <a:ext cx="838200" cy="1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81708</xdr:rowOff>
    </xdr:from>
    <xdr:to>
      <xdr:col>50</xdr:col>
      <xdr:colOff>114300</xdr:colOff>
      <xdr:row>98</xdr:row>
      <xdr:rowOff>829</xdr:rowOff>
    </xdr:to>
    <xdr:cxnSp macro="">
      <xdr:nvCxnSpPr>
        <xdr:cNvPr id="456" name="直線コネクタ 455"/>
        <xdr:cNvCxnSpPr/>
      </xdr:nvCxnSpPr>
      <xdr:spPr>
        <a:xfrm>
          <a:off x="8750300" y="16712358"/>
          <a:ext cx="889000" cy="9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81708</xdr:rowOff>
    </xdr:from>
    <xdr:to>
      <xdr:col>45</xdr:col>
      <xdr:colOff>177800</xdr:colOff>
      <xdr:row>98</xdr:row>
      <xdr:rowOff>34942</xdr:rowOff>
    </xdr:to>
    <xdr:cxnSp macro="">
      <xdr:nvCxnSpPr>
        <xdr:cNvPr id="459" name="直線コネクタ 458"/>
        <xdr:cNvCxnSpPr/>
      </xdr:nvCxnSpPr>
      <xdr:spPr>
        <a:xfrm flipV="1">
          <a:off x="7861300" y="16712358"/>
          <a:ext cx="889000" cy="12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146572</xdr:rowOff>
    </xdr:from>
    <xdr:to>
      <xdr:col>41</xdr:col>
      <xdr:colOff>50800</xdr:colOff>
      <xdr:row>98</xdr:row>
      <xdr:rowOff>34942</xdr:rowOff>
    </xdr:to>
    <xdr:cxnSp macro="">
      <xdr:nvCxnSpPr>
        <xdr:cNvPr id="462" name="直線コネクタ 461"/>
        <xdr:cNvCxnSpPr/>
      </xdr:nvCxnSpPr>
      <xdr:spPr>
        <a:xfrm>
          <a:off x="6972300" y="16777222"/>
          <a:ext cx="889000" cy="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107961</xdr:rowOff>
    </xdr:from>
    <xdr:to>
      <xdr:col>55</xdr:col>
      <xdr:colOff>50800</xdr:colOff>
      <xdr:row>98</xdr:row>
      <xdr:rowOff>38111</xdr:rowOff>
    </xdr:to>
    <xdr:sp macro="" textlink="">
      <xdr:nvSpPr>
        <xdr:cNvPr id="472" name="楕円 471"/>
        <xdr:cNvSpPr/>
      </xdr:nvSpPr>
      <xdr:spPr>
        <a:xfrm>
          <a:off x="10426700" y="1673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22888</xdr:rowOff>
    </xdr:from>
    <xdr:ext cx="534377" cy="259045"/>
    <xdr:sp macro="" textlink="">
      <xdr:nvSpPr>
        <xdr:cNvPr id="473" name="普通建設事業費 （ うち更新整備　）該当値テキスト"/>
        <xdr:cNvSpPr txBox="1"/>
      </xdr:nvSpPr>
      <xdr:spPr>
        <a:xfrm>
          <a:off x="10528300" y="1665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121479</xdr:rowOff>
    </xdr:from>
    <xdr:to>
      <xdr:col>50</xdr:col>
      <xdr:colOff>165100</xdr:colOff>
      <xdr:row>98</xdr:row>
      <xdr:rowOff>51629</xdr:rowOff>
    </xdr:to>
    <xdr:sp macro="" textlink="">
      <xdr:nvSpPr>
        <xdr:cNvPr id="474" name="楕円 473"/>
        <xdr:cNvSpPr/>
      </xdr:nvSpPr>
      <xdr:spPr>
        <a:xfrm>
          <a:off x="9588500" y="1675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42756</xdr:rowOff>
    </xdr:from>
    <xdr:ext cx="534377" cy="259045"/>
    <xdr:sp macro="" textlink="">
      <xdr:nvSpPr>
        <xdr:cNvPr id="475" name="テキスト ボックス 474"/>
        <xdr:cNvSpPr txBox="1"/>
      </xdr:nvSpPr>
      <xdr:spPr>
        <a:xfrm>
          <a:off x="9372111" y="168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30908</xdr:rowOff>
    </xdr:from>
    <xdr:to>
      <xdr:col>46</xdr:col>
      <xdr:colOff>38100</xdr:colOff>
      <xdr:row>97</xdr:row>
      <xdr:rowOff>132508</xdr:rowOff>
    </xdr:to>
    <xdr:sp macro="" textlink="">
      <xdr:nvSpPr>
        <xdr:cNvPr id="476" name="楕円 475"/>
        <xdr:cNvSpPr/>
      </xdr:nvSpPr>
      <xdr:spPr>
        <a:xfrm>
          <a:off x="8699500" y="1666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123635</xdr:rowOff>
    </xdr:from>
    <xdr:ext cx="534377" cy="259045"/>
    <xdr:sp macro="" textlink="">
      <xdr:nvSpPr>
        <xdr:cNvPr id="477" name="テキスト ボックス 476"/>
        <xdr:cNvSpPr txBox="1"/>
      </xdr:nvSpPr>
      <xdr:spPr>
        <a:xfrm>
          <a:off x="8483111" y="167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155592</xdr:rowOff>
    </xdr:from>
    <xdr:to>
      <xdr:col>41</xdr:col>
      <xdr:colOff>101600</xdr:colOff>
      <xdr:row>98</xdr:row>
      <xdr:rowOff>85742</xdr:rowOff>
    </xdr:to>
    <xdr:sp macro="" textlink="">
      <xdr:nvSpPr>
        <xdr:cNvPr id="478" name="楕円 477"/>
        <xdr:cNvSpPr/>
      </xdr:nvSpPr>
      <xdr:spPr>
        <a:xfrm>
          <a:off x="7810500" y="167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76869</xdr:rowOff>
    </xdr:from>
    <xdr:ext cx="534377" cy="259045"/>
    <xdr:sp macro="" textlink="">
      <xdr:nvSpPr>
        <xdr:cNvPr id="479" name="テキスト ボックス 478"/>
        <xdr:cNvSpPr txBox="1"/>
      </xdr:nvSpPr>
      <xdr:spPr>
        <a:xfrm>
          <a:off x="7594111" y="1687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95772</xdr:rowOff>
    </xdr:from>
    <xdr:to>
      <xdr:col>36</xdr:col>
      <xdr:colOff>165100</xdr:colOff>
      <xdr:row>98</xdr:row>
      <xdr:rowOff>25922</xdr:rowOff>
    </xdr:to>
    <xdr:sp macro="" textlink="">
      <xdr:nvSpPr>
        <xdr:cNvPr id="480" name="楕円 479"/>
        <xdr:cNvSpPr/>
      </xdr:nvSpPr>
      <xdr:spPr>
        <a:xfrm>
          <a:off x="6921500" y="167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17049</xdr:rowOff>
    </xdr:from>
    <xdr:ext cx="534377" cy="259045"/>
    <xdr:sp macro="" textlink="">
      <xdr:nvSpPr>
        <xdr:cNvPr id="481" name="テキスト ボックス 480"/>
        <xdr:cNvSpPr txBox="1"/>
      </xdr:nvSpPr>
      <xdr:spPr>
        <a:xfrm>
          <a:off x="6705111" y="1681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88671</xdr:rowOff>
    </xdr:from>
    <xdr:to>
      <xdr:col>85</xdr:col>
      <xdr:colOff>127000</xdr:colOff>
      <xdr:row>37</xdr:row>
      <xdr:rowOff>63999</xdr:rowOff>
    </xdr:to>
    <xdr:cxnSp macro="">
      <xdr:nvCxnSpPr>
        <xdr:cNvPr id="506" name="直線コネクタ 505"/>
        <xdr:cNvCxnSpPr/>
      </xdr:nvCxnSpPr>
      <xdr:spPr>
        <a:xfrm flipV="1">
          <a:off x="15481300" y="6260871"/>
          <a:ext cx="838200" cy="1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66961</xdr:rowOff>
    </xdr:from>
    <xdr:ext cx="534377" cy="259045"/>
    <xdr:sp macro="" textlink="">
      <xdr:nvSpPr>
        <xdr:cNvPr id="507" name="災害復旧事業費平均値テキスト"/>
        <xdr:cNvSpPr txBox="1"/>
      </xdr:nvSpPr>
      <xdr:spPr>
        <a:xfrm>
          <a:off x="16370300" y="6410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128841</xdr:rowOff>
    </xdr:from>
    <xdr:to>
      <xdr:col>81</xdr:col>
      <xdr:colOff>50800</xdr:colOff>
      <xdr:row>37</xdr:row>
      <xdr:rowOff>63999</xdr:rowOff>
    </xdr:to>
    <xdr:cxnSp macro="">
      <xdr:nvCxnSpPr>
        <xdr:cNvPr id="509" name="直線コネクタ 508"/>
        <xdr:cNvCxnSpPr/>
      </xdr:nvCxnSpPr>
      <xdr:spPr>
        <a:xfrm>
          <a:off x="14592300" y="6301041"/>
          <a:ext cx="889000" cy="10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128841</xdr:rowOff>
    </xdr:from>
    <xdr:to>
      <xdr:col>76</xdr:col>
      <xdr:colOff>114300</xdr:colOff>
      <xdr:row>37</xdr:row>
      <xdr:rowOff>7398</xdr:rowOff>
    </xdr:to>
    <xdr:cxnSp macro="">
      <xdr:nvCxnSpPr>
        <xdr:cNvPr id="512" name="直線コネクタ 511"/>
        <xdr:cNvCxnSpPr/>
      </xdr:nvCxnSpPr>
      <xdr:spPr>
        <a:xfrm flipV="1">
          <a:off x="13703300" y="6301041"/>
          <a:ext cx="889000" cy="5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9508</xdr:rowOff>
    </xdr:from>
    <xdr:ext cx="534377" cy="259045"/>
    <xdr:sp macro="" textlink="">
      <xdr:nvSpPr>
        <xdr:cNvPr id="514" name="テキスト ボックス 513"/>
        <xdr:cNvSpPr txBox="1"/>
      </xdr:nvSpPr>
      <xdr:spPr>
        <a:xfrm>
          <a:off x="14325111" y="65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7398</xdr:rowOff>
    </xdr:from>
    <xdr:to>
      <xdr:col>71</xdr:col>
      <xdr:colOff>177800</xdr:colOff>
      <xdr:row>37</xdr:row>
      <xdr:rowOff>160451</xdr:rowOff>
    </xdr:to>
    <xdr:cxnSp macro="">
      <xdr:nvCxnSpPr>
        <xdr:cNvPr id="515" name="直線コネクタ 514"/>
        <xdr:cNvCxnSpPr/>
      </xdr:nvCxnSpPr>
      <xdr:spPr>
        <a:xfrm flipV="1">
          <a:off x="12814300" y="6351048"/>
          <a:ext cx="889000" cy="1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15264</xdr:rowOff>
    </xdr:from>
    <xdr:ext cx="469744" cy="259045"/>
    <xdr:sp macro="" textlink="">
      <xdr:nvSpPr>
        <xdr:cNvPr id="517" name="テキスト ボックス 516"/>
        <xdr:cNvSpPr txBox="1"/>
      </xdr:nvSpPr>
      <xdr:spPr>
        <a:xfrm>
          <a:off x="13468428" y="653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36837</xdr:rowOff>
    </xdr:from>
    <xdr:ext cx="469744" cy="259045"/>
    <xdr:sp macro="" textlink="">
      <xdr:nvSpPr>
        <xdr:cNvPr id="519" name="テキスト ボックス 518"/>
        <xdr:cNvSpPr txBox="1"/>
      </xdr:nvSpPr>
      <xdr:spPr>
        <a:xfrm>
          <a:off x="12579428" y="65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37871</xdr:rowOff>
    </xdr:from>
    <xdr:to>
      <xdr:col>85</xdr:col>
      <xdr:colOff>177800</xdr:colOff>
      <xdr:row>36</xdr:row>
      <xdr:rowOff>139471</xdr:rowOff>
    </xdr:to>
    <xdr:sp macro="" textlink="">
      <xdr:nvSpPr>
        <xdr:cNvPr id="525" name="楕円 524"/>
        <xdr:cNvSpPr/>
      </xdr:nvSpPr>
      <xdr:spPr>
        <a:xfrm>
          <a:off x="16268700" y="62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60748</xdr:rowOff>
    </xdr:from>
    <xdr:ext cx="534377" cy="259045"/>
    <xdr:sp macro="" textlink="">
      <xdr:nvSpPr>
        <xdr:cNvPr id="526" name="災害復旧事業費該当値テキスト"/>
        <xdr:cNvSpPr txBox="1"/>
      </xdr:nvSpPr>
      <xdr:spPr>
        <a:xfrm>
          <a:off x="16370300" y="6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13199</xdr:rowOff>
    </xdr:from>
    <xdr:to>
      <xdr:col>81</xdr:col>
      <xdr:colOff>101600</xdr:colOff>
      <xdr:row>37</xdr:row>
      <xdr:rowOff>114799</xdr:rowOff>
    </xdr:to>
    <xdr:sp macro="" textlink="">
      <xdr:nvSpPr>
        <xdr:cNvPr id="527" name="楕円 526"/>
        <xdr:cNvSpPr/>
      </xdr:nvSpPr>
      <xdr:spPr>
        <a:xfrm>
          <a:off x="15430500" y="635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131326</xdr:rowOff>
    </xdr:from>
    <xdr:ext cx="534377" cy="259045"/>
    <xdr:sp macro="" textlink="">
      <xdr:nvSpPr>
        <xdr:cNvPr id="528" name="テキスト ボックス 527"/>
        <xdr:cNvSpPr txBox="1"/>
      </xdr:nvSpPr>
      <xdr:spPr>
        <a:xfrm>
          <a:off x="15214111" y="613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78041</xdr:rowOff>
    </xdr:from>
    <xdr:to>
      <xdr:col>76</xdr:col>
      <xdr:colOff>165100</xdr:colOff>
      <xdr:row>37</xdr:row>
      <xdr:rowOff>8191</xdr:rowOff>
    </xdr:to>
    <xdr:sp macro="" textlink="">
      <xdr:nvSpPr>
        <xdr:cNvPr id="529" name="楕円 528"/>
        <xdr:cNvSpPr/>
      </xdr:nvSpPr>
      <xdr:spPr>
        <a:xfrm>
          <a:off x="14541500" y="625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24718</xdr:rowOff>
    </xdr:from>
    <xdr:ext cx="534377" cy="259045"/>
    <xdr:sp macro="" textlink="">
      <xdr:nvSpPr>
        <xdr:cNvPr id="530" name="テキスト ボックス 529"/>
        <xdr:cNvSpPr txBox="1"/>
      </xdr:nvSpPr>
      <xdr:spPr>
        <a:xfrm>
          <a:off x="14325111" y="60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128048</xdr:rowOff>
    </xdr:from>
    <xdr:to>
      <xdr:col>72</xdr:col>
      <xdr:colOff>38100</xdr:colOff>
      <xdr:row>37</xdr:row>
      <xdr:rowOff>58198</xdr:rowOff>
    </xdr:to>
    <xdr:sp macro="" textlink="">
      <xdr:nvSpPr>
        <xdr:cNvPr id="531" name="楕円 530"/>
        <xdr:cNvSpPr/>
      </xdr:nvSpPr>
      <xdr:spPr>
        <a:xfrm>
          <a:off x="136525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74725</xdr:rowOff>
    </xdr:from>
    <xdr:ext cx="534377" cy="259045"/>
    <xdr:sp macro="" textlink="">
      <xdr:nvSpPr>
        <xdr:cNvPr id="532" name="テキスト ボックス 531"/>
        <xdr:cNvSpPr txBox="1"/>
      </xdr:nvSpPr>
      <xdr:spPr>
        <a:xfrm>
          <a:off x="13436111" y="607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109651</xdr:rowOff>
    </xdr:from>
    <xdr:to>
      <xdr:col>67</xdr:col>
      <xdr:colOff>101600</xdr:colOff>
      <xdr:row>38</xdr:row>
      <xdr:rowOff>39801</xdr:rowOff>
    </xdr:to>
    <xdr:sp macro="" textlink="">
      <xdr:nvSpPr>
        <xdr:cNvPr id="533" name="楕円 532"/>
        <xdr:cNvSpPr/>
      </xdr:nvSpPr>
      <xdr:spPr>
        <a:xfrm>
          <a:off x="12763500" y="64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56328</xdr:rowOff>
    </xdr:from>
    <xdr:ext cx="469744" cy="259045"/>
    <xdr:sp macro="" textlink="">
      <xdr:nvSpPr>
        <xdr:cNvPr id="534" name="テキスト ボックス 533"/>
        <xdr:cNvSpPr txBox="1"/>
      </xdr:nvSpPr>
      <xdr:spPr>
        <a:xfrm>
          <a:off x="12579428" y="622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93627</xdr:rowOff>
    </xdr:from>
    <xdr:to>
      <xdr:col>85</xdr:col>
      <xdr:colOff>127000</xdr:colOff>
      <xdr:row>77</xdr:row>
      <xdr:rowOff>97399</xdr:rowOff>
    </xdr:to>
    <xdr:cxnSp macro="">
      <xdr:nvCxnSpPr>
        <xdr:cNvPr id="616" name="直線コネクタ 615"/>
        <xdr:cNvCxnSpPr/>
      </xdr:nvCxnSpPr>
      <xdr:spPr>
        <a:xfrm flipV="1">
          <a:off x="15481300" y="1329527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124379</xdr:rowOff>
    </xdr:from>
    <xdr:ext cx="534377" cy="259045"/>
    <xdr:sp macro="" textlink="">
      <xdr:nvSpPr>
        <xdr:cNvPr id="617" name="公債費平均値テキスト"/>
        <xdr:cNvSpPr txBox="1"/>
      </xdr:nvSpPr>
      <xdr:spPr>
        <a:xfrm>
          <a:off x="16370300" y="13326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65611</xdr:rowOff>
    </xdr:from>
    <xdr:to>
      <xdr:col>81</xdr:col>
      <xdr:colOff>50800</xdr:colOff>
      <xdr:row>77</xdr:row>
      <xdr:rowOff>97399</xdr:rowOff>
    </xdr:to>
    <xdr:cxnSp macro="">
      <xdr:nvCxnSpPr>
        <xdr:cNvPr id="619" name="直線コネクタ 618"/>
        <xdr:cNvCxnSpPr/>
      </xdr:nvCxnSpPr>
      <xdr:spPr>
        <a:xfrm>
          <a:off x="14592300" y="13267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81977</xdr:rowOff>
    </xdr:from>
    <xdr:ext cx="534377" cy="259045"/>
    <xdr:sp macro="" textlink="">
      <xdr:nvSpPr>
        <xdr:cNvPr id="621" name="テキスト ボックス 620"/>
        <xdr:cNvSpPr txBox="1"/>
      </xdr:nvSpPr>
      <xdr:spPr>
        <a:xfrm>
          <a:off x="15214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44365</xdr:rowOff>
    </xdr:from>
    <xdr:to>
      <xdr:col>76</xdr:col>
      <xdr:colOff>114300</xdr:colOff>
      <xdr:row>77</xdr:row>
      <xdr:rowOff>65611</xdr:rowOff>
    </xdr:to>
    <xdr:cxnSp macro="">
      <xdr:nvCxnSpPr>
        <xdr:cNvPr id="622" name="直線コネクタ 621"/>
        <xdr:cNvCxnSpPr/>
      </xdr:nvCxnSpPr>
      <xdr:spPr>
        <a:xfrm>
          <a:off x="13703300" y="13246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86343</xdr:rowOff>
    </xdr:from>
    <xdr:ext cx="534377" cy="259045"/>
    <xdr:sp macro="" textlink="">
      <xdr:nvSpPr>
        <xdr:cNvPr id="624" name="テキスト ボックス 623"/>
        <xdr:cNvSpPr txBox="1"/>
      </xdr:nvSpPr>
      <xdr:spPr>
        <a:xfrm>
          <a:off x="14325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4758</xdr:rowOff>
    </xdr:from>
    <xdr:to>
      <xdr:col>71</xdr:col>
      <xdr:colOff>177800</xdr:colOff>
      <xdr:row>77</xdr:row>
      <xdr:rowOff>44365</xdr:rowOff>
    </xdr:to>
    <xdr:cxnSp macro="">
      <xdr:nvCxnSpPr>
        <xdr:cNvPr id="625" name="直線コネクタ 624"/>
        <xdr:cNvCxnSpPr/>
      </xdr:nvCxnSpPr>
      <xdr:spPr>
        <a:xfrm>
          <a:off x="12814300" y="13206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84197</xdr:rowOff>
    </xdr:from>
    <xdr:ext cx="534377" cy="259045"/>
    <xdr:sp macro="" textlink="">
      <xdr:nvSpPr>
        <xdr:cNvPr id="627" name="テキスト ボックス 626"/>
        <xdr:cNvSpPr txBox="1"/>
      </xdr:nvSpPr>
      <xdr:spPr>
        <a:xfrm>
          <a:off x="13436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83462</xdr:rowOff>
    </xdr:from>
    <xdr:ext cx="534377" cy="259045"/>
    <xdr:sp macro="" textlink="">
      <xdr:nvSpPr>
        <xdr:cNvPr id="629" name="テキスト ボックス 628"/>
        <xdr:cNvSpPr txBox="1"/>
      </xdr:nvSpPr>
      <xdr:spPr>
        <a:xfrm>
          <a:off x="12547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42827</xdr:rowOff>
    </xdr:from>
    <xdr:to>
      <xdr:col>85</xdr:col>
      <xdr:colOff>177800</xdr:colOff>
      <xdr:row>77</xdr:row>
      <xdr:rowOff>144427</xdr:rowOff>
    </xdr:to>
    <xdr:sp macro="" textlink="">
      <xdr:nvSpPr>
        <xdr:cNvPr id="635" name="楕円 634"/>
        <xdr:cNvSpPr/>
      </xdr:nvSpPr>
      <xdr:spPr>
        <a:xfrm>
          <a:off x="16268700" y="1324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65704</xdr:rowOff>
    </xdr:from>
    <xdr:ext cx="599010" cy="259045"/>
    <xdr:sp macro="" textlink="">
      <xdr:nvSpPr>
        <xdr:cNvPr id="636" name="公債費該当値テキスト"/>
        <xdr:cNvSpPr txBox="1"/>
      </xdr:nvSpPr>
      <xdr:spPr>
        <a:xfrm>
          <a:off x="16370300" y="1309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46599</xdr:rowOff>
    </xdr:from>
    <xdr:to>
      <xdr:col>81</xdr:col>
      <xdr:colOff>101600</xdr:colOff>
      <xdr:row>77</xdr:row>
      <xdr:rowOff>148199</xdr:rowOff>
    </xdr:to>
    <xdr:sp macro="" textlink="">
      <xdr:nvSpPr>
        <xdr:cNvPr id="637" name="楕円 636"/>
        <xdr:cNvSpPr/>
      </xdr:nvSpPr>
      <xdr:spPr>
        <a:xfrm>
          <a:off x="15430500" y="132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164726</xdr:rowOff>
    </xdr:from>
    <xdr:ext cx="599010" cy="259045"/>
    <xdr:sp macro="" textlink="">
      <xdr:nvSpPr>
        <xdr:cNvPr id="638" name="テキスト ボックス 637"/>
        <xdr:cNvSpPr txBox="1"/>
      </xdr:nvSpPr>
      <xdr:spPr>
        <a:xfrm>
          <a:off x="15181795" y="1302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14811</xdr:rowOff>
    </xdr:from>
    <xdr:to>
      <xdr:col>76</xdr:col>
      <xdr:colOff>165100</xdr:colOff>
      <xdr:row>77</xdr:row>
      <xdr:rowOff>116411</xdr:rowOff>
    </xdr:to>
    <xdr:sp macro="" textlink="">
      <xdr:nvSpPr>
        <xdr:cNvPr id="639" name="楕円 638"/>
        <xdr:cNvSpPr/>
      </xdr:nvSpPr>
      <xdr:spPr>
        <a:xfrm>
          <a:off x="14541500" y="132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132938</xdr:rowOff>
    </xdr:from>
    <xdr:ext cx="599010" cy="259045"/>
    <xdr:sp macro="" textlink="">
      <xdr:nvSpPr>
        <xdr:cNvPr id="640" name="テキスト ボックス 639"/>
        <xdr:cNvSpPr txBox="1"/>
      </xdr:nvSpPr>
      <xdr:spPr>
        <a:xfrm>
          <a:off x="14292795" y="1299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165015</xdr:rowOff>
    </xdr:from>
    <xdr:to>
      <xdr:col>72</xdr:col>
      <xdr:colOff>38100</xdr:colOff>
      <xdr:row>77</xdr:row>
      <xdr:rowOff>95165</xdr:rowOff>
    </xdr:to>
    <xdr:sp macro="" textlink="">
      <xdr:nvSpPr>
        <xdr:cNvPr id="641" name="楕円 640"/>
        <xdr:cNvSpPr/>
      </xdr:nvSpPr>
      <xdr:spPr>
        <a:xfrm>
          <a:off x="13652500" y="131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111691</xdr:rowOff>
    </xdr:from>
    <xdr:ext cx="599010" cy="259045"/>
    <xdr:sp macro="" textlink="">
      <xdr:nvSpPr>
        <xdr:cNvPr id="642" name="テキスト ボックス 641"/>
        <xdr:cNvSpPr txBox="1"/>
      </xdr:nvSpPr>
      <xdr:spPr>
        <a:xfrm>
          <a:off x="13403795" y="1297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125408</xdr:rowOff>
    </xdr:from>
    <xdr:to>
      <xdr:col>67</xdr:col>
      <xdr:colOff>101600</xdr:colOff>
      <xdr:row>77</xdr:row>
      <xdr:rowOff>55558</xdr:rowOff>
    </xdr:to>
    <xdr:sp macro="" textlink="">
      <xdr:nvSpPr>
        <xdr:cNvPr id="643" name="楕円 642"/>
        <xdr:cNvSpPr/>
      </xdr:nvSpPr>
      <xdr:spPr>
        <a:xfrm>
          <a:off x="12763500" y="1315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72084</xdr:rowOff>
    </xdr:from>
    <xdr:ext cx="599010" cy="259045"/>
    <xdr:sp macro="" textlink="">
      <xdr:nvSpPr>
        <xdr:cNvPr id="644" name="テキスト ボックス 643"/>
        <xdr:cNvSpPr txBox="1"/>
      </xdr:nvSpPr>
      <xdr:spPr>
        <a:xfrm>
          <a:off x="12514795" y="1293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86085</xdr:rowOff>
    </xdr:from>
    <xdr:to>
      <xdr:col>85</xdr:col>
      <xdr:colOff>127000</xdr:colOff>
      <xdr:row>98</xdr:row>
      <xdr:rowOff>102850</xdr:rowOff>
    </xdr:to>
    <xdr:cxnSp macro="">
      <xdr:nvCxnSpPr>
        <xdr:cNvPr id="671" name="直線コネクタ 670"/>
        <xdr:cNvCxnSpPr/>
      </xdr:nvCxnSpPr>
      <xdr:spPr>
        <a:xfrm flipV="1">
          <a:off x="15481300" y="16888185"/>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80792</xdr:rowOff>
    </xdr:from>
    <xdr:to>
      <xdr:col>81</xdr:col>
      <xdr:colOff>50800</xdr:colOff>
      <xdr:row>98</xdr:row>
      <xdr:rowOff>102850</xdr:rowOff>
    </xdr:to>
    <xdr:cxnSp macro="">
      <xdr:nvCxnSpPr>
        <xdr:cNvPr id="674" name="直線コネクタ 673"/>
        <xdr:cNvCxnSpPr/>
      </xdr:nvCxnSpPr>
      <xdr:spPr>
        <a:xfrm>
          <a:off x="14592300" y="16882892"/>
          <a:ext cx="889000" cy="2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80792</xdr:rowOff>
    </xdr:from>
    <xdr:to>
      <xdr:col>76</xdr:col>
      <xdr:colOff>114300</xdr:colOff>
      <xdr:row>98</xdr:row>
      <xdr:rowOff>113047</xdr:rowOff>
    </xdr:to>
    <xdr:cxnSp macro="">
      <xdr:nvCxnSpPr>
        <xdr:cNvPr id="677" name="直線コネクタ 676"/>
        <xdr:cNvCxnSpPr/>
      </xdr:nvCxnSpPr>
      <xdr:spPr>
        <a:xfrm flipV="1">
          <a:off x="13703300" y="16882892"/>
          <a:ext cx="8890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123305</xdr:rowOff>
    </xdr:from>
    <xdr:ext cx="534377" cy="259045"/>
    <xdr:sp macro="" textlink="">
      <xdr:nvSpPr>
        <xdr:cNvPr id="679" name="テキスト ボックス 678"/>
        <xdr:cNvSpPr txBox="1"/>
      </xdr:nvSpPr>
      <xdr:spPr>
        <a:xfrm>
          <a:off x="14325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113047</xdr:rowOff>
    </xdr:from>
    <xdr:to>
      <xdr:col>71</xdr:col>
      <xdr:colOff>177800</xdr:colOff>
      <xdr:row>98</xdr:row>
      <xdr:rowOff>113592</xdr:rowOff>
    </xdr:to>
    <xdr:cxnSp macro="">
      <xdr:nvCxnSpPr>
        <xdr:cNvPr id="680" name="直線コネクタ 679"/>
        <xdr:cNvCxnSpPr/>
      </xdr:nvCxnSpPr>
      <xdr:spPr>
        <a:xfrm flipV="1">
          <a:off x="12814300" y="16915147"/>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35285</xdr:rowOff>
    </xdr:from>
    <xdr:to>
      <xdr:col>85</xdr:col>
      <xdr:colOff>177800</xdr:colOff>
      <xdr:row>98</xdr:row>
      <xdr:rowOff>136885</xdr:rowOff>
    </xdr:to>
    <xdr:sp macro="" textlink="">
      <xdr:nvSpPr>
        <xdr:cNvPr id="690" name="楕円 689"/>
        <xdr:cNvSpPr/>
      </xdr:nvSpPr>
      <xdr:spPr>
        <a:xfrm>
          <a:off x="16268700" y="168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127747</xdr:rowOff>
    </xdr:from>
    <xdr:ext cx="534377" cy="259045"/>
    <xdr:sp macro="" textlink="">
      <xdr:nvSpPr>
        <xdr:cNvPr id="691" name="積立金該当値テキスト"/>
        <xdr:cNvSpPr txBox="1"/>
      </xdr:nvSpPr>
      <xdr:spPr>
        <a:xfrm>
          <a:off x="16370300" y="1675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52050</xdr:rowOff>
    </xdr:from>
    <xdr:to>
      <xdr:col>81</xdr:col>
      <xdr:colOff>101600</xdr:colOff>
      <xdr:row>98</xdr:row>
      <xdr:rowOff>153650</xdr:rowOff>
    </xdr:to>
    <xdr:sp macro="" textlink="">
      <xdr:nvSpPr>
        <xdr:cNvPr id="692" name="楕円 691"/>
        <xdr:cNvSpPr/>
      </xdr:nvSpPr>
      <xdr:spPr>
        <a:xfrm>
          <a:off x="15430500" y="168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144777</xdr:rowOff>
    </xdr:from>
    <xdr:ext cx="534377" cy="259045"/>
    <xdr:sp macro="" textlink="">
      <xdr:nvSpPr>
        <xdr:cNvPr id="693" name="テキスト ボックス 692"/>
        <xdr:cNvSpPr txBox="1"/>
      </xdr:nvSpPr>
      <xdr:spPr>
        <a:xfrm>
          <a:off x="15214111" y="1694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29992</xdr:rowOff>
    </xdr:from>
    <xdr:to>
      <xdr:col>76</xdr:col>
      <xdr:colOff>165100</xdr:colOff>
      <xdr:row>98</xdr:row>
      <xdr:rowOff>131592</xdr:rowOff>
    </xdr:to>
    <xdr:sp macro="" textlink="">
      <xdr:nvSpPr>
        <xdr:cNvPr id="694" name="楕円 693"/>
        <xdr:cNvSpPr/>
      </xdr:nvSpPr>
      <xdr:spPr>
        <a:xfrm>
          <a:off x="14541500" y="1683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148119</xdr:rowOff>
    </xdr:from>
    <xdr:ext cx="534377" cy="259045"/>
    <xdr:sp macro="" textlink="">
      <xdr:nvSpPr>
        <xdr:cNvPr id="695" name="テキスト ボックス 694"/>
        <xdr:cNvSpPr txBox="1"/>
      </xdr:nvSpPr>
      <xdr:spPr>
        <a:xfrm>
          <a:off x="14325111" y="1660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62247</xdr:rowOff>
    </xdr:from>
    <xdr:to>
      <xdr:col>72</xdr:col>
      <xdr:colOff>38100</xdr:colOff>
      <xdr:row>98</xdr:row>
      <xdr:rowOff>163847</xdr:rowOff>
    </xdr:to>
    <xdr:sp macro="" textlink="">
      <xdr:nvSpPr>
        <xdr:cNvPr id="696" name="楕円 695"/>
        <xdr:cNvSpPr/>
      </xdr:nvSpPr>
      <xdr:spPr>
        <a:xfrm>
          <a:off x="13652500" y="168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154974</xdr:rowOff>
    </xdr:from>
    <xdr:ext cx="534377" cy="259045"/>
    <xdr:sp macro="" textlink="">
      <xdr:nvSpPr>
        <xdr:cNvPr id="697" name="テキスト ボックス 696"/>
        <xdr:cNvSpPr txBox="1"/>
      </xdr:nvSpPr>
      <xdr:spPr>
        <a:xfrm>
          <a:off x="13436111" y="1695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62792</xdr:rowOff>
    </xdr:from>
    <xdr:to>
      <xdr:col>67</xdr:col>
      <xdr:colOff>101600</xdr:colOff>
      <xdr:row>98</xdr:row>
      <xdr:rowOff>164392</xdr:rowOff>
    </xdr:to>
    <xdr:sp macro="" textlink="">
      <xdr:nvSpPr>
        <xdr:cNvPr id="698" name="楕円 697"/>
        <xdr:cNvSpPr/>
      </xdr:nvSpPr>
      <xdr:spPr>
        <a:xfrm>
          <a:off x="12763500" y="168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155519</xdr:rowOff>
    </xdr:from>
    <xdr:ext cx="534377" cy="259045"/>
    <xdr:sp macro="" textlink="">
      <xdr:nvSpPr>
        <xdr:cNvPr id="699" name="テキスト ボックス 698"/>
        <xdr:cNvSpPr txBox="1"/>
      </xdr:nvSpPr>
      <xdr:spPr>
        <a:xfrm>
          <a:off x="12547111" y="169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23952</xdr:rowOff>
    </xdr:from>
    <xdr:to>
      <xdr:col>107</xdr:col>
      <xdr:colOff>50800</xdr:colOff>
      <xdr:row>39</xdr:row>
      <xdr:rowOff>44450</xdr:rowOff>
    </xdr:to>
    <xdr:cxnSp macro="">
      <xdr:nvCxnSpPr>
        <xdr:cNvPr id="734" name="直線コネクタ 733"/>
        <xdr:cNvCxnSpPr/>
      </xdr:nvCxnSpPr>
      <xdr:spPr>
        <a:xfrm>
          <a:off x="19545300" y="67105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23952</xdr:rowOff>
    </xdr:from>
    <xdr:to>
      <xdr:col>102</xdr:col>
      <xdr:colOff>114300</xdr:colOff>
      <xdr:row>39</xdr:row>
      <xdr:rowOff>44450</xdr:rowOff>
    </xdr:to>
    <xdr:cxnSp macro="">
      <xdr:nvCxnSpPr>
        <xdr:cNvPr id="737" name="直線コネクタ 736"/>
        <xdr:cNvCxnSpPr/>
      </xdr:nvCxnSpPr>
      <xdr:spPr>
        <a:xfrm flipV="1">
          <a:off x="18656300" y="671050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144602</xdr:rowOff>
    </xdr:from>
    <xdr:to>
      <xdr:col>102</xdr:col>
      <xdr:colOff>165100</xdr:colOff>
      <xdr:row>39</xdr:row>
      <xdr:rowOff>74752</xdr:rowOff>
    </xdr:to>
    <xdr:sp macro="" textlink="">
      <xdr:nvSpPr>
        <xdr:cNvPr id="753" name="楕円 752"/>
        <xdr:cNvSpPr/>
      </xdr:nvSpPr>
      <xdr:spPr>
        <a:xfrm>
          <a:off x="19494500" y="66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65879</xdr:rowOff>
    </xdr:from>
    <xdr:ext cx="378565" cy="259045"/>
    <xdr:sp macro="" textlink="">
      <xdr:nvSpPr>
        <xdr:cNvPr id="754" name="テキスト ボックス 753"/>
        <xdr:cNvSpPr txBox="1"/>
      </xdr:nvSpPr>
      <xdr:spPr>
        <a:xfrm>
          <a:off x="19356017" y="6752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36754</xdr:rowOff>
    </xdr:from>
    <xdr:to>
      <xdr:col>116</xdr:col>
      <xdr:colOff>63500</xdr:colOff>
      <xdr:row>59</xdr:row>
      <xdr:rowOff>37821</xdr:rowOff>
    </xdr:to>
    <xdr:cxnSp macro="">
      <xdr:nvCxnSpPr>
        <xdr:cNvPr id="785" name="直線コネクタ 784"/>
        <xdr:cNvCxnSpPr/>
      </xdr:nvCxnSpPr>
      <xdr:spPr>
        <a:xfrm flipV="1">
          <a:off x="21323300" y="10152304"/>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34868</xdr:rowOff>
    </xdr:from>
    <xdr:to>
      <xdr:col>111</xdr:col>
      <xdr:colOff>177800</xdr:colOff>
      <xdr:row>59</xdr:row>
      <xdr:rowOff>37821</xdr:rowOff>
    </xdr:to>
    <xdr:cxnSp macro="">
      <xdr:nvCxnSpPr>
        <xdr:cNvPr id="788" name="直線コネクタ 787"/>
        <xdr:cNvCxnSpPr/>
      </xdr:nvCxnSpPr>
      <xdr:spPr>
        <a:xfrm>
          <a:off x="20434300" y="10150418"/>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34868</xdr:rowOff>
    </xdr:from>
    <xdr:to>
      <xdr:col>107</xdr:col>
      <xdr:colOff>50800</xdr:colOff>
      <xdr:row>59</xdr:row>
      <xdr:rowOff>41402</xdr:rowOff>
    </xdr:to>
    <xdr:cxnSp macro="">
      <xdr:nvCxnSpPr>
        <xdr:cNvPr id="791" name="直線コネクタ 790"/>
        <xdr:cNvCxnSpPr/>
      </xdr:nvCxnSpPr>
      <xdr:spPr>
        <a:xfrm flipV="1">
          <a:off x="19545300" y="10150418"/>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41402</xdr:rowOff>
    </xdr:from>
    <xdr:to>
      <xdr:col>102</xdr:col>
      <xdr:colOff>114300</xdr:colOff>
      <xdr:row>59</xdr:row>
      <xdr:rowOff>42240</xdr:rowOff>
    </xdr:to>
    <xdr:cxnSp macro="">
      <xdr:nvCxnSpPr>
        <xdr:cNvPr id="794" name="直線コネクタ 793"/>
        <xdr:cNvCxnSpPr/>
      </xdr:nvCxnSpPr>
      <xdr:spPr>
        <a:xfrm flipV="1">
          <a:off x="18656300" y="1015695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157404</xdr:rowOff>
    </xdr:from>
    <xdr:to>
      <xdr:col>116</xdr:col>
      <xdr:colOff>114300</xdr:colOff>
      <xdr:row>59</xdr:row>
      <xdr:rowOff>87554</xdr:rowOff>
    </xdr:to>
    <xdr:sp macro="" textlink="">
      <xdr:nvSpPr>
        <xdr:cNvPr id="804" name="楕円 803"/>
        <xdr:cNvSpPr/>
      </xdr:nvSpPr>
      <xdr:spPr>
        <a:xfrm>
          <a:off x="22110700" y="101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72331</xdr:rowOff>
    </xdr:from>
    <xdr:ext cx="378565" cy="259045"/>
    <xdr:sp macro="" textlink="">
      <xdr:nvSpPr>
        <xdr:cNvPr id="805" name="貸付金該当値テキスト"/>
        <xdr:cNvSpPr txBox="1"/>
      </xdr:nvSpPr>
      <xdr:spPr>
        <a:xfrm>
          <a:off x="22212300" y="1001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158471</xdr:rowOff>
    </xdr:from>
    <xdr:to>
      <xdr:col>112</xdr:col>
      <xdr:colOff>38100</xdr:colOff>
      <xdr:row>59</xdr:row>
      <xdr:rowOff>88621</xdr:rowOff>
    </xdr:to>
    <xdr:sp macro="" textlink="">
      <xdr:nvSpPr>
        <xdr:cNvPr id="806" name="楕円 805"/>
        <xdr:cNvSpPr/>
      </xdr:nvSpPr>
      <xdr:spPr>
        <a:xfrm>
          <a:off x="21272500" y="101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79748</xdr:rowOff>
    </xdr:from>
    <xdr:ext cx="378565" cy="259045"/>
    <xdr:sp macro="" textlink="">
      <xdr:nvSpPr>
        <xdr:cNvPr id="807" name="テキスト ボックス 806"/>
        <xdr:cNvSpPr txBox="1"/>
      </xdr:nvSpPr>
      <xdr:spPr>
        <a:xfrm>
          <a:off x="21134017" y="1019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155518</xdr:rowOff>
    </xdr:from>
    <xdr:to>
      <xdr:col>107</xdr:col>
      <xdr:colOff>101600</xdr:colOff>
      <xdr:row>59</xdr:row>
      <xdr:rowOff>85668</xdr:rowOff>
    </xdr:to>
    <xdr:sp macro="" textlink="">
      <xdr:nvSpPr>
        <xdr:cNvPr id="808" name="楕円 807"/>
        <xdr:cNvSpPr/>
      </xdr:nvSpPr>
      <xdr:spPr>
        <a:xfrm>
          <a:off x="20383500" y="100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76795</xdr:rowOff>
    </xdr:from>
    <xdr:ext cx="378565" cy="259045"/>
    <xdr:sp macro="" textlink="">
      <xdr:nvSpPr>
        <xdr:cNvPr id="809" name="テキスト ボックス 808"/>
        <xdr:cNvSpPr txBox="1"/>
      </xdr:nvSpPr>
      <xdr:spPr>
        <a:xfrm>
          <a:off x="20245017" y="10192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162052</xdr:rowOff>
    </xdr:from>
    <xdr:to>
      <xdr:col>102</xdr:col>
      <xdr:colOff>165100</xdr:colOff>
      <xdr:row>59</xdr:row>
      <xdr:rowOff>92202</xdr:rowOff>
    </xdr:to>
    <xdr:sp macro="" textlink="">
      <xdr:nvSpPr>
        <xdr:cNvPr id="810" name="楕円 809"/>
        <xdr:cNvSpPr/>
      </xdr:nvSpPr>
      <xdr:spPr>
        <a:xfrm>
          <a:off x="194945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83329</xdr:rowOff>
    </xdr:from>
    <xdr:ext cx="378565" cy="259045"/>
    <xdr:sp macro="" textlink="">
      <xdr:nvSpPr>
        <xdr:cNvPr id="811" name="テキスト ボックス 810"/>
        <xdr:cNvSpPr txBox="1"/>
      </xdr:nvSpPr>
      <xdr:spPr>
        <a:xfrm>
          <a:off x="19356017" y="10198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162890</xdr:rowOff>
    </xdr:from>
    <xdr:to>
      <xdr:col>98</xdr:col>
      <xdr:colOff>38100</xdr:colOff>
      <xdr:row>59</xdr:row>
      <xdr:rowOff>93040</xdr:rowOff>
    </xdr:to>
    <xdr:sp macro="" textlink="">
      <xdr:nvSpPr>
        <xdr:cNvPr id="812" name="楕円 811"/>
        <xdr:cNvSpPr/>
      </xdr:nvSpPr>
      <xdr:spPr>
        <a:xfrm>
          <a:off x="18605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84167</xdr:rowOff>
    </xdr:from>
    <xdr:ext cx="378565" cy="259045"/>
    <xdr:sp macro="" textlink="">
      <xdr:nvSpPr>
        <xdr:cNvPr id="813" name="テキスト ボックス 812"/>
        <xdr:cNvSpPr txBox="1"/>
      </xdr:nvSpPr>
      <xdr:spPr>
        <a:xfrm>
          <a:off x="18467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119420</xdr:rowOff>
    </xdr:from>
    <xdr:to>
      <xdr:col>116</xdr:col>
      <xdr:colOff>63500</xdr:colOff>
      <xdr:row>74</xdr:row>
      <xdr:rowOff>142672</xdr:rowOff>
    </xdr:to>
    <xdr:cxnSp macro="">
      <xdr:nvCxnSpPr>
        <xdr:cNvPr id="845" name="直線コネクタ 844"/>
        <xdr:cNvCxnSpPr/>
      </xdr:nvCxnSpPr>
      <xdr:spPr>
        <a:xfrm flipV="1">
          <a:off x="21323300" y="12806720"/>
          <a:ext cx="8382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46203</xdr:rowOff>
    </xdr:from>
    <xdr:to>
      <xdr:col>111</xdr:col>
      <xdr:colOff>177800</xdr:colOff>
      <xdr:row>74</xdr:row>
      <xdr:rowOff>142672</xdr:rowOff>
    </xdr:to>
    <xdr:cxnSp macro="">
      <xdr:nvCxnSpPr>
        <xdr:cNvPr id="848" name="直線コネクタ 847"/>
        <xdr:cNvCxnSpPr/>
      </xdr:nvCxnSpPr>
      <xdr:spPr>
        <a:xfrm>
          <a:off x="20434300" y="12562053"/>
          <a:ext cx="889000" cy="26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46203</xdr:rowOff>
    </xdr:from>
    <xdr:to>
      <xdr:col>107</xdr:col>
      <xdr:colOff>50800</xdr:colOff>
      <xdr:row>73</xdr:row>
      <xdr:rowOff>63381</xdr:rowOff>
    </xdr:to>
    <xdr:cxnSp macro="">
      <xdr:nvCxnSpPr>
        <xdr:cNvPr id="851" name="直線コネクタ 850"/>
        <xdr:cNvCxnSpPr/>
      </xdr:nvCxnSpPr>
      <xdr:spPr>
        <a:xfrm flipV="1">
          <a:off x="19545300" y="12562053"/>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56963</xdr:rowOff>
    </xdr:from>
    <xdr:to>
      <xdr:col>102</xdr:col>
      <xdr:colOff>114300</xdr:colOff>
      <xdr:row>73</xdr:row>
      <xdr:rowOff>63381</xdr:rowOff>
    </xdr:to>
    <xdr:cxnSp macro="">
      <xdr:nvCxnSpPr>
        <xdr:cNvPr id="854" name="直線コネクタ 853"/>
        <xdr:cNvCxnSpPr/>
      </xdr:nvCxnSpPr>
      <xdr:spPr>
        <a:xfrm>
          <a:off x="18656300" y="12572813"/>
          <a:ext cx="889000" cy="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68620</xdr:rowOff>
    </xdr:from>
    <xdr:to>
      <xdr:col>116</xdr:col>
      <xdr:colOff>114300</xdr:colOff>
      <xdr:row>74</xdr:row>
      <xdr:rowOff>170220</xdr:rowOff>
    </xdr:to>
    <xdr:sp macro="" textlink="">
      <xdr:nvSpPr>
        <xdr:cNvPr id="864" name="楕円 863"/>
        <xdr:cNvSpPr/>
      </xdr:nvSpPr>
      <xdr:spPr>
        <a:xfrm>
          <a:off x="22110700" y="127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91497</xdr:rowOff>
    </xdr:from>
    <xdr:ext cx="534377" cy="259045"/>
    <xdr:sp macro="" textlink="">
      <xdr:nvSpPr>
        <xdr:cNvPr id="865" name="繰出金該当値テキスト"/>
        <xdr:cNvSpPr txBox="1"/>
      </xdr:nvSpPr>
      <xdr:spPr>
        <a:xfrm>
          <a:off x="22212300" y="1260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91872</xdr:rowOff>
    </xdr:from>
    <xdr:to>
      <xdr:col>112</xdr:col>
      <xdr:colOff>38100</xdr:colOff>
      <xdr:row>75</xdr:row>
      <xdr:rowOff>22022</xdr:rowOff>
    </xdr:to>
    <xdr:sp macro="" textlink="">
      <xdr:nvSpPr>
        <xdr:cNvPr id="866" name="楕円 865"/>
        <xdr:cNvSpPr/>
      </xdr:nvSpPr>
      <xdr:spPr>
        <a:xfrm>
          <a:off x="21272500" y="127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38549</xdr:rowOff>
    </xdr:from>
    <xdr:ext cx="534377" cy="259045"/>
    <xdr:sp macro="" textlink="">
      <xdr:nvSpPr>
        <xdr:cNvPr id="867" name="テキスト ボックス 866"/>
        <xdr:cNvSpPr txBox="1"/>
      </xdr:nvSpPr>
      <xdr:spPr>
        <a:xfrm>
          <a:off x="21056111" y="125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166853</xdr:rowOff>
    </xdr:from>
    <xdr:to>
      <xdr:col>107</xdr:col>
      <xdr:colOff>101600</xdr:colOff>
      <xdr:row>73</xdr:row>
      <xdr:rowOff>97003</xdr:rowOff>
    </xdr:to>
    <xdr:sp macro="" textlink="">
      <xdr:nvSpPr>
        <xdr:cNvPr id="868" name="楕円 867"/>
        <xdr:cNvSpPr/>
      </xdr:nvSpPr>
      <xdr:spPr>
        <a:xfrm>
          <a:off x="20383500" y="1251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113530</xdr:rowOff>
    </xdr:from>
    <xdr:ext cx="534377" cy="259045"/>
    <xdr:sp macro="" textlink="">
      <xdr:nvSpPr>
        <xdr:cNvPr id="869" name="テキスト ボックス 868"/>
        <xdr:cNvSpPr txBox="1"/>
      </xdr:nvSpPr>
      <xdr:spPr>
        <a:xfrm>
          <a:off x="20167111" y="122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12581</xdr:rowOff>
    </xdr:from>
    <xdr:to>
      <xdr:col>102</xdr:col>
      <xdr:colOff>165100</xdr:colOff>
      <xdr:row>73</xdr:row>
      <xdr:rowOff>114181</xdr:rowOff>
    </xdr:to>
    <xdr:sp macro="" textlink="">
      <xdr:nvSpPr>
        <xdr:cNvPr id="870" name="楕円 869"/>
        <xdr:cNvSpPr/>
      </xdr:nvSpPr>
      <xdr:spPr>
        <a:xfrm>
          <a:off x="19494500" y="125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130708</xdr:rowOff>
    </xdr:from>
    <xdr:ext cx="534377" cy="259045"/>
    <xdr:sp macro="" textlink="">
      <xdr:nvSpPr>
        <xdr:cNvPr id="871" name="テキスト ボックス 870"/>
        <xdr:cNvSpPr txBox="1"/>
      </xdr:nvSpPr>
      <xdr:spPr>
        <a:xfrm>
          <a:off x="19278111" y="1230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6163</xdr:rowOff>
    </xdr:from>
    <xdr:to>
      <xdr:col>98</xdr:col>
      <xdr:colOff>38100</xdr:colOff>
      <xdr:row>73</xdr:row>
      <xdr:rowOff>107763</xdr:rowOff>
    </xdr:to>
    <xdr:sp macro="" textlink="">
      <xdr:nvSpPr>
        <xdr:cNvPr id="872" name="楕円 871"/>
        <xdr:cNvSpPr/>
      </xdr:nvSpPr>
      <xdr:spPr>
        <a:xfrm>
          <a:off x="18605500" y="125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124290</xdr:rowOff>
    </xdr:from>
    <xdr:ext cx="534377" cy="259045"/>
    <xdr:sp macro="" textlink="">
      <xdr:nvSpPr>
        <xdr:cNvPr id="873" name="テキスト ボックス 872"/>
        <xdr:cNvSpPr txBox="1"/>
      </xdr:nvSpPr>
      <xdr:spPr>
        <a:xfrm>
          <a:off x="18389111" y="122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千円となった。上位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項目は人件費、扶助費、物件費、公債費、補助費等である。人件費は住民一人当たり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121,619</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月豪雨災害の応急・復旧対応等により一時的に増加したものの、合併以降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年間の新規採用職の凍結、早期退職の促進に取り組み、定員適正化計画の数値目標以上の削減の効果により令和元年度から減少が続いている。扶助費は住民一人当たり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120,545</a:t>
          </a:r>
          <a:r>
            <a:rPr kumimoji="1" lang="ja-JP" altLang="en-US" sz="1300">
              <a:latin typeface="ＭＳ Ｐゴシック" panose="020B0600070205080204" pitchFamily="50" charset="-128"/>
              <a:ea typeface="ＭＳ Ｐゴシック" panose="020B0600070205080204" pitchFamily="50" charset="-128"/>
            </a:rPr>
            <a:t>円となり、住民税非課税世帯等に対する臨時特別給付事業費等の臨時的な経済対策が影響している。物件費は住民一人当たり</a:t>
          </a:r>
          <a:r>
            <a:rPr kumimoji="1" lang="en-US" altLang="ja-JP" sz="1300">
              <a:latin typeface="ＭＳ Ｐゴシック" panose="020B0600070205080204" pitchFamily="50" charset="-128"/>
              <a:ea typeface="ＭＳ Ｐゴシック" panose="020B0600070205080204" pitchFamily="50" charset="-128"/>
            </a:rPr>
            <a:t>117,577</a:t>
          </a:r>
          <a:r>
            <a:rPr kumimoji="1" lang="ja-JP" altLang="en-US" sz="1300">
              <a:latin typeface="ＭＳ Ｐゴシック" panose="020B0600070205080204" pitchFamily="50" charset="-128"/>
              <a:ea typeface="ＭＳ Ｐゴシック" panose="020B0600070205080204" pitchFamily="50" charset="-128"/>
            </a:rPr>
            <a:t>円となり、業務の民間委託を推進するため、今後も増加することが想定されるが、例年、類似団体平均を上回っているため、物件費の抑制に取り組む必要がある。公債費は住民一人当たり</a:t>
          </a:r>
          <a:r>
            <a:rPr kumimoji="1" lang="en-US" altLang="ja-JP" sz="1300">
              <a:latin typeface="ＭＳ Ｐゴシック" panose="020B0600070205080204" pitchFamily="50" charset="-128"/>
              <a:ea typeface="ＭＳ Ｐゴシック" panose="020B0600070205080204" pitchFamily="50" charset="-128"/>
            </a:rPr>
            <a:t>106,608</a:t>
          </a:r>
          <a:r>
            <a:rPr kumimoji="1" lang="ja-JP" altLang="en-US" sz="1300">
              <a:latin typeface="ＭＳ Ｐゴシック" panose="020B0600070205080204" pitchFamily="50" charset="-128"/>
              <a:ea typeface="ＭＳ Ｐゴシック" panose="020B0600070205080204" pitchFamily="50" charset="-128"/>
            </a:rPr>
            <a:t>円となり、依然として類似団体平均を上回る状況にある。過去に実施した大型建設事業に係る地方債の元金償還に起因した高い水準であるものの、繰上償還や利率見直しの効果により平成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年度比較では約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％減少している。今後も新発債に係る事業は計画的かつ必要最低限とし、利率見直し等を行うことで数値上昇の抑制に努める。補助費は住民一人当たり</a:t>
          </a:r>
          <a:r>
            <a:rPr kumimoji="1" lang="en-US" altLang="ja-JP" sz="1300">
              <a:latin typeface="ＭＳ Ｐゴシック" panose="020B0600070205080204" pitchFamily="50" charset="-128"/>
              <a:ea typeface="ＭＳ Ｐゴシック" panose="020B0600070205080204" pitchFamily="50" charset="-128"/>
            </a:rPr>
            <a:t>93,233</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万円以上減少したが、前年度に実施した新型コロナウイルス感染症の緊急経済対策である特別定額給付金給付事業費が終了したためである。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広島県安芸高田市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27,531
26,749
537.71
23,027,430
21,792,642
929,034
12,828,308
22,992,944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83.9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11113</xdr:rowOff>
    </xdr:to>
    <xdr:cxnSp macro="">
      <xdr:nvCxnSpPr>
        <xdr:cNvPr id="61" name="直線コネクタ 60"/>
        <xdr:cNvCxnSpPr/>
      </xdr:nvCxnSpPr>
      <xdr:spPr>
        <a:xfrm flipV="1">
          <a:off x="3797300" y="5994336"/>
          <a:ext cx="8382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87122</xdr:rowOff>
    </xdr:from>
    <xdr:to>
      <xdr:col>19</xdr:col>
      <xdr:colOff>177800</xdr:colOff>
      <xdr:row>35</xdr:row>
      <xdr:rowOff>11113</xdr:rowOff>
    </xdr:to>
    <xdr:cxnSp macro="">
      <xdr:nvCxnSpPr>
        <xdr:cNvPr id="64" name="直線コネクタ 63"/>
        <xdr:cNvCxnSpPr/>
      </xdr:nvCxnSpPr>
      <xdr:spPr>
        <a:xfrm>
          <a:off x="2908300" y="5916422"/>
          <a:ext cx="8890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80073</xdr:rowOff>
    </xdr:from>
    <xdr:to>
      <xdr:col>15</xdr:col>
      <xdr:colOff>50800</xdr:colOff>
      <xdr:row>34</xdr:row>
      <xdr:rowOff>87122</xdr:rowOff>
    </xdr:to>
    <xdr:cxnSp macro="">
      <xdr:nvCxnSpPr>
        <xdr:cNvPr id="67" name="直線コネクタ 66"/>
        <xdr:cNvCxnSpPr/>
      </xdr:nvCxnSpPr>
      <xdr:spPr>
        <a:xfrm>
          <a:off x="2019300" y="5909373"/>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80073</xdr:rowOff>
    </xdr:from>
    <xdr:to>
      <xdr:col>10</xdr:col>
      <xdr:colOff>114300</xdr:colOff>
      <xdr:row>34</xdr:row>
      <xdr:rowOff>83122</xdr:rowOff>
    </xdr:to>
    <xdr:cxnSp macro="">
      <xdr:nvCxnSpPr>
        <xdr:cNvPr id="70" name="直線コネクタ 69"/>
        <xdr:cNvCxnSpPr/>
      </xdr:nvCxnSpPr>
      <xdr:spPr>
        <a:xfrm flipV="1">
          <a:off x="1130300" y="5909373"/>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114236</xdr:rowOff>
    </xdr:from>
    <xdr:to>
      <xdr:col>24</xdr:col>
      <xdr:colOff>114300</xdr:colOff>
      <xdr:row>35</xdr:row>
      <xdr:rowOff>44386</xdr:rowOff>
    </xdr:to>
    <xdr:sp macro="" textlink="">
      <xdr:nvSpPr>
        <xdr:cNvPr id="80" name="楕円 79"/>
        <xdr:cNvSpPr/>
      </xdr:nvSpPr>
      <xdr:spPr>
        <a:xfrm>
          <a:off x="45847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137113</xdr:rowOff>
    </xdr:from>
    <xdr:ext cx="469744" cy="259045"/>
    <xdr:sp macro="" textlink="">
      <xdr:nvSpPr>
        <xdr:cNvPr id="81" name="議会費該当値テキスト"/>
        <xdr:cNvSpPr txBox="1"/>
      </xdr:nvSpPr>
      <xdr:spPr>
        <a:xfrm>
          <a:off x="4686300" y="579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131763</xdr:rowOff>
    </xdr:from>
    <xdr:to>
      <xdr:col>20</xdr:col>
      <xdr:colOff>38100</xdr:colOff>
      <xdr:row>35</xdr:row>
      <xdr:rowOff>61913</xdr:rowOff>
    </xdr:to>
    <xdr:sp macro="" textlink="">
      <xdr:nvSpPr>
        <xdr:cNvPr id="82" name="楕円 81"/>
        <xdr:cNvSpPr/>
      </xdr:nvSpPr>
      <xdr:spPr>
        <a:xfrm>
          <a:off x="37465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78440</xdr:rowOff>
    </xdr:from>
    <xdr:ext cx="469744" cy="259045"/>
    <xdr:sp macro="" textlink="">
      <xdr:nvSpPr>
        <xdr:cNvPr id="83" name="テキスト ボックス 82"/>
        <xdr:cNvSpPr txBox="1"/>
      </xdr:nvSpPr>
      <xdr:spPr>
        <a:xfrm>
          <a:off x="3562428" y="573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36322</xdr:rowOff>
    </xdr:from>
    <xdr:to>
      <xdr:col>15</xdr:col>
      <xdr:colOff>101600</xdr:colOff>
      <xdr:row>34</xdr:row>
      <xdr:rowOff>137922</xdr:rowOff>
    </xdr:to>
    <xdr:sp macro="" textlink="">
      <xdr:nvSpPr>
        <xdr:cNvPr id="84" name="楕円 83"/>
        <xdr:cNvSpPr/>
      </xdr:nvSpPr>
      <xdr:spPr>
        <a:xfrm>
          <a:off x="2857500" y="58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154449</xdr:rowOff>
    </xdr:from>
    <xdr:ext cx="469744" cy="259045"/>
    <xdr:sp macro="" textlink="">
      <xdr:nvSpPr>
        <xdr:cNvPr id="85" name="テキスト ボックス 84"/>
        <xdr:cNvSpPr txBox="1"/>
      </xdr:nvSpPr>
      <xdr:spPr>
        <a:xfrm>
          <a:off x="2673428" y="56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29273</xdr:rowOff>
    </xdr:from>
    <xdr:to>
      <xdr:col>10</xdr:col>
      <xdr:colOff>165100</xdr:colOff>
      <xdr:row>34</xdr:row>
      <xdr:rowOff>130873</xdr:rowOff>
    </xdr:to>
    <xdr:sp macro="" textlink="">
      <xdr:nvSpPr>
        <xdr:cNvPr id="86" name="楕円 85"/>
        <xdr:cNvSpPr/>
      </xdr:nvSpPr>
      <xdr:spPr>
        <a:xfrm>
          <a:off x="1968500" y="58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147400</xdr:rowOff>
    </xdr:from>
    <xdr:ext cx="469744" cy="259045"/>
    <xdr:sp macro="" textlink="">
      <xdr:nvSpPr>
        <xdr:cNvPr id="87" name="テキスト ボックス 86"/>
        <xdr:cNvSpPr txBox="1"/>
      </xdr:nvSpPr>
      <xdr:spPr>
        <a:xfrm>
          <a:off x="1784428" y="5633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32322</xdr:rowOff>
    </xdr:from>
    <xdr:to>
      <xdr:col>6</xdr:col>
      <xdr:colOff>38100</xdr:colOff>
      <xdr:row>34</xdr:row>
      <xdr:rowOff>133922</xdr:rowOff>
    </xdr:to>
    <xdr:sp macro="" textlink="">
      <xdr:nvSpPr>
        <xdr:cNvPr id="88" name="楕円 87"/>
        <xdr:cNvSpPr/>
      </xdr:nvSpPr>
      <xdr:spPr>
        <a:xfrm>
          <a:off x="1079500" y="58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150449</xdr:rowOff>
    </xdr:from>
    <xdr:ext cx="469744" cy="259045"/>
    <xdr:sp macro="" textlink="">
      <xdr:nvSpPr>
        <xdr:cNvPr id="89" name="テキスト ボックス 88"/>
        <xdr:cNvSpPr txBox="1"/>
      </xdr:nvSpPr>
      <xdr:spPr>
        <a:xfrm>
          <a:off x="895428" y="56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135134</xdr:rowOff>
    </xdr:from>
    <xdr:to>
      <xdr:col>24</xdr:col>
      <xdr:colOff>63500</xdr:colOff>
      <xdr:row>58</xdr:row>
      <xdr:rowOff>92046</xdr:rowOff>
    </xdr:to>
    <xdr:cxnSp macro="">
      <xdr:nvCxnSpPr>
        <xdr:cNvPr id="118" name="直線コネクタ 117"/>
        <xdr:cNvCxnSpPr/>
      </xdr:nvCxnSpPr>
      <xdr:spPr>
        <a:xfrm>
          <a:off x="3797300" y="9907784"/>
          <a:ext cx="838200" cy="1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135134</xdr:rowOff>
    </xdr:from>
    <xdr:to>
      <xdr:col>19</xdr:col>
      <xdr:colOff>177800</xdr:colOff>
      <xdr:row>58</xdr:row>
      <xdr:rowOff>71827</xdr:rowOff>
    </xdr:to>
    <xdr:cxnSp macro="">
      <xdr:nvCxnSpPr>
        <xdr:cNvPr id="121" name="直線コネクタ 120"/>
        <xdr:cNvCxnSpPr/>
      </xdr:nvCxnSpPr>
      <xdr:spPr>
        <a:xfrm flipV="1">
          <a:off x="2908300" y="9907784"/>
          <a:ext cx="889000" cy="10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71827</xdr:rowOff>
    </xdr:from>
    <xdr:to>
      <xdr:col>15</xdr:col>
      <xdr:colOff>50800</xdr:colOff>
      <xdr:row>58</xdr:row>
      <xdr:rowOff>92592</xdr:rowOff>
    </xdr:to>
    <xdr:cxnSp macro="">
      <xdr:nvCxnSpPr>
        <xdr:cNvPr id="124" name="直線コネクタ 123"/>
        <xdr:cNvCxnSpPr/>
      </xdr:nvCxnSpPr>
      <xdr:spPr>
        <a:xfrm flipV="1">
          <a:off x="2019300" y="10015927"/>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92592</xdr:rowOff>
    </xdr:from>
    <xdr:to>
      <xdr:col>10</xdr:col>
      <xdr:colOff>114300</xdr:colOff>
      <xdr:row>58</xdr:row>
      <xdr:rowOff>93032</xdr:rowOff>
    </xdr:to>
    <xdr:cxnSp macro="">
      <xdr:nvCxnSpPr>
        <xdr:cNvPr id="127" name="直線コネクタ 126"/>
        <xdr:cNvCxnSpPr/>
      </xdr:nvCxnSpPr>
      <xdr:spPr>
        <a:xfrm flipV="1">
          <a:off x="1130300" y="1003669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144370</xdr:rowOff>
    </xdr:from>
    <xdr:ext cx="534377" cy="259045"/>
    <xdr:sp macro="" textlink="">
      <xdr:nvSpPr>
        <xdr:cNvPr id="129" name="テキスト ボックス 128"/>
        <xdr:cNvSpPr txBox="1"/>
      </xdr:nvSpPr>
      <xdr:spPr>
        <a:xfrm>
          <a:off x="1752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41246</xdr:rowOff>
    </xdr:from>
    <xdr:to>
      <xdr:col>24</xdr:col>
      <xdr:colOff>114300</xdr:colOff>
      <xdr:row>58</xdr:row>
      <xdr:rowOff>142846</xdr:rowOff>
    </xdr:to>
    <xdr:sp macro="" textlink="">
      <xdr:nvSpPr>
        <xdr:cNvPr id="137" name="楕円 136"/>
        <xdr:cNvSpPr/>
      </xdr:nvSpPr>
      <xdr:spPr>
        <a:xfrm>
          <a:off x="4584700" y="99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144453</xdr:rowOff>
    </xdr:from>
    <xdr:ext cx="534377" cy="259045"/>
    <xdr:sp macro="" textlink="">
      <xdr:nvSpPr>
        <xdr:cNvPr id="138" name="総務費該当値テキスト"/>
        <xdr:cNvSpPr txBox="1"/>
      </xdr:nvSpPr>
      <xdr:spPr>
        <a:xfrm>
          <a:off x="4686300" y="9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84334</xdr:rowOff>
    </xdr:from>
    <xdr:to>
      <xdr:col>20</xdr:col>
      <xdr:colOff>38100</xdr:colOff>
      <xdr:row>58</xdr:row>
      <xdr:rowOff>14484</xdr:rowOff>
    </xdr:to>
    <xdr:sp macro="" textlink="">
      <xdr:nvSpPr>
        <xdr:cNvPr id="139" name="楕円 138"/>
        <xdr:cNvSpPr/>
      </xdr:nvSpPr>
      <xdr:spPr>
        <a:xfrm>
          <a:off x="3746500" y="9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5611</xdr:rowOff>
    </xdr:from>
    <xdr:ext cx="599010" cy="259045"/>
    <xdr:sp macro="" textlink="">
      <xdr:nvSpPr>
        <xdr:cNvPr id="140" name="テキスト ボックス 139"/>
        <xdr:cNvSpPr txBox="1"/>
      </xdr:nvSpPr>
      <xdr:spPr>
        <a:xfrm>
          <a:off x="3497795" y="994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21027</xdr:rowOff>
    </xdr:from>
    <xdr:to>
      <xdr:col>15</xdr:col>
      <xdr:colOff>101600</xdr:colOff>
      <xdr:row>58</xdr:row>
      <xdr:rowOff>122627</xdr:rowOff>
    </xdr:to>
    <xdr:sp macro="" textlink="">
      <xdr:nvSpPr>
        <xdr:cNvPr id="141" name="楕円 140"/>
        <xdr:cNvSpPr/>
      </xdr:nvSpPr>
      <xdr:spPr>
        <a:xfrm>
          <a:off x="2857500" y="996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139154</xdr:rowOff>
    </xdr:from>
    <xdr:ext cx="599010" cy="259045"/>
    <xdr:sp macro="" textlink="">
      <xdr:nvSpPr>
        <xdr:cNvPr id="142" name="テキスト ボックス 141"/>
        <xdr:cNvSpPr txBox="1"/>
      </xdr:nvSpPr>
      <xdr:spPr>
        <a:xfrm>
          <a:off x="2608795" y="9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41792</xdr:rowOff>
    </xdr:from>
    <xdr:to>
      <xdr:col>10</xdr:col>
      <xdr:colOff>165100</xdr:colOff>
      <xdr:row>58</xdr:row>
      <xdr:rowOff>143392</xdr:rowOff>
    </xdr:to>
    <xdr:sp macro="" textlink="">
      <xdr:nvSpPr>
        <xdr:cNvPr id="143" name="楕円 142"/>
        <xdr:cNvSpPr/>
      </xdr:nvSpPr>
      <xdr:spPr>
        <a:xfrm>
          <a:off x="1968500" y="99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159919</xdr:rowOff>
    </xdr:from>
    <xdr:ext cx="534377" cy="259045"/>
    <xdr:sp macro="" textlink="">
      <xdr:nvSpPr>
        <xdr:cNvPr id="144" name="テキスト ボックス 143"/>
        <xdr:cNvSpPr txBox="1"/>
      </xdr:nvSpPr>
      <xdr:spPr>
        <a:xfrm>
          <a:off x="1752111" y="97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42232</xdr:rowOff>
    </xdr:from>
    <xdr:to>
      <xdr:col>6</xdr:col>
      <xdr:colOff>38100</xdr:colOff>
      <xdr:row>58</xdr:row>
      <xdr:rowOff>143832</xdr:rowOff>
    </xdr:to>
    <xdr:sp macro="" textlink="">
      <xdr:nvSpPr>
        <xdr:cNvPr id="145" name="楕円 144"/>
        <xdr:cNvSpPr/>
      </xdr:nvSpPr>
      <xdr:spPr>
        <a:xfrm>
          <a:off x="1079500" y="99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160359</xdr:rowOff>
    </xdr:from>
    <xdr:ext cx="534377" cy="259045"/>
    <xdr:sp macro="" textlink="">
      <xdr:nvSpPr>
        <xdr:cNvPr id="146" name="テキスト ボックス 145"/>
        <xdr:cNvSpPr txBox="1"/>
      </xdr:nvSpPr>
      <xdr:spPr>
        <a:xfrm>
          <a:off x="863111" y="97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19342</xdr:rowOff>
    </xdr:from>
    <xdr:to>
      <xdr:col>24</xdr:col>
      <xdr:colOff>63500</xdr:colOff>
      <xdr:row>76</xdr:row>
      <xdr:rowOff>14802</xdr:rowOff>
    </xdr:to>
    <xdr:cxnSp macro="">
      <xdr:nvCxnSpPr>
        <xdr:cNvPr id="174" name="直線コネクタ 173"/>
        <xdr:cNvCxnSpPr/>
      </xdr:nvCxnSpPr>
      <xdr:spPr>
        <a:xfrm flipV="1">
          <a:off x="3797300" y="12878092"/>
          <a:ext cx="838200" cy="16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6412</xdr:rowOff>
    </xdr:from>
    <xdr:to>
      <xdr:col>19</xdr:col>
      <xdr:colOff>177800</xdr:colOff>
      <xdr:row>76</xdr:row>
      <xdr:rowOff>14802</xdr:rowOff>
    </xdr:to>
    <xdr:cxnSp macro="">
      <xdr:nvCxnSpPr>
        <xdr:cNvPr id="177" name="直線コネクタ 176"/>
        <xdr:cNvCxnSpPr/>
      </xdr:nvCxnSpPr>
      <xdr:spPr>
        <a:xfrm>
          <a:off x="2908300" y="13036612"/>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6367</xdr:rowOff>
    </xdr:from>
    <xdr:to>
      <xdr:col>15</xdr:col>
      <xdr:colOff>50800</xdr:colOff>
      <xdr:row>76</xdr:row>
      <xdr:rowOff>6412</xdr:rowOff>
    </xdr:to>
    <xdr:cxnSp macro="">
      <xdr:nvCxnSpPr>
        <xdr:cNvPr id="180" name="直線コネクタ 179"/>
        <xdr:cNvCxnSpPr/>
      </xdr:nvCxnSpPr>
      <xdr:spPr>
        <a:xfrm>
          <a:off x="2019300" y="1303656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6367</xdr:rowOff>
    </xdr:from>
    <xdr:to>
      <xdr:col>10</xdr:col>
      <xdr:colOff>114300</xdr:colOff>
      <xdr:row>76</xdr:row>
      <xdr:rowOff>76090</xdr:rowOff>
    </xdr:to>
    <xdr:cxnSp macro="">
      <xdr:nvCxnSpPr>
        <xdr:cNvPr id="183" name="直線コネクタ 182"/>
        <xdr:cNvCxnSpPr/>
      </xdr:nvCxnSpPr>
      <xdr:spPr>
        <a:xfrm flipV="1">
          <a:off x="1130300" y="1303656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139992</xdr:rowOff>
    </xdr:from>
    <xdr:to>
      <xdr:col>24</xdr:col>
      <xdr:colOff>114300</xdr:colOff>
      <xdr:row>75</xdr:row>
      <xdr:rowOff>70142</xdr:rowOff>
    </xdr:to>
    <xdr:sp macro="" textlink="">
      <xdr:nvSpPr>
        <xdr:cNvPr id="193" name="楕円 192"/>
        <xdr:cNvSpPr/>
      </xdr:nvSpPr>
      <xdr:spPr>
        <a:xfrm>
          <a:off x="4584700" y="128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162869</xdr:rowOff>
    </xdr:from>
    <xdr:ext cx="599010" cy="259045"/>
    <xdr:sp macro="" textlink="">
      <xdr:nvSpPr>
        <xdr:cNvPr id="194" name="民生費該当値テキスト"/>
        <xdr:cNvSpPr txBox="1"/>
      </xdr:nvSpPr>
      <xdr:spPr>
        <a:xfrm>
          <a:off x="4686300" y="1267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135452</xdr:rowOff>
    </xdr:from>
    <xdr:to>
      <xdr:col>20</xdr:col>
      <xdr:colOff>38100</xdr:colOff>
      <xdr:row>76</xdr:row>
      <xdr:rowOff>65602</xdr:rowOff>
    </xdr:to>
    <xdr:sp macro="" textlink="">
      <xdr:nvSpPr>
        <xdr:cNvPr id="195" name="楕円 194"/>
        <xdr:cNvSpPr/>
      </xdr:nvSpPr>
      <xdr:spPr>
        <a:xfrm>
          <a:off x="3746500" y="129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82129</xdr:rowOff>
    </xdr:from>
    <xdr:ext cx="599010" cy="259045"/>
    <xdr:sp macro="" textlink="">
      <xdr:nvSpPr>
        <xdr:cNvPr id="196" name="テキスト ボックス 195"/>
        <xdr:cNvSpPr txBox="1"/>
      </xdr:nvSpPr>
      <xdr:spPr>
        <a:xfrm>
          <a:off x="3497795" y="127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127063</xdr:rowOff>
    </xdr:from>
    <xdr:to>
      <xdr:col>15</xdr:col>
      <xdr:colOff>101600</xdr:colOff>
      <xdr:row>76</xdr:row>
      <xdr:rowOff>57212</xdr:rowOff>
    </xdr:to>
    <xdr:sp macro="" textlink="">
      <xdr:nvSpPr>
        <xdr:cNvPr id="197" name="楕円 196"/>
        <xdr:cNvSpPr/>
      </xdr:nvSpPr>
      <xdr:spPr>
        <a:xfrm>
          <a:off x="2857500" y="12985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73740</xdr:rowOff>
    </xdr:from>
    <xdr:ext cx="599010" cy="259045"/>
    <xdr:sp macro="" textlink="">
      <xdr:nvSpPr>
        <xdr:cNvPr id="198" name="テキスト ボックス 197"/>
        <xdr:cNvSpPr txBox="1"/>
      </xdr:nvSpPr>
      <xdr:spPr>
        <a:xfrm>
          <a:off x="2608795" y="1276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127017</xdr:rowOff>
    </xdr:from>
    <xdr:to>
      <xdr:col>10</xdr:col>
      <xdr:colOff>165100</xdr:colOff>
      <xdr:row>76</xdr:row>
      <xdr:rowOff>57167</xdr:rowOff>
    </xdr:to>
    <xdr:sp macro="" textlink="">
      <xdr:nvSpPr>
        <xdr:cNvPr id="199" name="楕円 198"/>
        <xdr:cNvSpPr/>
      </xdr:nvSpPr>
      <xdr:spPr>
        <a:xfrm>
          <a:off x="1968500" y="12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73694</xdr:rowOff>
    </xdr:from>
    <xdr:ext cx="599010" cy="259045"/>
    <xdr:sp macro="" textlink="">
      <xdr:nvSpPr>
        <xdr:cNvPr id="200" name="テキスト ボックス 199"/>
        <xdr:cNvSpPr txBox="1"/>
      </xdr:nvSpPr>
      <xdr:spPr>
        <a:xfrm>
          <a:off x="1719795" y="12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25290</xdr:rowOff>
    </xdr:from>
    <xdr:to>
      <xdr:col>6</xdr:col>
      <xdr:colOff>38100</xdr:colOff>
      <xdr:row>76</xdr:row>
      <xdr:rowOff>126890</xdr:rowOff>
    </xdr:to>
    <xdr:sp macro="" textlink="">
      <xdr:nvSpPr>
        <xdr:cNvPr id="201" name="楕円 200"/>
        <xdr:cNvSpPr/>
      </xdr:nvSpPr>
      <xdr:spPr>
        <a:xfrm>
          <a:off x="1079500" y="1305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143417</xdr:rowOff>
    </xdr:from>
    <xdr:ext cx="599010" cy="259045"/>
    <xdr:sp macro="" textlink="">
      <xdr:nvSpPr>
        <xdr:cNvPr id="202" name="テキスト ボックス 201"/>
        <xdr:cNvSpPr txBox="1"/>
      </xdr:nvSpPr>
      <xdr:spPr>
        <a:xfrm>
          <a:off x="830795" y="1283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16942</xdr:rowOff>
    </xdr:from>
    <xdr:to>
      <xdr:col>24</xdr:col>
      <xdr:colOff>63500</xdr:colOff>
      <xdr:row>96</xdr:row>
      <xdr:rowOff>166263</xdr:rowOff>
    </xdr:to>
    <xdr:cxnSp macro="">
      <xdr:nvCxnSpPr>
        <xdr:cNvPr id="231" name="直線コネクタ 230"/>
        <xdr:cNvCxnSpPr/>
      </xdr:nvCxnSpPr>
      <xdr:spPr>
        <a:xfrm flipV="1">
          <a:off x="3797300" y="16476142"/>
          <a:ext cx="838200" cy="14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165714</xdr:rowOff>
    </xdr:from>
    <xdr:to>
      <xdr:col>19</xdr:col>
      <xdr:colOff>177800</xdr:colOff>
      <xdr:row>96</xdr:row>
      <xdr:rowOff>166263</xdr:rowOff>
    </xdr:to>
    <xdr:cxnSp macro="">
      <xdr:nvCxnSpPr>
        <xdr:cNvPr id="234" name="直線コネクタ 233"/>
        <xdr:cNvCxnSpPr/>
      </xdr:nvCxnSpPr>
      <xdr:spPr>
        <a:xfrm>
          <a:off x="2908300" y="166249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139967</xdr:rowOff>
    </xdr:from>
    <xdr:to>
      <xdr:col>15</xdr:col>
      <xdr:colOff>50800</xdr:colOff>
      <xdr:row>96</xdr:row>
      <xdr:rowOff>165714</xdr:rowOff>
    </xdr:to>
    <xdr:cxnSp macro="">
      <xdr:nvCxnSpPr>
        <xdr:cNvPr id="237" name="直線コネクタ 236"/>
        <xdr:cNvCxnSpPr/>
      </xdr:nvCxnSpPr>
      <xdr:spPr>
        <a:xfrm>
          <a:off x="2019300" y="16599167"/>
          <a:ext cx="8890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139967</xdr:rowOff>
    </xdr:from>
    <xdr:to>
      <xdr:col>10</xdr:col>
      <xdr:colOff>114300</xdr:colOff>
      <xdr:row>96</xdr:row>
      <xdr:rowOff>153073</xdr:rowOff>
    </xdr:to>
    <xdr:cxnSp macro="">
      <xdr:nvCxnSpPr>
        <xdr:cNvPr id="240" name="直線コネクタ 239"/>
        <xdr:cNvCxnSpPr/>
      </xdr:nvCxnSpPr>
      <xdr:spPr>
        <a:xfrm flipV="1">
          <a:off x="1130300" y="1659916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137592</xdr:rowOff>
    </xdr:from>
    <xdr:to>
      <xdr:col>24</xdr:col>
      <xdr:colOff>114300</xdr:colOff>
      <xdr:row>96</xdr:row>
      <xdr:rowOff>67742</xdr:rowOff>
    </xdr:to>
    <xdr:sp macro="" textlink="">
      <xdr:nvSpPr>
        <xdr:cNvPr id="250" name="楕円 249"/>
        <xdr:cNvSpPr/>
      </xdr:nvSpPr>
      <xdr:spPr>
        <a:xfrm>
          <a:off x="4584700" y="164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160469</xdr:rowOff>
    </xdr:from>
    <xdr:ext cx="534377" cy="259045"/>
    <xdr:sp macro="" textlink="">
      <xdr:nvSpPr>
        <xdr:cNvPr id="251" name="衛生費該当値テキスト"/>
        <xdr:cNvSpPr txBox="1"/>
      </xdr:nvSpPr>
      <xdr:spPr>
        <a:xfrm>
          <a:off x="4686300" y="162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115463</xdr:rowOff>
    </xdr:from>
    <xdr:to>
      <xdr:col>20</xdr:col>
      <xdr:colOff>38100</xdr:colOff>
      <xdr:row>97</xdr:row>
      <xdr:rowOff>45613</xdr:rowOff>
    </xdr:to>
    <xdr:sp macro="" textlink="">
      <xdr:nvSpPr>
        <xdr:cNvPr id="252" name="楕円 251"/>
        <xdr:cNvSpPr/>
      </xdr:nvSpPr>
      <xdr:spPr>
        <a:xfrm>
          <a:off x="3746500" y="1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36740</xdr:rowOff>
    </xdr:from>
    <xdr:ext cx="534377" cy="259045"/>
    <xdr:sp macro="" textlink="">
      <xdr:nvSpPr>
        <xdr:cNvPr id="253" name="テキスト ボックス 252"/>
        <xdr:cNvSpPr txBox="1"/>
      </xdr:nvSpPr>
      <xdr:spPr>
        <a:xfrm>
          <a:off x="3530111" y="1666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114914</xdr:rowOff>
    </xdr:from>
    <xdr:to>
      <xdr:col>15</xdr:col>
      <xdr:colOff>101600</xdr:colOff>
      <xdr:row>97</xdr:row>
      <xdr:rowOff>45064</xdr:rowOff>
    </xdr:to>
    <xdr:sp macro="" textlink="">
      <xdr:nvSpPr>
        <xdr:cNvPr id="254" name="楕円 253"/>
        <xdr:cNvSpPr/>
      </xdr:nvSpPr>
      <xdr:spPr>
        <a:xfrm>
          <a:off x="2857500" y="165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36191</xdr:rowOff>
    </xdr:from>
    <xdr:ext cx="534377" cy="259045"/>
    <xdr:sp macro="" textlink="">
      <xdr:nvSpPr>
        <xdr:cNvPr id="255" name="テキスト ボックス 254"/>
        <xdr:cNvSpPr txBox="1"/>
      </xdr:nvSpPr>
      <xdr:spPr>
        <a:xfrm>
          <a:off x="2641111" y="1666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89167</xdr:rowOff>
    </xdr:from>
    <xdr:to>
      <xdr:col>10</xdr:col>
      <xdr:colOff>165100</xdr:colOff>
      <xdr:row>97</xdr:row>
      <xdr:rowOff>19317</xdr:rowOff>
    </xdr:to>
    <xdr:sp macro="" textlink="">
      <xdr:nvSpPr>
        <xdr:cNvPr id="256" name="楕円 255"/>
        <xdr:cNvSpPr/>
      </xdr:nvSpPr>
      <xdr:spPr>
        <a:xfrm>
          <a:off x="1968500" y="1654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35844</xdr:rowOff>
    </xdr:from>
    <xdr:ext cx="534377" cy="259045"/>
    <xdr:sp macro="" textlink="">
      <xdr:nvSpPr>
        <xdr:cNvPr id="257" name="テキスト ボックス 256"/>
        <xdr:cNvSpPr txBox="1"/>
      </xdr:nvSpPr>
      <xdr:spPr>
        <a:xfrm>
          <a:off x="1752111" y="163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102273</xdr:rowOff>
    </xdr:from>
    <xdr:to>
      <xdr:col>6</xdr:col>
      <xdr:colOff>38100</xdr:colOff>
      <xdr:row>97</xdr:row>
      <xdr:rowOff>32423</xdr:rowOff>
    </xdr:to>
    <xdr:sp macro="" textlink="">
      <xdr:nvSpPr>
        <xdr:cNvPr id="258" name="楕円 257"/>
        <xdr:cNvSpPr/>
      </xdr:nvSpPr>
      <xdr:spPr>
        <a:xfrm>
          <a:off x="1079500" y="165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23550</xdr:rowOff>
    </xdr:from>
    <xdr:ext cx="534377" cy="259045"/>
    <xdr:sp macro="" textlink="">
      <xdr:nvSpPr>
        <xdr:cNvPr id="259" name="テキスト ボックス 258"/>
        <xdr:cNvSpPr txBox="1"/>
      </xdr:nvSpPr>
      <xdr:spPr>
        <a:xfrm>
          <a:off x="863111" y="166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89179</xdr:rowOff>
    </xdr:from>
    <xdr:to>
      <xdr:col>55</xdr:col>
      <xdr:colOff>0</xdr:colOff>
      <xdr:row>37</xdr:row>
      <xdr:rowOff>123698</xdr:rowOff>
    </xdr:to>
    <xdr:cxnSp macro="">
      <xdr:nvCxnSpPr>
        <xdr:cNvPr id="286" name="直線コネクタ 285"/>
        <xdr:cNvCxnSpPr/>
      </xdr:nvCxnSpPr>
      <xdr:spPr>
        <a:xfrm flipV="1">
          <a:off x="9639300" y="6432829"/>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126441</xdr:rowOff>
    </xdr:to>
    <xdr:cxnSp macro="">
      <xdr:nvCxnSpPr>
        <xdr:cNvPr id="289" name="直線コネクタ 288"/>
        <xdr:cNvCxnSpPr/>
      </xdr:nvCxnSpPr>
      <xdr:spPr>
        <a:xfrm flipV="1">
          <a:off x="8750300" y="646734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126441</xdr:rowOff>
    </xdr:from>
    <xdr:to>
      <xdr:col>45</xdr:col>
      <xdr:colOff>177800</xdr:colOff>
      <xdr:row>37</xdr:row>
      <xdr:rowOff>128727</xdr:rowOff>
    </xdr:to>
    <xdr:cxnSp macro="">
      <xdr:nvCxnSpPr>
        <xdr:cNvPr id="292" name="直線コネクタ 291"/>
        <xdr:cNvCxnSpPr/>
      </xdr:nvCxnSpPr>
      <xdr:spPr>
        <a:xfrm flipV="1">
          <a:off x="7861300" y="64700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126670</xdr:rowOff>
    </xdr:from>
    <xdr:to>
      <xdr:col>41</xdr:col>
      <xdr:colOff>50800</xdr:colOff>
      <xdr:row>37</xdr:row>
      <xdr:rowOff>128727</xdr:rowOff>
    </xdr:to>
    <xdr:cxnSp macro="">
      <xdr:nvCxnSpPr>
        <xdr:cNvPr id="295" name="直線コネクタ 294"/>
        <xdr:cNvCxnSpPr/>
      </xdr:nvCxnSpPr>
      <xdr:spPr>
        <a:xfrm>
          <a:off x="6972300" y="647032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38379</xdr:rowOff>
    </xdr:from>
    <xdr:to>
      <xdr:col>55</xdr:col>
      <xdr:colOff>50800</xdr:colOff>
      <xdr:row>37</xdr:row>
      <xdr:rowOff>139979</xdr:rowOff>
    </xdr:to>
    <xdr:sp macro="" textlink="">
      <xdr:nvSpPr>
        <xdr:cNvPr id="305" name="楕円 304"/>
        <xdr:cNvSpPr/>
      </xdr:nvSpPr>
      <xdr:spPr>
        <a:xfrm>
          <a:off x="104267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61256</xdr:rowOff>
    </xdr:from>
    <xdr:ext cx="378565" cy="259045"/>
    <xdr:sp macro="" textlink="">
      <xdr:nvSpPr>
        <xdr:cNvPr id="306" name="労働費該当値テキスト"/>
        <xdr:cNvSpPr txBox="1"/>
      </xdr:nvSpPr>
      <xdr:spPr>
        <a:xfrm>
          <a:off x="10528300" y="6233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07" name="楕円 306"/>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308" name="テキスト ボックス 307"/>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75641</xdr:rowOff>
    </xdr:from>
    <xdr:to>
      <xdr:col>46</xdr:col>
      <xdr:colOff>38100</xdr:colOff>
      <xdr:row>38</xdr:row>
      <xdr:rowOff>5791</xdr:rowOff>
    </xdr:to>
    <xdr:sp macro="" textlink="">
      <xdr:nvSpPr>
        <xdr:cNvPr id="309" name="楕円 308"/>
        <xdr:cNvSpPr/>
      </xdr:nvSpPr>
      <xdr:spPr>
        <a:xfrm>
          <a:off x="8699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22318</xdr:rowOff>
    </xdr:from>
    <xdr:ext cx="378565" cy="259045"/>
    <xdr:sp macro="" textlink="">
      <xdr:nvSpPr>
        <xdr:cNvPr id="310" name="テキスト ボックス 309"/>
        <xdr:cNvSpPr txBox="1"/>
      </xdr:nvSpPr>
      <xdr:spPr>
        <a:xfrm>
          <a:off x="8561017" y="619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77927</xdr:rowOff>
    </xdr:from>
    <xdr:to>
      <xdr:col>41</xdr:col>
      <xdr:colOff>101600</xdr:colOff>
      <xdr:row>38</xdr:row>
      <xdr:rowOff>8077</xdr:rowOff>
    </xdr:to>
    <xdr:sp macro="" textlink="">
      <xdr:nvSpPr>
        <xdr:cNvPr id="311" name="楕円 310"/>
        <xdr:cNvSpPr/>
      </xdr:nvSpPr>
      <xdr:spPr>
        <a:xfrm>
          <a:off x="7810500" y="64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24604</xdr:rowOff>
    </xdr:from>
    <xdr:ext cx="378565" cy="259045"/>
    <xdr:sp macro="" textlink="">
      <xdr:nvSpPr>
        <xdr:cNvPr id="312" name="テキスト ボックス 311"/>
        <xdr:cNvSpPr txBox="1"/>
      </xdr:nvSpPr>
      <xdr:spPr>
        <a:xfrm>
          <a:off x="7672017" y="61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75870</xdr:rowOff>
    </xdr:from>
    <xdr:to>
      <xdr:col>36</xdr:col>
      <xdr:colOff>165100</xdr:colOff>
      <xdr:row>38</xdr:row>
      <xdr:rowOff>6020</xdr:rowOff>
    </xdr:to>
    <xdr:sp macro="" textlink="">
      <xdr:nvSpPr>
        <xdr:cNvPr id="313" name="楕円 312"/>
        <xdr:cNvSpPr/>
      </xdr:nvSpPr>
      <xdr:spPr>
        <a:xfrm>
          <a:off x="6921500" y="64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22547</xdr:rowOff>
    </xdr:from>
    <xdr:ext cx="378565" cy="259045"/>
    <xdr:sp macro="" textlink="">
      <xdr:nvSpPr>
        <xdr:cNvPr id="314" name="テキスト ボックス 313"/>
        <xdr:cNvSpPr txBox="1"/>
      </xdr:nvSpPr>
      <xdr:spPr>
        <a:xfrm>
          <a:off x="6783017" y="619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22085</xdr:rowOff>
    </xdr:from>
    <xdr:to>
      <xdr:col>55</xdr:col>
      <xdr:colOff>0</xdr:colOff>
      <xdr:row>55</xdr:row>
      <xdr:rowOff>64288</xdr:rowOff>
    </xdr:to>
    <xdr:cxnSp macro="">
      <xdr:nvCxnSpPr>
        <xdr:cNvPr id="343" name="直線コネクタ 342"/>
        <xdr:cNvCxnSpPr/>
      </xdr:nvCxnSpPr>
      <xdr:spPr>
        <a:xfrm flipV="1">
          <a:off x="9639300" y="9451835"/>
          <a:ext cx="838200" cy="4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160228</xdr:rowOff>
    </xdr:from>
    <xdr:ext cx="534377" cy="259045"/>
    <xdr:sp macro="" textlink="">
      <xdr:nvSpPr>
        <xdr:cNvPr id="344" name="農林水産業費平均値テキスト"/>
        <xdr:cNvSpPr txBox="1"/>
      </xdr:nvSpPr>
      <xdr:spPr>
        <a:xfrm>
          <a:off x="10528300" y="9589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64288</xdr:rowOff>
    </xdr:from>
    <xdr:to>
      <xdr:col>50</xdr:col>
      <xdr:colOff>114300</xdr:colOff>
      <xdr:row>55</xdr:row>
      <xdr:rowOff>98260</xdr:rowOff>
    </xdr:to>
    <xdr:cxnSp macro="">
      <xdr:nvCxnSpPr>
        <xdr:cNvPr id="346" name="直線コネクタ 345"/>
        <xdr:cNvCxnSpPr/>
      </xdr:nvCxnSpPr>
      <xdr:spPr>
        <a:xfrm flipV="1">
          <a:off x="8750300" y="9494038"/>
          <a:ext cx="88900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114444</xdr:rowOff>
    </xdr:from>
    <xdr:ext cx="534377" cy="259045"/>
    <xdr:sp macro="" textlink="">
      <xdr:nvSpPr>
        <xdr:cNvPr id="348" name="テキスト ボックス 347"/>
        <xdr:cNvSpPr txBox="1"/>
      </xdr:nvSpPr>
      <xdr:spPr>
        <a:xfrm>
          <a:off x="9372111" y="9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98260</xdr:rowOff>
    </xdr:from>
    <xdr:to>
      <xdr:col>45</xdr:col>
      <xdr:colOff>177800</xdr:colOff>
      <xdr:row>55</xdr:row>
      <xdr:rowOff>118745</xdr:rowOff>
    </xdr:to>
    <xdr:cxnSp macro="">
      <xdr:nvCxnSpPr>
        <xdr:cNvPr id="349" name="直線コネクタ 348"/>
        <xdr:cNvCxnSpPr/>
      </xdr:nvCxnSpPr>
      <xdr:spPr>
        <a:xfrm flipV="1">
          <a:off x="7861300" y="9528010"/>
          <a:ext cx="889000" cy="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151389</xdr:rowOff>
    </xdr:from>
    <xdr:ext cx="534377" cy="259045"/>
    <xdr:sp macro="" textlink="">
      <xdr:nvSpPr>
        <xdr:cNvPr id="351" name="テキスト ボックス 350"/>
        <xdr:cNvSpPr txBox="1"/>
      </xdr:nvSpPr>
      <xdr:spPr>
        <a:xfrm>
          <a:off x="8483111" y="97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165176</xdr:rowOff>
    </xdr:from>
    <xdr:to>
      <xdr:col>41</xdr:col>
      <xdr:colOff>50800</xdr:colOff>
      <xdr:row>55</xdr:row>
      <xdr:rowOff>118745</xdr:rowOff>
    </xdr:to>
    <xdr:cxnSp macro="">
      <xdr:nvCxnSpPr>
        <xdr:cNvPr id="352" name="直線コネクタ 351"/>
        <xdr:cNvCxnSpPr/>
      </xdr:nvCxnSpPr>
      <xdr:spPr>
        <a:xfrm>
          <a:off x="6972300" y="9423476"/>
          <a:ext cx="889000" cy="12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142053</xdr:rowOff>
    </xdr:from>
    <xdr:ext cx="534377" cy="259045"/>
    <xdr:sp macro="" textlink="">
      <xdr:nvSpPr>
        <xdr:cNvPr id="354" name="テキスト ボックス 353"/>
        <xdr:cNvSpPr txBox="1"/>
      </xdr:nvSpPr>
      <xdr:spPr>
        <a:xfrm>
          <a:off x="7594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152125</xdr:rowOff>
    </xdr:from>
    <xdr:ext cx="534377" cy="259045"/>
    <xdr:sp macro="" textlink="">
      <xdr:nvSpPr>
        <xdr:cNvPr id="356" name="テキスト ボックス 355"/>
        <xdr:cNvSpPr txBox="1"/>
      </xdr:nvSpPr>
      <xdr:spPr>
        <a:xfrm>
          <a:off x="6705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142735</xdr:rowOff>
    </xdr:from>
    <xdr:to>
      <xdr:col>55</xdr:col>
      <xdr:colOff>50800</xdr:colOff>
      <xdr:row>55</xdr:row>
      <xdr:rowOff>72885</xdr:rowOff>
    </xdr:to>
    <xdr:sp macro="" textlink="">
      <xdr:nvSpPr>
        <xdr:cNvPr id="362" name="楕円 361"/>
        <xdr:cNvSpPr/>
      </xdr:nvSpPr>
      <xdr:spPr>
        <a:xfrm>
          <a:off x="10426700" y="94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165612</xdr:rowOff>
    </xdr:from>
    <xdr:ext cx="534377" cy="259045"/>
    <xdr:sp macro="" textlink="">
      <xdr:nvSpPr>
        <xdr:cNvPr id="363" name="農林水産業費該当値テキスト"/>
        <xdr:cNvSpPr txBox="1"/>
      </xdr:nvSpPr>
      <xdr:spPr>
        <a:xfrm>
          <a:off x="10528300" y="92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13488</xdr:rowOff>
    </xdr:from>
    <xdr:to>
      <xdr:col>50</xdr:col>
      <xdr:colOff>165100</xdr:colOff>
      <xdr:row>55</xdr:row>
      <xdr:rowOff>115088</xdr:rowOff>
    </xdr:to>
    <xdr:sp macro="" textlink="">
      <xdr:nvSpPr>
        <xdr:cNvPr id="364" name="楕円 363"/>
        <xdr:cNvSpPr/>
      </xdr:nvSpPr>
      <xdr:spPr>
        <a:xfrm>
          <a:off x="9588500" y="94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131615</xdr:rowOff>
    </xdr:from>
    <xdr:ext cx="534377" cy="259045"/>
    <xdr:sp macro="" textlink="">
      <xdr:nvSpPr>
        <xdr:cNvPr id="365" name="テキスト ボックス 364"/>
        <xdr:cNvSpPr txBox="1"/>
      </xdr:nvSpPr>
      <xdr:spPr>
        <a:xfrm>
          <a:off x="9372111" y="92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47460</xdr:rowOff>
    </xdr:from>
    <xdr:to>
      <xdr:col>46</xdr:col>
      <xdr:colOff>38100</xdr:colOff>
      <xdr:row>55</xdr:row>
      <xdr:rowOff>149060</xdr:rowOff>
    </xdr:to>
    <xdr:sp macro="" textlink="">
      <xdr:nvSpPr>
        <xdr:cNvPr id="366" name="楕円 365"/>
        <xdr:cNvSpPr/>
      </xdr:nvSpPr>
      <xdr:spPr>
        <a:xfrm>
          <a:off x="8699500" y="94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165587</xdr:rowOff>
    </xdr:from>
    <xdr:ext cx="534377" cy="259045"/>
    <xdr:sp macro="" textlink="">
      <xdr:nvSpPr>
        <xdr:cNvPr id="367" name="テキスト ボックス 366"/>
        <xdr:cNvSpPr txBox="1"/>
      </xdr:nvSpPr>
      <xdr:spPr>
        <a:xfrm>
          <a:off x="8483111" y="925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67945</xdr:rowOff>
    </xdr:from>
    <xdr:to>
      <xdr:col>41</xdr:col>
      <xdr:colOff>101600</xdr:colOff>
      <xdr:row>55</xdr:row>
      <xdr:rowOff>169545</xdr:rowOff>
    </xdr:to>
    <xdr:sp macro="" textlink="">
      <xdr:nvSpPr>
        <xdr:cNvPr id="368" name="楕円 367"/>
        <xdr:cNvSpPr/>
      </xdr:nvSpPr>
      <xdr:spPr>
        <a:xfrm>
          <a:off x="78105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14622</xdr:rowOff>
    </xdr:from>
    <xdr:ext cx="534377" cy="259045"/>
    <xdr:sp macro="" textlink="">
      <xdr:nvSpPr>
        <xdr:cNvPr id="369" name="テキスト ボックス 368"/>
        <xdr:cNvSpPr txBox="1"/>
      </xdr:nvSpPr>
      <xdr:spPr>
        <a:xfrm>
          <a:off x="7594111" y="927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114376</xdr:rowOff>
    </xdr:from>
    <xdr:to>
      <xdr:col>36</xdr:col>
      <xdr:colOff>165100</xdr:colOff>
      <xdr:row>55</xdr:row>
      <xdr:rowOff>44526</xdr:rowOff>
    </xdr:to>
    <xdr:sp macro="" textlink="">
      <xdr:nvSpPr>
        <xdr:cNvPr id="370" name="楕円 369"/>
        <xdr:cNvSpPr/>
      </xdr:nvSpPr>
      <xdr:spPr>
        <a:xfrm>
          <a:off x="6921500" y="9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61053</xdr:rowOff>
    </xdr:from>
    <xdr:ext cx="534377" cy="259045"/>
    <xdr:sp macro="" textlink="">
      <xdr:nvSpPr>
        <xdr:cNvPr id="371" name="テキスト ボックス 370"/>
        <xdr:cNvSpPr txBox="1"/>
      </xdr:nvSpPr>
      <xdr:spPr>
        <a:xfrm>
          <a:off x="6705111" y="91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9649</xdr:rowOff>
    </xdr:from>
    <xdr:to>
      <xdr:col>55</xdr:col>
      <xdr:colOff>0</xdr:colOff>
      <xdr:row>78</xdr:row>
      <xdr:rowOff>39336</xdr:rowOff>
    </xdr:to>
    <xdr:cxnSp macro="">
      <xdr:nvCxnSpPr>
        <xdr:cNvPr id="398" name="直線コネクタ 397"/>
        <xdr:cNvCxnSpPr/>
      </xdr:nvCxnSpPr>
      <xdr:spPr>
        <a:xfrm>
          <a:off x="9639300" y="13382749"/>
          <a:ext cx="838200" cy="2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9649</xdr:rowOff>
    </xdr:from>
    <xdr:to>
      <xdr:col>50</xdr:col>
      <xdr:colOff>114300</xdr:colOff>
      <xdr:row>78</xdr:row>
      <xdr:rowOff>51392</xdr:rowOff>
    </xdr:to>
    <xdr:cxnSp macro="">
      <xdr:nvCxnSpPr>
        <xdr:cNvPr id="401" name="直線コネクタ 400"/>
        <xdr:cNvCxnSpPr/>
      </xdr:nvCxnSpPr>
      <xdr:spPr>
        <a:xfrm flipV="1">
          <a:off x="8750300" y="13382749"/>
          <a:ext cx="889000" cy="4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51392</xdr:rowOff>
    </xdr:from>
    <xdr:to>
      <xdr:col>45</xdr:col>
      <xdr:colOff>177800</xdr:colOff>
      <xdr:row>78</xdr:row>
      <xdr:rowOff>86573</xdr:rowOff>
    </xdr:to>
    <xdr:cxnSp macro="">
      <xdr:nvCxnSpPr>
        <xdr:cNvPr id="404" name="直線コネクタ 403"/>
        <xdr:cNvCxnSpPr/>
      </xdr:nvCxnSpPr>
      <xdr:spPr>
        <a:xfrm flipV="1">
          <a:off x="7861300" y="13424492"/>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86573</xdr:rowOff>
    </xdr:from>
    <xdr:to>
      <xdr:col>41</xdr:col>
      <xdr:colOff>50800</xdr:colOff>
      <xdr:row>78</xdr:row>
      <xdr:rowOff>95177</xdr:rowOff>
    </xdr:to>
    <xdr:cxnSp macro="">
      <xdr:nvCxnSpPr>
        <xdr:cNvPr id="407" name="直線コネクタ 406"/>
        <xdr:cNvCxnSpPr/>
      </xdr:nvCxnSpPr>
      <xdr:spPr>
        <a:xfrm flipV="1">
          <a:off x="6972300" y="13459673"/>
          <a:ext cx="889000" cy="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159986</xdr:rowOff>
    </xdr:from>
    <xdr:to>
      <xdr:col>55</xdr:col>
      <xdr:colOff>50800</xdr:colOff>
      <xdr:row>78</xdr:row>
      <xdr:rowOff>90136</xdr:rowOff>
    </xdr:to>
    <xdr:sp macro="" textlink="">
      <xdr:nvSpPr>
        <xdr:cNvPr id="417" name="楕円 416"/>
        <xdr:cNvSpPr/>
      </xdr:nvSpPr>
      <xdr:spPr>
        <a:xfrm>
          <a:off x="10426700" y="133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97603</xdr:rowOff>
    </xdr:from>
    <xdr:ext cx="534377" cy="259045"/>
    <xdr:sp macro="" textlink="">
      <xdr:nvSpPr>
        <xdr:cNvPr id="418" name="商工費該当値テキスト"/>
        <xdr:cNvSpPr txBox="1"/>
      </xdr:nvSpPr>
      <xdr:spPr>
        <a:xfrm>
          <a:off x="10528300" y="132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130299</xdr:rowOff>
    </xdr:from>
    <xdr:to>
      <xdr:col>50</xdr:col>
      <xdr:colOff>165100</xdr:colOff>
      <xdr:row>78</xdr:row>
      <xdr:rowOff>60449</xdr:rowOff>
    </xdr:to>
    <xdr:sp macro="" textlink="">
      <xdr:nvSpPr>
        <xdr:cNvPr id="419" name="楕円 418"/>
        <xdr:cNvSpPr/>
      </xdr:nvSpPr>
      <xdr:spPr>
        <a:xfrm>
          <a:off x="9588500" y="133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51576</xdr:rowOff>
    </xdr:from>
    <xdr:ext cx="534377" cy="259045"/>
    <xdr:sp macro="" textlink="">
      <xdr:nvSpPr>
        <xdr:cNvPr id="420" name="テキスト ボックス 419"/>
        <xdr:cNvSpPr txBox="1"/>
      </xdr:nvSpPr>
      <xdr:spPr>
        <a:xfrm>
          <a:off x="9372111" y="1342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592</xdr:rowOff>
    </xdr:from>
    <xdr:to>
      <xdr:col>46</xdr:col>
      <xdr:colOff>38100</xdr:colOff>
      <xdr:row>78</xdr:row>
      <xdr:rowOff>102192</xdr:rowOff>
    </xdr:to>
    <xdr:sp macro="" textlink="">
      <xdr:nvSpPr>
        <xdr:cNvPr id="421" name="楕円 420"/>
        <xdr:cNvSpPr/>
      </xdr:nvSpPr>
      <xdr:spPr>
        <a:xfrm>
          <a:off x="8699500" y="133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93319</xdr:rowOff>
    </xdr:from>
    <xdr:ext cx="534377" cy="259045"/>
    <xdr:sp macro="" textlink="">
      <xdr:nvSpPr>
        <xdr:cNvPr id="422" name="テキスト ボックス 421"/>
        <xdr:cNvSpPr txBox="1"/>
      </xdr:nvSpPr>
      <xdr:spPr>
        <a:xfrm>
          <a:off x="8483111" y="134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35773</xdr:rowOff>
    </xdr:from>
    <xdr:to>
      <xdr:col>41</xdr:col>
      <xdr:colOff>101600</xdr:colOff>
      <xdr:row>78</xdr:row>
      <xdr:rowOff>137373</xdr:rowOff>
    </xdr:to>
    <xdr:sp macro="" textlink="">
      <xdr:nvSpPr>
        <xdr:cNvPr id="423" name="楕円 422"/>
        <xdr:cNvSpPr/>
      </xdr:nvSpPr>
      <xdr:spPr>
        <a:xfrm>
          <a:off x="7810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128500</xdr:rowOff>
    </xdr:from>
    <xdr:ext cx="534377" cy="259045"/>
    <xdr:sp macro="" textlink="">
      <xdr:nvSpPr>
        <xdr:cNvPr id="424" name="テキスト ボックス 423"/>
        <xdr:cNvSpPr txBox="1"/>
      </xdr:nvSpPr>
      <xdr:spPr>
        <a:xfrm>
          <a:off x="7594111" y="1350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44377</xdr:rowOff>
    </xdr:from>
    <xdr:to>
      <xdr:col>36</xdr:col>
      <xdr:colOff>165100</xdr:colOff>
      <xdr:row>78</xdr:row>
      <xdr:rowOff>145977</xdr:rowOff>
    </xdr:to>
    <xdr:sp macro="" textlink="">
      <xdr:nvSpPr>
        <xdr:cNvPr id="425" name="楕円 424"/>
        <xdr:cNvSpPr/>
      </xdr:nvSpPr>
      <xdr:spPr>
        <a:xfrm>
          <a:off x="6921500" y="134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137104</xdr:rowOff>
    </xdr:from>
    <xdr:ext cx="469744" cy="259045"/>
    <xdr:sp macro="" textlink="">
      <xdr:nvSpPr>
        <xdr:cNvPr id="426" name="テキスト ボックス 425"/>
        <xdr:cNvSpPr txBox="1"/>
      </xdr:nvSpPr>
      <xdr:spPr>
        <a:xfrm>
          <a:off x="6737428" y="135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169852</xdr:rowOff>
    </xdr:from>
    <xdr:to>
      <xdr:col>55</xdr:col>
      <xdr:colOff>0</xdr:colOff>
      <xdr:row>97</xdr:row>
      <xdr:rowOff>28417</xdr:rowOff>
    </xdr:to>
    <xdr:cxnSp macro="">
      <xdr:nvCxnSpPr>
        <xdr:cNvPr id="453" name="直線コネクタ 452"/>
        <xdr:cNvCxnSpPr/>
      </xdr:nvCxnSpPr>
      <xdr:spPr>
        <a:xfrm>
          <a:off x="9639300" y="16629052"/>
          <a:ext cx="8382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81973</xdr:rowOff>
    </xdr:from>
    <xdr:to>
      <xdr:col>50</xdr:col>
      <xdr:colOff>114300</xdr:colOff>
      <xdr:row>96</xdr:row>
      <xdr:rowOff>169852</xdr:rowOff>
    </xdr:to>
    <xdr:cxnSp macro="">
      <xdr:nvCxnSpPr>
        <xdr:cNvPr id="456" name="直線コネクタ 455"/>
        <xdr:cNvCxnSpPr/>
      </xdr:nvCxnSpPr>
      <xdr:spPr>
        <a:xfrm>
          <a:off x="8750300" y="16541173"/>
          <a:ext cx="889000" cy="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81973</xdr:rowOff>
    </xdr:from>
    <xdr:to>
      <xdr:col>45</xdr:col>
      <xdr:colOff>177800</xdr:colOff>
      <xdr:row>96</xdr:row>
      <xdr:rowOff>170304</xdr:rowOff>
    </xdr:to>
    <xdr:cxnSp macro="">
      <xdr:nvCxnSpPr>
        <xdr:cNvPr id="459" name="直線コネクタ 458"/>
        <xdr:cNvCxnSpPr/>
      </xdr:nvCxnSpPr>
      <xdr:spPr>
        <a:xfrm flipV="1">
          <a:off x="7861300" y="16541173"/>
          <a:ext cx="889000" cy="8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133596</xdr:rowOff>
    </xdr:from>
    <xdr:to>
      <xdr:col>41</xdr:col>
      <xdr:colOff>50800</xdr:colOff>
      <xdr:row>96</xdr:row>
      <xdr:rowOff>170304</xdr:rowOff>
    </xdr:to>
    <xdr:cxnSp macro="">
      <xdr:nvCxnSpPr>
        <xdr:cNvPr id="462" name="直線コネクタ 461"/>
        <xdr:cNvCxnSpPr/>
      </xdr:nvCxnSpPr>
      <xdr:spPr>
        <a:xfrm>
          <a:off x="6972300" y="16592796"/>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149067</xdr:rowOff>
    </xdr:from>
    <xdr:to>
      <xdr:col>55</xdr:col>
      <xdr:colOff>50800</xdr:colOff>
      <xdr:row>97</xdr:row>
      <xdr:rowOff>79217</xdr:rowOff>
    </xdr:to>
    <xdr:sp macro="" textlink="">
      <xdr:nvSpPr>
        <xdr:cNvPr id="472" name="楕円 471"/>
        <xdr:cNvSpPr/>
      </xdr:nvSpPr>
      <xdr:spPr>
        <a:xfrm>
          <a:off x="10426700" y="166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127494</xdr:rowOff>
    </xdr:from>
    <xdr:ext cx="534377" cy="259045"/>
    <xdr:sp macro="" textlink="">
      <xdr:nvSpPr>
        <xdr:cNvPr id="473" name="土木費該当値テキスト"/>
        <xdr:cNvSpPr txBox="1"/>
      </xdr:nvSpPr>
      <xdr:spPr>
        <a:xfrm>
          <a:off x="10528300" y="1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119052</xdr:rowOff>
    </xdr:from>
    <xdr:to>
      <xdr:col>50</xdr:col>
      <xdr:colOff>165100</xdr:colOff>
      <xdr:row>97</xdr:row>
      <xdr:rowOff>49202</xdr:rowOff>
    </xdr:to>
    <xdr:sp macro="" textlink="">
      <xdr:nvSpPr>
        <xdr:cNvPr id="474" name="楕円 473"/>
        <xdr:cNvSpPr/>
      </xdr:nvSpPr>
      <xdr:spPr>
        <a:xfrm>
          <a:off x="9588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65729</xdr:rowOff>
    </xdr:from>
    <xdr:ext cx="534377" cy="259045"/>
    <xdr:sp macro="" textlink="">
      <xdr:nvSpPr>
        <xdr:cNvPr id="475" name="テキスト ボックス 474"/>
        <xdr:cNvSpPr txBox="1"/>
      </xdr:nvSpPr>
      <xdr:spPr>
        <a:xfrm>
          <a:off x="9372111" y="1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31173</xdr:rowOff>
    </xdr:from>
    <xdr:to>
      <xdr:col>46</xdr:col>
      <xdr:colOff>38100</xdr:colOff>
      <xdr:row>96</xdr:row>
      <xdr:rowOff>132773</xdr:rowOff>
    </xdr:to>
    <xdr:sp macro="" textlink="">
      <xdr:nvSpPr>
        <xdr:cNvPr id="476" name="楕円 475"/>
        <xdr:cNvSpPr/>
      </xdr:nvSpPr>
      <xdr:spPr>
        <a:xfrm>
          <a:off x="8699500" y="164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149300</xdr:rowOff>
    </xdr:from>
    <xdr:ext cx="534377" cy="259045"/>
    <xdr:sp macro="" textlink="">
      <xdr:nvSpPr>
        <xdr:cNvPr id="477" name="テキスト ボックス 476"/>
        <xdr:cNvSpPr txBox="1"/>
      </xdr:nvSpPr>
      <xdr:spPr>
        <a:xfrm>
          <a:off x="8483111" y="1626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119504</xdr:rowOff>
    </xdr:from>
    <xdr:to>
      <xdr:col>41</xdr:col>
      <xdr:colOff>101600</xdr:colOff>
      <xdr:row>97</xdr:row>
      <xdr:rowOff>49654</xdr:rowOff>
    </xdr:to>
    <xdr:sp macro="" textlink="">
      <xdr:nvSpPr>
        <xdr:cNvPr id="478" name="楕円 477"/>
        <xdr:cNvSpPr/>
      </xdr:nvSpPr>
      <xdr:spPr>
        <a:xfrm>
          <a:off x="7810500" y="165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66181</xdr:rowOff>
    </xdr:from>
    <xdr:ext cx="534377" cy="259045"/>
    <xdr:sp macro="" textlink="">
      <xdr:nvSpPr>
        <xdr:cNvPr id="479" name="テキスト ボックス 478"/>
        <xdr:cNvSpPr txBox="1"/>
      </xdr:nvSpPr>
      <xdr:spPr>
        <a:xfrm>
          <a:off x="7594111" y="163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82796</xdr:rowOff>
    </xdr:from>
    <xdr:to>
      <xdr:col>36</xdr:col>
      <xdr:colOff>165100</xdr:colOff>
      <xdr:row>97</xdr:row>
      <xdr:rowOff>12946</xdr:rowOff>
    </xdr:to>
    <xdr:sp macro="" textlink="">
      <xdr:nvSpPr>
        <xdr:cNvPr id="480" name="楕円 479"/>
        <xdr:cNvSpPr/>
      </xdr:nvSpPr>
      <xdr:spPr>
        <a:xfrm>
          <a:off x="6921500" y="165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29473</xdr:rowOff>
    </xdr:from>
    <xdr:ext cx="534377" cy="259045"/>
    <xdr:sp macro="" textlink="">
      <xdr:nvSpPr>
        <xdr:cNvPr id="481" name="テキスト ボックス 480"/>
        <xdr:cNvSpPr txBox="1"/>
      </xdr:nvSpPr>
      <xdr:spPr>
        <a:xfrm>
          <a:off x="6705111" y="163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27686</xdr:rowOff>
    </xdr:from>
    <xdr:to>
      <xdr:col>85</xdr:col>
      <xdr:colOff>127000</xdr:colOff>
      <xdr:row>36</xdr:row>
      <xdr:rowOff>135223</xdr:rowOff>
    </xdr:to>
    <xdr:cxnSp macro="">
      <xdr:nvCxnSpPr>
        <xdr:cNvPr id="510" name="直線コネクタ 509"/>
        <xdr:cNvCxnSpPr/>
      </xdr:nvCxnSpPr>
      <xdr:spPr>
        <a:xfrm flipV="1">
          <a:off x="15481300" y="6199886"/>
          <a:ext cx="838200" cy="10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135223</xdr:rowOff>
    </xdr:from>
    <xdr:to>
      <xdr:col>81</xdr:col>
      <xdr:colOff>50800</xdr:colOff>
      <xdr:row>36</xdr:row>
      <xdr:rowOff>144348</xdr:rowOff>
    </xdr:to>
    <xdr:cxnSp macro="">
      <xdr:nvCxnSpPr>
        <xdr:cNvPr id="513" name="直線コネクタ 512"/>
        <xdr:cNvCxnSpPr/>
      </xdr:nvCxnSpPr>
      <xdr:spPr>
        <a:xfrm flipV="1">
          <a:off x="14592300" y="6307423"/>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112439</xdr:rowOff>
    </xdr:from>
    <xdr:to>
      <xdr:col>76</xdr:col>
      <xdr:colOff>114300</xdr:colOff>
      <xdr:row>36</xdr:row>
      <xdr:rowOff>144348</xdr:rowOff>
    </xdr:to>
    <xdr:cxnSp macro="">
      <xdr:nvCxnSpPr>
        <xdr:cNvPr id="516" name="直線コネクタ 515"/>
        <xdr:cNvCxnSpPr/>
      </xdr:nvCxnSpPr>
      <xdr:spPr>
        <a:xfrm>
          <a:off x="13703300" y="6284639"/>
          <a:ext cx="889000" cy="3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112439</xdr:rowOff>
    </xdr:from>
    <xdr:to>
      <xdr:col>71</xdr:col>
      <xdr:colOff>177800</xdr:colOff>
      <xdr:row>36</xdr:row>
      <xdr:rowOff>133604</xdr:rowOff>
    </xdr:to>
    <xdr:cxnSp macro="">
      <xdr:nvCxnSpPr>
        <xdr:cNvPr id="519" name="直線コネクタ 518"/>
        <xdr:cNvCxnSpPr/>
      </xdr:nvCxnSpPr>
      <xdr:spPr>
        <a:xfrm flipV="1">
          <a:off x="12814300" y="6284639"/>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148336</xdr:rowOff>
    </xdr:from>
    <xdr:to>
      <xdr:col>85</xdr:col>
      <xdr:colOff>177800</xdr:colOff>
      <xdr:row>36</xdr:row>
      <xdr:rowOff>78486</xdr:rowOff>
    </xdr:to>
    <xdr:sp macro="" textlink="">
      <xdr:nvSpPr>
        <xdr:cNvPr id="529" name="楕円 528"/>
        <xdr:cNvSpPr/>
      </xdr:nvSpPr>
      <xdr:spPr>
        <a:xfrm>
          <a:off x="16268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171213</xdr:rowOff>
    </xdr:from>
    <xdr:ext cx="534377" cy="259045"/>
    <xdr:sp macro="" textlink="">
      <xdr:nvSpPr>
        <xdr:cNvPr id="530" name="消防費該当値テキスト"/>
        <xdr:cNvSpPr txBox="1"/>
      </xdr:nvSpPr>
      <xdr:spPr>
        <a:xfrm>
          <a:off x="16370300"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84423</xdr:rowOff>
    </xdr:from>
    <xdr:to>
      <xdr:col>81</xdr:col>
      <xdr:colOff>101600</xdr:colOff>
      <xdr:row>37</xdr:row>
      <xdr:rowOff>14573</xdr:rowOff>
    </xdr:to>
    <xdr:sp macro="" textlink="">
      <xdr:nvSpPr>
        <xdr:cNvPr id="531" name="楕円 530"/>
        <xdr:cNvSpPr/>
      </xdr:nvSpPr>
      <xdr:spPr>
        <a:xfrm>
          <a:off x="15430500" y="6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5700</xdr:rowOff>
    </xdr:from>
    <xdr:ext cx="534377" cy="259045"/>
    <xdr:sp macro="" textlink="">
      <xdr:nvSpPr>
        <xdr:cNvPr id="532" name="テキスト ボックス 531"/>
        <xdr:cNvSpPr txBox="1"/>
      </xdr:nvSpPr>
      <xdr:spPr>
        <a:xfrm>
          <a:off x="15214111" y="6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93548</xdr:rowOff>
    </xdr:from>
    <xdr:to>
      <xdr:col>76</xdr:col>
      <xdr:colOff>165100</xdr:colOff>
      <xdr:row>37</xdr:row>
      <xdr:rowOff>23698</xdr:rowOff>
    </xdr:to>
    <xdr:sp macro="" textlink="">
      <xdr:nvSpPr>
        <xdr:cNvPr id="533" name="楕円 532"/>
        <xdr:cNvSpPr/>
      </xdr:nvSpPr>
      <xdr:spPr>
        <a:xfrm>
          <a:off x="14541500" y="626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xdr:rowOff>
    </xdr:from>
    <xdr:ext cx="534377" cy="259045"/>
    <xdr:sp macro="" textlink="">
      <xdr:nvSpPr>
        <xdr:cNvPr id="534" name="テキスト ボックス 533"/>
        <xdr:cNvSpPr txBox="1"/>
      </xdr:nvSpPr>
      <xdr:spPr>
        <a:xfrm>
          <a:off x="14325111" y="635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61639</xdr:rowOff>
    </xdr:from>
    <xdr:to>
      <xdr:col>72</xdr:col>
      <xdr:colOff>38100</xdr:colOff>
      <xdr:row>36</xdr:row>
      <xdr:rowOff>163239</xdr:rowOff>
    </xdr:to>
    <xdr:sp macro="" textlink="">
      <xdr:nvSpPr>
        <xdr:cNvPr id="535" name="楕円 534"/>
        <xdr:cNvSpPr/>
      </xdr:nvSpPr>
      <xdr:spPr>
        <a:xfrm>
          <a:off x="13652500" y="62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154366</xdr:rowOff>
    </xdr:from>
    <xdr:ext cx="534377" cy="259045"/>
    <xdr:sp macro="" textlink="">
      <xdr:nvSpPr>
        <xdr:cNvPr id="536" name="テキスト ボックス 535"/>
        <xdr:cNvSpPr txBox="1"/>
      </xdr:nvSpPr>
      <xdr:spPr>
        <a:xfrm>
          <a:off x="13436111" y="6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82804</xdr:rowOff>
    </xdr:from>
    <xdr:to>
      <xdr:col>67</xdr:col>
      <xdr:colOff>101600</xdr:colOff>
      <xdr:row>37</xdr:row>
      <xdr:rowOff>12954</xdr:rowOff>
    </xdr:to>
    <xdr:sp macro="" textlink="">
      <xdr:nvSpPr>
        <xdr:cNvPr id="537" name="楕円 536"/>
        <xdr:cNvSpPr/>
      </xdr:nvSpPr>
      <xdr:spPr>
        <a:xfrm>
          <a:off x="12763500" y="62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4081</xdr:rowOff>
    </xdr:from>
    <xdr:ext cx="534377" cy="259045"/>
    <xdr:sp macro="" textlink="">
      <xdr:nvSpPr>
        <xdr:cNvPr id="538" name="テキスト ボックス 537"/>
        <xdr:cNvSpPr txBox="1"/>
      </xdr:nvSpPr>
      <xdr:spPr>
        <a:xfrm>
          <a:off x="12547111" y="63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72892</xdr:rowOff>
    </xdr:from>
    <xdr:to>
      <xdr:col>85</xdr:col>
      <xdr:colOff>127000</xdr:colOff>
      <xdr:row>56</xdr:row>
      <xdr:rowOff>163961</xdr:rowOff>
    </xdr:to>
    <xdr:cxnSp macro="">
      <xdr:nvCxnSpPr>
        <xdr:cNvPr id="572" name="直線コネクタ 571"/>
        <xdr:cNvCxnSpPr/>
      </xdr:nvCxnSpPr>
      <xdr:spPr>
        <a:xfrm>
          <a:off x="15481300" y="9674092"/>
          <a:ext cx="838200" cy="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160145</xdr:rowOff>
    </xdr:from>
    <xdr:to>
      <xdr:col>81</xdr:col>
      <xdr:colOff>50800</xdr:colOff>
      <xdr:row>56</xdr:row>
      <xdr:rowOff>72892</xdr:rowOff>
    </xdr:to>
    <xdr:cxnSp macro="">
      <xdr:nvCxnSpPr>
        <xdr:cNvPr id="575" name="直線コネクタ 574"/>
        <xdr:cNvCxnSpPr/>
      </xdr:nvCxnSpPr>
      <xdr:spPr>
        <a:xfrm>
          <a:off x="14592300" y="9589895"/>
          <a:ext cx="889000" cy="8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160145</xdr:rowOff>
    </xdr:from>
    <xdr:to>
      <xdr:col>76</xdr:col>
      <xdr:colOff>114300</xdr:colOff>
      <xdr:row>55</xdr:row>
      <xdr:rowOff>166103</xdr:rowOff>
    </xdr:to>
    <xdr:cxnSp macro="">
      <xdr:nvCxnSpPr>
        <xdr:cNvPr id="578" name="直線コネクタ 577"/>
        <xdr:cNvCxnSpPr/>
      </xdr:nvCxnSpPr>
      <xdr:spPr>
        <a:xfrm flipV="1">
          <a:off x="13703300" y="9589895"/>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104139</xdr:rowOff>
    </xdr:from>
    <xdr:to>
      <xdr:col>71</xdr:col>
      <xdr:colOff>177800</xdr:colOff>
      <xdr:row>55</xdr:row>
      <xdr:rowOff>166103</xdr:rowOff>
    </xdr:to>
    <xdr:cxnSp macro="">
      <xdr:nvCxnSpPr>
        <xdr:cNvPr id="581" name="直線コネクタ 580"/>
        <xdr:cNvCxnSpPr/>
      </xdr:nvCxnSpPr>
      <xdr:spPr>
        <a:xfrm>
          <a:off x="12814300" y="9533889"/>
          <a:ext cx="889000" cy="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113161</xdr:rowOff>
    </xdr:from>
    <xdr:to>
      <xdr:col>85</xdr:col>
      <xdr:colOff>177800</xdr:colOff>
      <xdr:row>57</xdr:row>
      <xdr:rowOff>43311</xdr:rowOff>
    </xdr:to>
    <xdr:sp macro="" textlink="">
      <xdr:nvSpPr>
        <xdr:cNvPr id="591" name="楕円 590"/>
        <xdr:cNvSpPr/>
      </xdr:nvSpPr>
      <xdr:spPr>
        <a:xfrm>
          <a:off x="16268700" y="97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91588</xdr:rowOff>
    </xdr:from>
    <xdr:ext cx="534377" cy="259045"/>
    <xdr:sp macro="" textlink="">
      <xdr:nvSpPr>
        <xdr:cNvPr id="592" name="教育費該当値テキスト"/>
        <xdr:cNvSpPr txBox="1"/>
      </xdr:nvSpPr>
      <xdr:spPr>
        <a:xfrm>
          <a:off x="16370300" y="96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22092</xdr:rowOff>
    </xdr:from>
    <xdr:to>
      <xdr:col>81</xdr:col>
      <xdr:colOff>101600</xdr:colOff>
      <xdr:row>56</xdr:row>
      <xdr:rowOff>123692</xdr:rowOff>
    </xdr:to>
    <xdr:sp macro="" textlink="">
      <xdr:nvSpPr>
        <xdr:cNvPr id="593" name="楕円 592"/>
        <xdr:cNvSpPr/>
      </xdr:nvSpPr>
      <xdr:spPr>
        <a:xfrm>
          <a:off x="15430500" y="96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114819</xdr:rowOff>
    </xdr:from>
    <xdr:ext cx="534377" cy="259045"/>
    <xdr:sp macro="" textlink="">
      <xdr:nvSpPr>
        <xdr:cNvPr id="594" name="テキスト ボックス 593"/>
        <xdr:cNvSpPr txBox="1"/>
      </xdr:nvSpPr>
      <xdr:spPr>
        <a:xfrm>
          <a:off x="15214111" y="971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109345</xdr:rowOff>
    </xdr:from>
    <xdr:to>
      <xdr:col>76</xdr:col>
      <xdr:colOff>165100</xdr:colOff>
      <xdr:row>56</xdr:row>
      <xdr:rowOff>39495</xdr:rowOff>
    </xdr:to>
    <xdr:sp macro="" textlink="">
      <xdr:nvSpPr>
        <xdr:cNvPr id="595" name="楕円 594"/>
        <xdr:cNvSpPr/>
      </xdr:nvSpPr>
      <xdr:spPr>
        <a:xfrm>
          <a:off x="14541500" y="9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30622</xdr:rowOff>
    </xdr:from>
    <xdr:ext cx="534377" cy="259045"/>
    <xdr:sp macro="" textlink="">
      <xdr:nvSpPr>
        <xdr:cNvPr id="596" name="テキスト ボックス 595"/>
        <xdr:cNvSpPr txBox="1"/>
      </xdr:nvSpPr>
      <xdr:spPr>
        <a:xfrm>
          <a:off x="14325111" y="963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115303</xdr:rowOff>
    </xdr:from>
    <xdr:to>
      <xdr:col>72</xdr:col>
      <xdr:colOff>38100</xdr:colOff>
      <xdr:row>56</xdr:row>
      <xdr:rowOff>45453</xdr:rowOff>
    </xdr:to>
    <xdr:sp macro="" textlink="">
      <xdr:nvSpPr>
        <xdr:cNvPr id="597" name="楕円 596"/>
        <xdr:cNvSpPr/>
      </xdr:nvSpPr>
      <xdr:spPr>
        <a:xfrm>
          <a:off x="13652500" y="95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61980</xdr:rowOff>
    </xdr:from>
    <xdr:ext cx="534377" cy="259045"/>
    <xdr:sp macro="" textlink="">
      <xdr:nvSpPr>
        <xdr:cNvPr id="598" name="テキスト ボックス 597"/>
        <xdr:cNvSpPr txBox="1"/>
      </xdr:nvSpPr>
      <xdr:spPr>
        <a:xfrm>
          <a:off x="13436111" y="932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53339</xdr:rowOff>
    </xdr:from>
    <xdr:to>
      <xdr:col>67</xdr:col>
      <xdr:colOff>101600</xdr:colOff>
      <xdr:row>55</xdr:row>
      <xdr:rowOff>154939</xdr:rowOff>
    </xdr:to>
    <xdr:sp macro="" textlink="">
      <xdr:nvSpPr>
        <xdr:cNvPr id="599" name="楕円 598"/>
        <xdr:cNvSpPr/>
      </xdr:nvSpPr>
      <xdr:spPr>
        <a:xfrm>
          <a:off x="12763500" y="9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xdr:rowOff>
    </xdr:from>
    <xdr:ext cx="534377" cy="259045"/>
    <xdr:sp macro="" textlink="">
      <xdr:nvSpPr>
        <xdr:cNvPr id="600" name="テキスト ボックス 599"/>
        <xdr:cNvSpPr txBox="1"/>
      </xdr:nvSpPr>
      <xdr:spPr>
        <a:xfrm>
          <a:off x="12547111" y="92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88671</xdr:rowOff>
    </xdr:from>
    <xdr:to>
      <xdr:col>85</xdr:col>
      <xdr:colOff>127000</xdr:colOff>
      <xdr:row>77</xdr:row>
      <xdr:rowOff>63999</xdr:rowOff>
    </xdr:to>
    <xdr:cxnSp macro="">
      <xdr:nvCxnSpPr>
        <xdr:cNvPr id="625" name="直線コネクタ 624"/>
        <xdr:cNvCxnSpPr/>
      </xdr:nvCxnSpPr>
      <xdr:spPr>
        <a:xfrm flipV="1">
          <a:off x="15481300" y="13118871"/>
          <a:ext cx="838200" cy="1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66961</xdr:rowOff>
    </xdr:from>
    <xdr:ext cx="534377" cy="259045"/>
    <xdr:sp macro="" textlink="">
      <xdr:nvSpPr>
        <xdr:cNvPr id="626" name="災害復旧費平均値テキスト"/>
        <xdr:cNvSpPr txBox="1"/>
      </xdr:nvSpPr>
      <xdr:spPr>
        <a:xfrm>
          <a:off x="16370300" y="1326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128842</xdr:rowOff>
    </xdr:from>
    <xdr:to>
      <xdr:col>81</xdr:col>
      <xdr:colOff>50800</xdr:colOff>
      <xdr:row>77</xdr:row>
      <xdr:rowOff>63999</xdr:rowOff>
    </xdr:to>
    <xdr:cxnSp macro="">
      <xdr:nvCxnSpPr>
        <xdr:cNvPr id="628" name="直線コネクタ 627"/>
        <xdr:cNvCxnSpPr/>
      </xdr:nvCxnSpPr>
      <xdr:spPr>
        <a:xfrm>
          <a:off x="14592300" y="13159042"/>
          <a:ext cx="889000" cy="10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128842</xdr:rowOff>
    </xdr:from>
    <xdr:to>
      <xdr:col>76</xdr:col>
      <xdr:colOff>114300</xdr:colOff>
      <xdr:row>77</xdr:row>
      <xdr:rowOff>7398</xdr:rowOff>
    </xdr:to>
    <xdr:cxnSp macro="">
      <xdr:nvCxnSpPr>
        <xdr:cNvPr id="631" name="直線コネクタ 630"/>
        <xdr:cNvCxnSpPr/>
      </xdr:nvCxnSpPr>
      <xdr:spPr>
        <a:xfrm flipV="1">
          <a:off x="13703300" y="13159042"/>
          <a:ext cx="889000" cy="5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9509</xdr:rowOff>
    </xdr:from>
    <xdr:ext cx="534377" cy="259045"/>
    <xdr:sp macro="" textlink="">
      <xdr:nvSpPr>
        <xdr:cNvPr id="633" name="テキスト ボックス 632"/>
        <xdr:cNvSpPr txBox="1"/>
      </xdr:nvSpPr>
      <xdr:spPr>
        <a:xfrm>
          <a:off x="14325111" y="13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7398</xdr:rowOff>
    </xdr:from>
    <xdr:to>
      <xdr:col>71</xdr:col>
      <xdr:colOff>177800</xdr:colOff>
      <xdr:row>77</xdr:row>
      <xdr:rowOff>160451</xdr:rowOff>
    </xdr:to>
    <xdr:cxnSp macro="">
      <xdr:nvCxnSpPr>
        <xdr:cNvPr id="634" name="直線コネクタ 633"/>
        <xdr:cNvCxnSpPr/>
      </xdr:nvCxnSpPr>
      <xdr:spPr>
        <a:xfrm flipV="1">
          <a:off x="12814300" y="13209048"/>
          <a:ext cx="889000" cy="1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15264</xdr:rowOff>
    </xdr:from>
    <xdr:ext cx="469744" cy="259045"/>
    <xdr:sp macro="" textlink="">
      <xdr:nvSpPr>
        <xdr:cNvPr id="636" name="テキスト ボックス 635"/>
        <xdr:cNvSpPr txBox="1"/>
      </xdr:nvSpPr>
      <xdr:spPr>
        <a:xfrm>
          <a:off x="13468428" y="1338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36837</xdr:rowOff>
    </xdr:from>
    <xdr:ext cx="469744" cy="259045"/>
    <xdr:sp macro="" textlink="">
      <xdr:nvSpPr>
        <xdr:cNvPr id="638" name="テキスト ボックス 637"/>
        <xdr:cNvSpPr txBox="1"/>
      </xdr:nvSpPr>
      <xdr:spPr>
        <a:xfrm>
          <a:off x="12579428" y="134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37871</xdr:rowOff>
    </xdr:from>
    <xdr:to>
      <xdr:col>85</xdr:col>
      <xdr:colOff>177800</xdr:colOff>
      <xdr:row>76</xdr:row>
      <xdr:rowOff>139471</xdr:rowOff>
    </xdr:to>
    <xdr:sp macro="" textlink="">
      <xdr:nvSpPr>
        <xdr:cNvPr id="644" name="楕円 643"/>
        <xdr:cNvSpPr/>
      </xdr:nvSpPr>
      <xdr:spPr>
        <a:xfrm>
          <a:off x="16268700" y="13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60748</xdr:rowOff>
    </xdr:from>
    <xdr:ext cx="534377" cy="259045"/>
    <xdr:sp macro="" textlink="">
      <xdr:nvSpPr>
        <xdr:cNvPr id="645" name="災害復旧費該当値テキスト"/>
        <xdr:cNvSpPr txBox="1"/>
      </xdr:nvSpPr>
      <xdr:spPr>
        <a:xfrm>
          <a:off x="16370300" y="12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13199</xdr:rowOff>
    </xdr:from>
    <xdr:to>
      <xdr:col>81</xdr:col>
      <xdr:colOff>101600</xdr:colOff>
      <xdr:row>77</xdr:row>
      <xdr:rowOff>114799</xdr:rowOff>
    </xdr:to>
    <xdr:sp macro="" textlink="">
      <xdr:nvSpPr>
        <xdr:cNvPr id="646" name="楕円 645"/>
        <xdr:cNvSpPr/>
      </xdr:nvSpPr>
      <xdr:spPr>
        <a:xfrm>
          <a:off x="15430500" y="132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131326</xdr:rowOff>
    </xdr:from>
    <xdr:ext cx="534377" cy="259045"/>
    <xdr:sp macro="" textlink="">
      <xdr:nvSpPr>
        <xdr:cNvPr id="647" name="テキスト ボックス 646"/>
        <xdr:cNvSpPr txBox="1"/>
      </xdr:nvSpPr>
      <xdr:spPr>
        <a:xfrm>
          <a:off x="15214111" y="129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78042</xdr:rowOff>
    </xdr:from>
    <xdr:to>
      <xdr:col>76</xdr:col>
      <xdr:colOff>165100</xdr:colOff>
      <xdr:row>77</xdr:row>
      <xdr:rowOff>8192</xdr:rowOff>
    </xdr:to>
    <xdr:sp macro="" textlink="">
      <xdr:nvSpPr>
        <xdr:cNvPr id="648" name="楕円 647"/>
        <xdr:cNvSpPr/>
      </xdr:nvSpPr>
      <xdr:spPr>
        <a:xfrm>
          <a:off x="145415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24719</xdr:rowOff>
    </xdr:from>
    <xdr:ext cx="534377" cy="259045"/>
    <xdr:sp macro="" textlink="">
      <xdr:nvSpPr>
        <xdr:cNvPr id="649" name="テキスト ボックス 648"/>
        <xdr:cNvSpPr txBox="1"/>
      </xdr:nvSpPr>
      <xdr:spPr>
        <a:xfrm>
          <a:off x="14325111" y="12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128048</xdr:rowOff>
    </xdr:from>
    <xdr:to>
      <xdr:col>72</xdr:col>
      <xdr:colOff>38100</xdr:colOff>
      <xdr:row>77</xdr:row>
      <xdr:rowOff>58198</xdr:rowOff>
    </xdr:to>
    <xdr:sp macro="" textlink="">
      <xdr:nvSpPr>
        <xdr:cNvPr id="650" name="楕円 649"/>
        <xdr:cNvSpPr/>
      </xdr:nvSpPr>
      <xdr:spPr>
        <a:xfrm>
          <a:off x="13652500" y="1315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74725</xdr:rowOff>
    </xdr:from>
    <xdr:ext cx="534377" cy="259045"/>
    <xdr:sp macro="" textlink="">
      <xdr:nvSpPr>
        <xdr:cNvPr id="651" name="テキスト ボックス 650"/>
        <xdr:cNvSpPr txBox="1"/>
      </xdr:nvSpPr>
      <xdr:spPr>
        <a:xfrm>
          <a:off x="13436111" y="1293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109651</xdr:rowOff>
    </xdr:from>
    <xdr:to>
      <xdr:col>67</xdr:col>
      <xdr:colOff>101600</xdr:colOff>
      <xdr:row>78</xdr:row>
      <xdr:rowOff>39801</xdr:rowOff>
    </xdr:to>
    <xdr:sp macro="" textlink="">
      <xdr:nvSpPr>
        <xdr:cNvPr id="652" name="楕円 651"/>
        <xdr:cNvSpPr/>
      </xdr:nvSpPr>
      <xdr:spPr>
        <a:xfrm>
          <a:off x="12763500" y="1331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56328</xdr:rowOff>
    </xdr:from>
    <xdr:ext cx="469744" cy="259045"/>
    <xdr:sp macro="" textlink="">
      <xdr:nvSpPr>
        <xdr:cNvPr id="653" name="テキスト ボックス 652"/>
        <xdr:cNvSpPr txBox="1"/>
      </xdr:nvSpPr>
      <xdr:spPr>
        <a:xfrm>
          <a:off x="12579428" y="1308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93627</xdr:rowOff>
    </xdr:from>
    <xdr:to>
      <xdr:col>85</xdr:col>
      <xdr:colOff>127000</xdr:colOff>
      <xdr:row>97</xdr:row>
      <xdr:rowOff>97399</xdr:rowOff>
    </xdr:to>
    <xdr:cxnSp macro="">
      <xdr:nvCxnSpPr>
        <xdr:cNvPr id="684" name="直線コネクタ 683"/>
        <xdr:cNvCxnSpPr/>
      </xdr:nvCxnSpPr>
      <xdr:spPr>
        <a:xfrm flipV="1">
          <a:off x="15481300" y="1672427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124368</xdr:rowOff>
    </xdr:from>
    <xdr:ext cx="534377" cy="259045"/>
    <xdr:sp macro="" textlink="">
      <xdr:nvSpPr>
        <xdr:cNvPr id="685" name="公債費平均値テキスト"/>
        <xdr:cNvSpPr txBox="1"/>
      </xdr:nvSpPr>
      <xdr:spPr>
        <a:xfrm>
          <a:off x="16370300" y="1675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65611</xdr:rowOff>
    </xdr:from>
    <xdr:to>
      <xdr:col>81</xdr:col>
      <xdr:colOff>50800</xdr:colOff>
      <xdr:row>97</xdr:row>
      <xdr:rowOff>97399</xdr:rowOff>
    </xdr:to>
    <xdr:cxnSp macro="">
      <xdr:nvCxnSpPr>
        <xdr:cNvPr id="687" name="直線コネクタ 686"/>
        <xdr:cNvCxnSpPr/>
      </xdr:nvCxnSpPr>
      <xdr:spPr>
        <a:xfrm>
          <a:off x="14592300" y="16696261"/>
          <a:ext cx="889000" cy="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81963</xdr:rowOff>
    </xdr:from>
    <xdr:ext cx="534377" cy="259045"/>
    <xdr:sp macro="" textlink="">
      <xdr:nvSpPr>
        <xdr:cNvPr id="689" name="テキスト ボックス 688"/>
        <xdr:cNvSpPr txBox="1"/>
      </xdr:nvSpPr>
      <xdr:spPr>
        <a:xfrm>
          <a:off x="15214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44365</xdr:rowOff>
    </xdr:from>
    <xdr:to>
      <xdr:col>76</xdr:col>
      <xdr:colOff>114300</xdr:colOff>
      <xdr:row>97</xdr:row>
      <xdr:rowOff>65611</xdr:rowOff>
    </xdr:to>
    <xdr:cxnSp macro="">
      <xdr:nvCxnSpPr>
        <xdr:cNvPr id="690" name="直線コネクタ 689"/>
        <xdr:cNvCxnSpPr/>
      </xdr:nvCxnSpPr>
      <xdr:spPr>
        <a:xfrm>
          <a:off x="13703300" y="16675015"/>
          <a:ext cx="8890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86337</xdr:rowOff>
    </xdr:from>
    <xdr:ext cx="534377" cy="259045"/>
    <xdr:sp macro="" textlink="">
      <xdr:nvSpPr>
        <xdr:cNvPr id="692" name="テキスト ボックス 691"/>
        <xdr:cNvSpPr txBox="1"/>
      </xdr:nvSpPr>
      <xdr:spPr>
        <a:xfrm>
          <a:off x="14325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4758</xdr:rowOff>
    </xdr:from>
    <xdr:to>
      <xdr:col>71</xdr:col>
      <xdr:colOff>177800</xdr:colOff>
      <xdr:row>97</xdr:row>
      <xdr:rowOff>44365</xdr:rowOff>
    </xdr:to>
    <xdr:cxnSp macro="">
      <xdr:nvCxnSpPr>
        <xdr:cNvPr id="693" name="直線コネクタ 692"/>
        <xdr:cNvCxnSpPr/>
      </xdr:nvCxnSpPr>
      <xdr:spPr>
        <a:xfrm>
          <a:off x="12814300" y="16635408"/>
          <a:ext cx="889000" cy="3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84179</xdr:rowOff>
    </xdr:from>
    <xdr:ext cx="534377" cy="259045"/>
    <xdr:sp macro="" textlink="">
      <xdr:nvSpPr>
        <xdr:cNvPr id="695" name="テキスト ボックス 694"/>
        <xdr:cNvSpPr txBox="1"/>
      </xdr:nvSpPr>
      <xdr:spPr>
        <a:xfrm>
          <a:off x="13436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83417</xdr:rowOff>
    </xdr:from>
    <xdr:ext cx="534377" cy="259045"/>
    <xdr:sp macro="" textlink="">
      <xdr:nvSpPr>
        <xdr:cNvPr id="697" name="テキスト ボックス 696"/>
        <xdr:cNvSpPr txBox="1"/>
      </xdr:nvSpPr>
      <xdr:spPr>
        <a:xfrm>
          <a:off x="12547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42827</xdr:rowOff>
    </xdr:from>
    <xdr:to>
      <xdr:col>85</xdr:col>
      <xdr:colOff>177800</xdr:colOff>
      <xdr:row>97</xdr:row>
      <xdr:rowOff>144427</xdr:rowOff>
    </xdr:to>
    <xdr:sp macro="" textlink="">
      <xdr:nvSpPr>
        <xdr:cNvPr id="703" name="楕円 702"/>
        <xdr:cNvSpPr/>
      </xdr:nvSpPr>
      <xdr:spPr>
        <a:xfrm>
          <a:off x="16268700" y="166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65704</xdr:rowOff>
    </xdr:from>
    <xdr:ext cx="599010" cy="259045"/>
    <xdr:sp macro="" textlink="">
      <xdr:nvSpPr>
        <xdr:cNvPr id="704" name="公債費該当値テキスト"/>
        <xdr:cNvSpPr txBox="1"/>
      </xdr:nvSpPr>
      <xdr:spPr>
        <a:xfrm>
          <a:off x="16370300" y="16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46599</xdr:rowOff>
    </xdr:from>
    <xdr:to>
      <xdr:col>81</xdr:col>
      <xdr:colOff>101600</xdr:colOff>
      <xdr:row>97</xdr:row>
      <xdr:rowOff>148199</xdr:rowOff>
    </xdr:to>
    <xdr:sp macro="" textlink="">
      <xdr:nvSpPr>
        <xdr:cNvPr id="705" name="楕円 704"/>
        <xdr:cNvSpPr/>
      </xdr:nvSpPr>
      <xdr:spPr>
        <a:xfrm>
          <a:off x="15430500" y="166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164726</xdr:rowOff>
    </xdr:from>
    <xdr:ext cx="599010" cy="259045"/>
    <xdr:sp macro="" textlink="">
      <xdr:nvSpPr>
        <xdr:cNvPr id="706" name="テキスト ボックス 705"/>
        <xdr:cNvSpPr txBox="1"/>
      </xdr:nvSpPr>
      <xdr:spPr>
        <a:xfrm>
          <a:off x="15181795" y="1645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14811</xdr:rowOff>
    </xdr:from>
    <xdr:to>
      <xdr:col>76</xdr:col>
      <xdr:colOff>165100</xdr:colOff>
      <xdr:row>97</xdr:row>
      <xdr:rowOff>116411</xdr:rowOff>
    </xdr:to>
    <xdr:sp macro="" textlink="">
      <xdr:nvSpPr>
        <xdr:cNvPr id="707" name="楕円 706"/>
        <xdr:cNvSpPr/>
      </xdr:nvSpPr>
      <xdr:spPr>
        <a:xfrm>
          <a:off x="14541500" y="16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132938</xdr:rowOff>
    </xdr:from>
    <xdr:ext cx="599010" cy="259045"/>
    <xdr:sp macro="" textlink="">
      <xdr:nvSpPr>
        <xdr:cNvPr id="708" name="テキスト ボックス 707"/>
        <xdr:cNvSpPr txBox="1"/>
      </xdr:nvSpPr>
      <xdr:spPr>
        <a:xfrm>
          <a:off x="14292795" y="1642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165015</xdr:rowOff>
    </xdr:from>
    <xdr:to>
      <xdr:col>72</xdr:col>
      <xdr:colOff>38100</xdr:colOff>
      <xdr:row>97</xdr:row>
      <xdr:rowOff>95165</xdr:rowOff>
    </xdr:to>
    <xdr:sp macro="" textlink="">
      <xdr:nvSpPr>
        <xdr:cNvPr id="709" name="楕円 708"/>
        <xdr:cNvSpPr/>
      </xdr:nvSpPr>
      <xdr:spPr>
        <a:xfrm>
          <a:off x="13652500" y="166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111692</xdr:rowOff>
    </xdr:from>
    <xdr:ext cx="599010" cy="259045"/>
    <xdr:sp macro="" textlink="">
      <xdr:nvSpPr>
        <xdr:cNvPr id="710" name="テキスト ボックス 709"/>
        <xdr:cNvSpPr txBox="1"/>
      </xdr:nvSpPr>
      <xdr:spPr>
        <a:xfrm>
          <a:off x="13403795" y="1639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125408</xdr:rowOff>
    </xdr:from>
    <xdr:to>
      <xdr:col>67</xdr:col>
      <xdr:colOff>101600</xdr:colOff>
      <xdr:row>97</xdr:row>
      <xdr:rowOff>55558</xdr:rowOff>
    </xdr:to>
    <xdr:sp macro="" textlink="">
      <xdr:nvSpPr>
        <xdr:cNvPr id="711" name="楕円 710"/>
        <xdr:cNvSpPr/>
      </xdr:nvSpPr>
      <xdr:spPr>
        <a:xfrm>
          <a:off x="12763500" y="165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72085</xdr:rowOff>
    </xdr:from>
    <xdr:ext cx="599010" cy="259045"/>
    <xdr:sp macro="" textlink="">
      <xdr:nvSpPr>
        <xdr:cNvPr id="712" name="テキスト ボックス 711"/>
        <xdr:cNvSpPr txBox="1"/>
      </xdr:nvSpPr>
      <xdr:spPr>
        <a:xfrm>
          <a:off x="12514795" y="1635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千円となった。上位</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項目は民生費、公債費、総務費、衛生費、土木費である。民生費は住民一人当たり</a:t>
          </a:r>
          <a:r>
            <a:rPr kumimoji="1" lang="en-US" altLang="ja-JP" sz="1300">
              <a:latin typeface="ＭＳ Ｐゴシック" panose="020B0600070205080204" pitchFamily="50" charset="-128"/>
              <a:ea typeface="ＭＳ Ｐゴシック" panose="020B0600070205080204" pitchFamily="50" charset="-128"/>
            </a:rPr>
            <a:t>238,825</a:t>
          </a:r>
          <a:r>
            <a:rPr kumimoji="1" lang="ja-JP" altLang="en-US" sz="1300">
              <a:latin typeface="ＭＳ Ｐゴシック" panose="020B0600070205080204" pitchFamily="50" charset="-128"/>
              <a:ea typeface="ＭＳ Ｐゴシック" panose="020B0600070205080204" pitchFamily="50" charset="-128"/>
            </a:rPr>
            <a:t>円となり、令和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年度は住民税非課税世帯等に対する臨時特別給付事業費等の臨時的な経済対策を実施したため増加した。公債費は住民一人当たり</a:t>
          </a:r>
          <a:r>
            <a:rPr kumimoji="1" lang="en-US" altLang="ja-JP" sz="1300">
              <a:latin typeface="ＭＳ Ｐゴシック" panose="020B0600070205080204" pitchFamily="50" charset="-128"/>
              <a:ea typeface="ＭＳ Ｐゴシック" panose="020B0600070205080204" pitchFamily="50" charset="-128"/>
            </a:rPr>
            <a:t>106,608</a:t>
          </a:r>
          <a:r>
            <a:rPr kumimoji="1" lang="ja-JP" altLang="en-US" sz="1300">
              <a:latin typeface="ＭＳ Ｐゴシック" panose="020B0600070205080204" pitchFamily="50" charset="-128"/>
              <a:ea typeface="ＭＳ Ｐゴシック" panose="020B0600070205080204" pitchFamily="50" charset="-128"/>
            </a:rPr>
            <a:t>円となり、依然として類似団体平均を上回っている。過去に実施した大型建設事業に係る地方債の元金償還に起因する高い水準である。今後も新発債に係る事業は計画的にかつ必要最低限とし、利率見直し等を行うことで数値上昇の抑制に努める。総務費は住民一人当たり</a:t>
          </a:r>
          <a:r>
            <a:rPr kumimoji="1" lang="en-US" altLang="ja-JP" sz="1300">
              <a:latin typeface="ＭＳ Ｐゴシック" panose="020B0600070205080204" pitchFamily="50" charset="-128"/>
              <a:ea typeface="ＭＳ Ｐゴシック" panose="020B0600070205080204" pitchFamily="50" charset="-128"/>
            </a:rPr>
            <a:t>97,523</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万円以上減少したが、前年度に実施した新型コロナウイルス感染症の緊急経済対策である特別定額給付金給付事業費が終了したためである。衛生費は住民一人当たり</a:t>
          </a:r>
          <a:r>
            <a:rPr kumimoji="1" lang="en-US" altLang="ja-JP" sz="1300">
              <a:latin typeface="ＭＳ Ｐゴシック" panose="020B0600070205080204" pitchFamily="50" charset="-128"/>
              <a:ea typeface="ＭＳ Ｐゴシック" panose="020B0600070205080204" pitchFamily="50" charset="-128"/>
            </a:rPr>
            <a:t>71,110</a:t>
          </a:r>
          <a:r>
            <a:rPr kumimoji="1" lang="ja-JP" altLang="en-US" sz="1300">
              <a:latin typeface="ＭＳ Ｐゴシック" panose="020B0600070205080204" pitchFamily="50" charset="-128"/>
              <a:ea typeface="ＭＳ Ｐゴシック" panose="020B0600070205080204" pitchFamily="50" charset="-128"/>
            </a:rPr>
            <a:t>円となり、新型コロナウイルスワクチン接種事業費の増額により増額した。土木費は住民一人当たり</a:t>
          </a:r>
          <a:r>
            <a:rPr kumimoji="1" lang="en-US" altLang="ja-JP" sz="1300">
              <a:latin typeface="ＭＳ Ｐゴシック" panose="020B0600070205080204" pitchFamily="50" charset="-128"/>
              <a:ea typeface="ＭＳ Ｐゴシック" panose="020B0600070205080204" pitchFamily="50" charset="-128"/>
            </a:rPr>
            <a:t>61,840</a:t>
          </a:r>
          <a:r>
            <a:rPr kumimoji="1" lang="ja-JP" altLang="en-US" sz="1300">
              <a:latin typeface="ＭＳ Ｐゴシック" panose="020B0600070205080204" pitchFamily="50" charset="-128"/>
              <a:ea typeface="ＭＳ Ｐゴシック" panose="020B0600070205080204" pitchFamily="50" charset="-128"/>
            </a:rPr>
            <a:t>円となり、昨年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月の豪雨災害復旧事業を優先したことによる市道道路維持費の減少等により減額となった。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実質収支額は一貫して黒字であるが、実質単年度収支は、平成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年度決算以降</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年連続赤字であったが、令和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年度は黒字となった。コロナ禍で多くの事業が中止や縮小となったことが要因と考えられる。今後も、急な災害等へ対応するために、財政調整基金の取り崩しが見込まれることから、令和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年度に「財政運営方針・財政健全化計画」を改訂し、中長期的な財政収支を把握しつつ積極的な行財政改革を推進し、財政基盤強化に努めることとしている。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広島県安芸高田市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額は、コロナ禍の影響により多くの事業を中止したことによる予算の執行残が例年と比較して多額となった結果、剰余金が増額したため黒字となった。国民健康保険特別会計、水道事業会計、下水道事業会計、介護保険特別会計、後期高齢者医療特別会計、農業集落排水事業特別会計並びに浄化槽整備事業特別会計は実質収支額は増減はあるが、引き続き黒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23027430</v>
      </c>
      <c r="BO4" s="411"/>
      <c r="BP4" s="411"/>
      <c r="BQ4" s="411"/>
      <c r="BR4" s="411"/>
      <c r="BS4" s="411"/>
      <c r="BT4" s="411"/>
      <c r="BU4" s="412"/>
      <c r="BV4" s="410">
        <v>23809979</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7.2</v>
      </c>
      <c r="CU4" s="417"/>
      <c r="CV4" s="417"/>
      <c r="CW4" s="417"/>
      <c r="CX4" s="417"/>
      <c r="CY4" s="417"/>
      <c r="CZ4" s="417"/>
      <c r="DA4" s="418"/>
      <c r="DB4" s="416">
        <v>4.3</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21792642</v>
      </c>
      <c r="BO5" s="448"/>
      <c r="BP5" s="448"/>
      <c r="BQ5" s="448"/>
      <c r="BR5" s="448"/>
      <c r="BS5" s="448"/>
      <c r="BT5" s="448"/>
      <c r="BU5" s="449"/>
      <c r="BV5" s="447">
        <v>22993800</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88.6</v>
      </c>
      <c r="CU5" s="445"/>
      <c r="CV5" s="445"/>
      <c r="CW5" s="445"/>
      <c r="CX5" s="445"/>
      <c r="CY5" s="445"/>
      <c r="CZ5" s="445"/>
      <c r="DA5" s="446"/>
      <c r="DB5" s="444">
        <v>92.8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1234788</v>
      </c>
      <c r="BO6" s="448"/>
      <c r="BP6" s="448"/>
      <c r="BQ6" s="448"/>
      <c r="BR6" s="448"/>
      <c r="BS6" s="448"/>
      <c r="BT6" s="448"/>
      <c r="BU6" s="449"/>
      <c r="BV6" s="447">
        <v>816179</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92</v>
      </c>
      <c r="CU6" s="485"/>
      <c r="CV6" s="485"/>
      <c r="CW6" s="485"/>
      <c r="CX6" s="485"/>
      <c r="CY6" s="485"/>
      <c r="CZ6" s="485"/>
      <c r="DA6" s="486"/>
      <c r="DB6" s="484">
        <v>95.9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305754</v>
      </c>
      <c r="BO7" s="448"/>
      <c r="BP7" s="448"/>
      <c r="BQ7" s="448"/>
      <c r="BR7" s="448"/>
      <c r="BS7" s="448"/>
      <c r="BT7" s="448"/>
      <c r="BU7" s="449"/>
      <c r="BV7" s="447">
        <v>283119</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12828308</v>
      </c>
      <c r="CU7" s="448"/>
      <c r="CV7" s="448"/>
      <c r="CW7" s="448"/>
      <c r="CX7" s="448"/>
      <c r="CY7" s="448"/>
      <c r="CZ7" s="448"/>
      <c r="DA7" s="449"/>
      <c r="DB7" s="447">
        <v>12490514</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929034</v>
      </c>
      <c r="BO8" s="448"/>
      <c r="BP8" s="448"/>
      <c r="BQ8" s="448"/>
      <c r="BR8" s="448"/>
      <c r="BS8" s="448"/>
      <c r="BT8" s="448"/>
      <c r="BU8" s="449"/>
      <c r="BV8" s="447">
        <v>533060</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0.32</v>
      </c>
      <c r="CU8" s="488"/>
      <c r="CV8" s="488"/>
      <c r="CW8" s="488"/>
      <c r="CX8" s="488"/>
      <c r="CY8" s="488"/>
      <c r="CZ8" s="488"/>
      <c r="DA8" s="489"/>
      <c r="DB8" s="487">
        <v>0.32</v>
      </c>
      <c r="DC8" s="488"/>
      <c r="DD8" s="488"/>
      <c r="DE8" s="488"/>
      <c r="DF8" s="488"/>
      <c r="DG8" s="488"/>
      <c r="DH8" s="488"/>
      <c r="DI8" s="489"/>
    </row>
    <row r="9" spans="1:119" ht="18.75" customHeight="1" thickBot="1" x14ac:dyDescent="0.2">
      <c r="A9" s="178"/>
      <c r="B9" s="441" t="s">
        <v>113</v>
      </c>
      <c r="C9" s="442"/>
      <c r="D9" s="442"/>
      <c r="E9" s="442"/>
      <c r="F9" s="442"/>
      <c r="G9" s="442"/>
      <c r="H9" s="442"/>
      <c r="I9" s="442"/>
      <c r="J9" s="442"/>
      <c r="K9" s="490"/>
      <c r="L9" s="491" t="s">
        <v>114</v>
      </c>
      <c r="M9" s="492"/>
      <c r="N9" s="492"/>
      <c r="O9" s="492"/>
      <c r="P9" s="492"/>
      <c r="Q9" s="493"/>
      <c r="R9" s="494">
        <v>26448</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117</v>
      </c>
      <c r="AV9" s="480"/>
      <c r="AW9" s="480"/>
      <c r="AX9" s="480"/>
      <c r="AY9" s="481" t="s">
        <v>118</v>
      </c>
      <c r="AZ9" s="482"/>
      <c r="BA9" s="482"/>
      <c r="BB9" s="482"/>
      <c r="BC9" s="482"/>
      <c r="BD9" s="482"/>
      <c r="BE9" s="482"/>
      <c r="BF9" s="482"/>
      <c r="BG9" s="482"/>
      <c r="BH9" s="482"/>
      <c r="BI9" s="482"/>
      <c r="BJ9" s="482"/>
      <c r="BK9" s="482"/>
      <c r="BL9" s="482"/>
      <c r="BM9" s="483"/>
      <c r="BN9" s="447">
        <v>395974</v>
      </c>
      <c r="BO9" s="448"/>
      <c r="BP9" s="448"/>
      <c r="BQ9" s="448"/>
      <c r="BR9" s="448"/>
      <c r="BS9" s="448"/>
      <c r="BT9" s="448"/>
      <c r="BU9" s="449"/>
      <c r="BV9" s="447">
        <v>281162</v>
      </c>
      <c r="BW9" s="448"/>
      <c r="BX9" s="448"/>
      <c r="BY9" s="448"/>
      <c r="BZ9" s="448"/>
      <c r="CA9" s="448"/>
      <c r="CB9" s="448"/>
      <c r="CC9" s="449"/>
      <c r="CD9" s="450" t="s">
        <v>119</v>
      </c>
      <c r="CE9" s="451"/>
      <c r="CF9" s="451"/>
      <c r="CG9" s="451"/>
      <c r="CH9" s="451"/>
      <c r="CI9" s="451"/>
      <c r="CJ9" s="451"/>
      <c r="CK9" s="451"/>
      <c r="CL9" s="451"/>
      <c r="CM9" s="451"/>
      <c r="CN9" s="451"/>
      <c r="CO9" s="451"/>
      <c r="CP9" s="451"/>
      <c r="CQ9" s="451"/>
      <c r="CR9" s="451"/>
      <c r="CS9" s="452"/>
      <c r="CT9" s="444">
        <v>19.3</v>
      </c>
      <c r="CU9" s="445"/>
      <c r="CV9" s="445"/>
      <c r="CW9" s="445"/>
      <c r="CX9" s="445"/>
      <c r="CY9" s="445"/>
      <c r="CZ9" s="445"/>
      <c r="DA9" s="446"/>
      <c r="DB9" s="444">
        <v>20.100000000000001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120</v>
      </c>
      <c r="M10" s="477"/>
      <c r="N10" s="477"/>
      <c r="O10" s="477"/>
      <c r="P10" s="477"/>
      <c r="Q10" s="478"/>
      <c r="R10" s="498">
        <v>29488</v>
      </c>
      <c r="S10" s="499"/>
      <c r="T10" s="499"/>
      <c r="U10" s="499"/>
      <c r="V10" s="500"/>
      <c r="W10" s="435"/>
      <c r="X10" s="436"/>
      <c r="Y10" s="436"/>
      <c r="Z10" s="436"/>
      <c r="AA10" s="436"/>
      <c r="AB10" s="436"/>
      <c r="AC10" s="436"/>
      <c r="AD10" s="436"/>
      <c r="AE10" s="436"/>
      <c r="AF10" s="436"/>
      <c r="AG10" s="436"/>
      <c r="AH10" s="436"/>
      <c r="AI10" s="436"/>
      <c r="AJ10" s="436"/>
      <c r="AK10" s="436"/>
      <c r="AL10" s="439"/>
      <c r="AM10" s="476" t="s">
        <v>121</v>
      </c>
      <c r="AN10" s="477"/>
      <c r="AO10" s="477"/>
      <c r="AP10" s="477"/>
      <c r="AQ10" s="477"/>
      <c r="AR10" s="477"/>
      <c r="AS10" s="477"/>
      <c r="AT10" s="478"/>
      <c r="AU10" s="479" t="s">
        <v>122</v>
      </c>
      <c r="AV10" s="480"/>
      <c r="AW10" s="480"/>
      <c r="AX10" s="480"/>
      <c r="AY10" s="481" t="s">
        <v>123</v>
      </c>
      <c r="AZ10" s="482"/>
      <c r="BA10" s="482"/>
      <c r="BB10" s="482"/>
      <c r="BC10" s="482"/>
      <c r="BD10" s="482"/>
      <c r="BE10" s="482"/>
      <c r="BF10" s="482"/>
      <c r="BG10" s="482"/>
      <c r="BH10" s="482"/>
      <c r="BI10" s="482"/>
      <c r="BJ10" s="482"/>
      <c r="BK10" s="482"/>
      <c r="BL10" s="482"/>
      <c r="BM10" s="483"/>
      <c r="BN10" s="447">
        <v>413</v>
      </c>
      <c r="BO10" s="448"/>
      <c r="BP10" s="448"/>
      <c r="BQ10" s="448"/>
      <c r="BR10" s="448"/>
      <c r="BS10" s="448"/>
      <c r="BT10" s="448"/>
      <c r="BU10" s="449"/>
      <c r="BV10" s="447">
        <v>712</v>
      </c>
      <c r="BW10" s="448"/>
      <c r="BX10" s="448"/>
      <c r="BY10" s="448"/>
      <c r="BZ10" s="448"/>
      <c r="CA10" s="448"/>
      <c r="CB10" s="448"/>
      <c r="CC10" s="44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125</v>
      </c>
      <c r="M11" s="502"/>
      <c r="N11" s="502"/>
      <c r="O11" s="502"/>
      <c r="P11" s="502"/>
      <c r="Q11" s="503"/>
      <c r="R11" s="504" t="s">
        <v>126</v>
      </c>
      <c r="S11" s="505"/>
      <c r="T11" s="505"/>
      <c r="U11" s="505"/>
      <c r="V11" s="506"/>
      <c r="W11" s="435"/>
      <c r="X11" s="436"/>
      <c r="Y11" s="436"/>
      <c r="Z11" s="436"/>
      <c r="AA11" s="436"/>
      <c r="AB11" s="436"/>
      <c r="AC11" s="436"/>
      <c r="AD11" s="436"/>
      <c r="AE11" s="436"/>
      <c r="AF11" s="436"/>
      <c r="AG11" s="436"/>
      <c r="AH11" s="436"/>
      <c r="AI11" s="436"/>
      <c r="AJ11" s="436"/>
      <c r="AK11" s="436"/>
      <c r="AL11" s="439"/>
      <c r="AM11" s="476" t="s">
        <v>127</v>
      </c>
      <c r="AN11" s="477"/>
      <c r="AO11" s="477"/>
      <c r="AP11" s="477"/>
      <c r="AQ11" s="477"/>
      <c r="AR11" s="477"/>
      <c r="AS11" s="477"/>
      <c r="AT11" s="478"/>
      <c r="AU11" s="479" t="s">
        <v>128</v>
      </c>
      <c r="AV11" s="480"/>
      <c r="AW11" s="480"/>
      <c r="AX11" s="480"/>
      <c r="AY11" s="481" t="s">
        <v>129</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130</v>
      </c>
      <c r="CE11" s="451"/>
      <c r="CF11" s="451"/>
      <c r="CG11" s="451"/>
      <c r="CH11" s="451"/>
      <c r="CI11" s="451"/>
      <c r="CJ11" s="451"/>
      <c r="CK11" s="451"/>
      <c r="CL11" s="451"/>
      <c r="CM11" s="451"/>
      <c r="CN11" s="451"/>
      <c r="CO11" s="451"/>
      <c r="CP11" s="451"/>
      <c r="CQ11" s="451"/>
      <c r="CR11" s="451"/>
      <c r="CS11" s="452"/>
      <c r="CT11" s="487" t="s">
        <v>131</v>
      </c>
      <c r="CU11" s="488"/>
      <c r="CV11" s="488"/>
      <c r="CW11" s="488"/>
      <c r="CX11" s="488"/>
      <c r="CY11" s="488"/>
      <c r="CZ11" s="488"/>
      <c r="DA11" s="489"/>
      <c r="DB11" s="487" t="s">
        <v>132</v>
      </c>
      <c r="DC11" s="488"/>
      <c r="DD11" s="488"/>
      <c r="DE11" s="488"/>
      <c r="DF11" s="488"/>
      <c r="DG11" s="488"/>
      <c r="DH11" s="488"/>
      <c r="DI11" s="489"/>
    </row>
    <row r="12" spans="1:119" ht="18.75" customHeight="1" x14ac:dyDescent="0.15">
      <c r="A12" s="178"/>
      <c r="B12" s="507" t="s">
        <v>133</v>
      </c>
      <c r="C12" s="508"/>
      <c r="D12" s="508"/>
      <c r="E12" s="508"/>
      <c r="F12" s="508"/>
      <c r="G12" s="508"/>
      <c r="H12" s="508"/>
      <c r="I12" s="508"/>
      <c r="J12" s="508"/>
      <c r="K12" s="509"/>
      <c r="L12" s="516" t="s">
        <v>134</v>
      </c>
      <c r="M12" s="517"/>
      <c r="N12" s="517"/>
      <c r="O12" s="517"/>
      <c r="P12" s="517"/>
      <c r="Q12" s="518"/>
      <c r="R12" s="519">
        <v>27531</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138</v>
      </c>
      <c r="AV12" s="480"/>
      <c r="AW12" s="480"/>
      <c r="AX12" s="480"/>
      <c r="AY12" s="481" t="s">
        <v>139</v>
      </c>
      <c r="AZ12" s="482"/>
      <c r="BA12" s="482"/>
      <c r="BB12" s="482"/>
      <c r="BC12" s="482"/>
      <c r="BD12" s="482"/>
      <c r="BE12" s="482"/>
      <c r="BF12" s="482"/>
      <c r="BG12" s="482"/>
      <c r="BH12" s="482"/>
      <c r="BI12" s="482"/>
      <c r="BJ12" s="482"/>
      <c r="BK12" s="482"/>
      <c r="BL12" s="482"/>
      <c r="BM12" s="483"/>
      <c r="BN12" s="447">
        <v>229000</v>
      </c>
      <c r="BO12" s="448"/>
      <c r="BP12" s="448"/>
      <c r="BQ12" s="448"/>
      <c r="BR12" s="448"/>
      <c r="BS12" s="448"/>
      <c r="BT12" s="448"/>
      <c r="BU12" s="449"/>
      <c r="BV12" s="447">
        <v>355521</v>
      </c>
      <c r="BW12" s="448"/>
      <c r="BX12" s="448"/>
      <c r="BY12" s="448"/>
      <c r="BZ12" s="448"/>
      <c r="CA12" s="448"/>
      <c r="CB12" s="448"/>
      <c r="CC12" s="449"/>
      <c r="CD12" s="450" t="s">
        <v>140</v>
      </c>
      <c r="CE12" s="451"/>
      <c r="CF12" s="451"/>
      <c r="CG12" s="451"/>
      <c r="CH12" s="451"/>
      <c r="CI12" s="451"/>
      <c r="CJ12" s="451"/>
      <c r="CK12" s="451"/>
      <c r="CL12" s="451"/>
      <c r="CM12" s="451"/>
      <c r="CN12" s="451"/>
      <c r="CO12" s="451"/>
      <c r="CP12" s="451"/>
      <c r="CQ12" s="451"/>
      <c r="CR12" s="451"/>
      <c r="CS12" s="452"/>
      <c r="CT12" s="487" t="s">
        <v>141</v>
      </c>
      <c r="CU12" s="488"/>
      <c r="CV12" s="488"/>
      <c r="CW12" s="488"/>
      <c r="CX12" s="488"/>
      <c r="CY12" s="488"/>
      <c r="CZ12" s="488"/>
      <c r="DA12" s="489"/>
      <c r="DB12" s="487" t="s">
        <v>141</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142</v>
      </c>
      <c r="N13" s="539"/>
      <c r="O13" s="539"/>
      <c r="P13" s="539"/>
      <c r="Q13" s="540"/>
      <c r="R13" s="531">
        <v>26749</v>
      </c>
      <c r="S13" s="532"/>
      <c r="T13" s="532"/>
      <c r="U13" s="532"/>
      <c r="V13" s="533"/>
      <c r="W13" s="463" t="s">
        <v>143</v>
      </c>
      <c r="X13" s="464"/>
      <c r="Y13" s="464"/>
      <c r="Z13" s="464"/>
      <c r="AA13" s="464"/>
      <c r="AB13" s="454"/>
      <c r="AC13" s="498">
        <v>1421</v>
      </c>
      <c r="AD13" s="499"/>
      <c r="AE13" s="499"/>
      <c r="AF13" s="499"/>
      <c r="AG13" s="541"/>
      <c r="AH13" s="498">
        <v>2025</v>
      </c>
      <c r="AI13" s="499"/>
      <c r="AJ13" s="499"/>
      <c r="AK13" s="499"/>
      <c r="AL13" s="500"/>
      <c r="AM13" s="476" t="s">
        <v>144</v>
      </c>
      <c r="AN13" s="477"/>
      <c r="AO13" s="477"/>
      <c r="AP13" s="477"/>
      <c r="AQ13" s="477"/>
      <c r="AR13" s="477"/>
      <c r="AS13" s="477"/>
      <c r="AT13" s="478"/>
      <c r="AU13" s="479" t="s">
        <v>145</v>
      </c>
      <c r="AV13" s="480"/>
      <c r="AW13" s="480"/>
      <c r="AX13" s="480"/>
      <c r="AY13" s="481" t="s">
        <v>146</v>
      </c>
      <c r="AZ13" s="482"/>
      <c r="BA13" s="482"/>
      <c r="BB13" s="482"/>
      <c r="BC13" s="482"/>
      <c r="BD13" s="482"/>
      <c r="BE13" s="482"/>
      <c r="BF13" s="482"/>
      <c r="BG13" s="482"/>
      <c r="BH13" s="482"/>
      <c r="BI13" s="482"/>
      <c r="BJ13" s="482"/>
      <c r="BK13" s="482"/>
      <c r="BL13" s="482"/>
      <c r="BM13" s="483"/>
      <c r="BN13" s="447">
        <v>167387</v>
      </c>
      <c r="BO13" s="448"/>
      <c r="BP13" s="448"/>
      <c r="BQ13" s="448"/>
      <c r="BR13" s="448"/>
      <c r="BS13" s="448"/>
      <c r="BT13" s="448"/>
      <c r="BU13" s="449"/>
      <c r="BV13" s="447">
        <v>-73647</v>
      </c>
      <c r="BW13" s="448"/>
      <c r="BX13" s="448"/>
      <c r="BY13" s="448"/>
      <c r="BZ13" s="448"/>
      <c r="CA13" s="448"/>
      <c r="CB13" s="448"/>
      <c r="CC13" s="449"/>
      <c r="CD13" s="450" t="s">
        <v>147</v>
      </c>
      <c r="CE13" s="451"/>
      <c r="CF13" s="451"/>
      <c r="CG13" s="451"/>
      <c r="CH13" s="451"/>
      <c r="CI13" s="451"/>
      <c r="CJ13" s="451"/>
      <c r="CK13" s="451"/>
      <c r="CL13" s="451"/>
      <c r="CM13" s="451"/>
      <c r="CN13" s="451"/>
      <c r="CO13" s="451"/>
      <c r="CP13" s="451"/>
      <c r="CQ13" s="451"/>
      <c r="CR13" s="451"/>
      <c r="CS13" s="452"/>
      <c r="CT13" s="444">
        <v>12.3</v>
      </c>
      <c r="CU13" s="445"/>
      <c r="CV13" s="445"/>
      <c r="CW13" s="445"/>
      <c r="CX13" s="445"/>
      <c r="CY13" s="445"/>
      <c r="CZ13" s="445"/>
      <c r="DA13" s="446"/>
      <c r="DB13" s="444">
        <v>12.9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148</v>
      </c>
      <c r="M14" s="529"/>
      <c r="N14" s="529"/>
      <c r="O14" s="529"/>
      <c r="P14" s="529"/>
      <c r="Q14" s="530"/>
      <c r="R14" s="531">
        <v>28044</v>
      </c>
      <c r="S14" s="532"/>
      <c r="T14" s="532"/>
      <c r="U14" s="532"/>
      <c r="V14" s="533"/>
      <c r="W14" s="437"/>
      <c r="X14" s="438"/>
      <c r="Y14" s="438"/>
      <c r="Z14" s="438"/>
      <c r="AA14" s="438"/>
      <c r="AB14" s="427"/>
      <c r="AC14" s="534">
        <v>11.5</v>
      </c>
      <c r="AD14" s="535"/>
      <c r="AE14" s="535"/>
      <c r="AF14" s="535"/>
      <c r="AG14" s="536"/>
      <c r="AH14" s="534">
        <v>13.9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149</v>
      </c>
      <c r="CE14" s="543"/>
      <c r="CF14" s="543"/>
      <c r="CG14" s="543"/>
      <c r="CH14" s="543"/>
      <c r="CI14" s="543"/>
      <c r="CJ14" s="543"/>
      <c r="CK14" s="543"/>
      <c r="CL14" s="543"/>
      <c r="CM14" s="543"/>
      <c r="CN14" s="543"/>
      <c r="CO14" s="543"/>
      <c r="CP14" s="543"/>
      <c r="CQ14" s="543"/>
      <c r="CR14" s="543"/>
      <c r="CS14" s="544"/>
      <c r="CT14" s="545">
        <v>83.9</v>
      </c>
      <c r="CU14" s="546"/>
      <c r="CV14" s="546"/>
      <c r="CW14" s="546"/>
      <c r="CX14" s="546"/>
      <c r="CY14" s="546"/>
      <c r="CZ14" s="546"/>
      <c r="DA14" s="547"/>
      <c r="DB14" s="545">
        <v>94.7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150</v>
      </c>
      <c r="N15" s="539"/>
      <c r="O15" s="539"/>
      <c r="P15" s="539"/>
      <c r="Q15" s="540"/>
      <c r="R15" s="531">
        <v>27208</v>
      </c>
      <c r="S15" s="532"/>
      <c r="T15" s="532"/>
      <c r="U15" s="532"/>
      <c r="V15" s="533"/>
      <c r="W15" s="463" t="s">
        <v>151</v>
      </c>
      <c r="X15" s="464"/>
      <c r="Y15" s="464"/>
      <c r="Z15" s="464"/>
      <c r="AA15" s="464"/>
      <c r="AB15" s="454"/>
      <c r="AC15" s="498">
        <v>3590</v>
      </c>
      <c r="AD15" s="499"/>
      <c r="AE15" s="499"/>
      <c r="AF15" s="499"/>
      <c r="AG15" s="541"/>
      <c r="AH15" s="498">
        <v>4196</v>
      </c>
      <c r="AI15" s="499"/>
      <c r="AJ15" s="499"/>
      <c r="AK15" s="499"/>
      <c r="AL15" s="500"/>
      <c r="AM15" s="476"/>
      <c r="AN15" s="477"/>
      <c r="AO15" s="477"/>
      <c r="AP15" s="477"/>
      <c r="AQ15" s="477"/>
      <c r="AR15" s="477"/>
      <c r="AS15" s="477"/>
      <c r="AT15" s="478"/>
      <c r="AU15" s="479"/>
      <c r="AV15" s="480"/>
      <c r="AW15" s="480"/>
      <c r="AX15" s="480"/>
      <c r="AY15" s="407" t="s">
        <v>152</v>
      </c>
      <c r="AZ15" s="408"/>
      <c r="BA15" s="408"/>
      <c r="BB15" s="408"/>
      <c r="BC15" s="408"/>
      <c r="BD15" s="408"/>
      <c r="BE15" s="408"/>
      <c r="BF15" s="408"/>
      <c r="BG15" s="408"/>
      <c r="BH15" s="408"/>
      <c r="BI15" s="408"/>
      <c r="BJ15" s="408"/>
      <c r="BK15" s="408"/>
      <c r="BL15" s="408"/>
      <c r="BM15" s="409"/>
      <c r="BN15" s="410">
        <v>3591078</v>
      </c>
      <c r="BO15" s="411"/>
      <c r="BP15" s="411"/>
      <c r="BQ15" s="411"/>
      <c r="BR15" s="411"/>
      <c r="BS15" s="411"/>
      <c r="BT15" s="411"/>
      <c r="BU15" s="412"/>
      <c r="BV15" s="410">
        <v>3652288</v>
      </c>
      <c r="BW15" s="411"/>
      <c r="BX15" s="411"/>
      <c r="BY15" s="411"/>
      <c r="BZ15" s="411"/>
      <c r="CA15" s="411"/>
      <c r="CB15" s="411"/>
      <c r="CC15" s="412"/>
      <c r="CD15" s="548" t="s">
        <v>153</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154</v>
      </c>
      <c r="M16" s="551"/>
      <c r="N16" s="551"/>
      <c r="O16" s="551"/>
      <c r="P16" s="551"/>
      <c r="Q16" s="552"/>
      <c r="R16" s="553" t="s">
        <v>155</v>
      </c>
      <c r="S16" s="554"/>
      <c r="T16" s="554"/>
      <c r="U16" s="554"/>
      <c r="V16" s="555"/>
      <c r="W16" s="437"/>
      <c r="X16" s="438"/>
      <c r="Y16" s="438"/>
      <c r="Z16" s="438"/>
      <c r="AA16" s="438"/>
      <c r="AB16" s="427"/>
      <c r="AC16" s="534">
        <v>29.1</v>
      </c>
      <c r="AD16" s="535"/>
      <c r="AE16" s="535"/>
      <c r="AF16" s="535"/>
      <c r="AG16" s="536"/>
      <c r="AH16" s="534">
        <v>28.8</v>
      </c>
      <c r="AI16" s="535"/>
      <c r="AJ16" s="535"/>
      <c r="AK16" s="535"/>
      <c r="AL16" s="537"/>
      <c r="AM16" s="476"/>
      <c r="AN16" s="477"/>
      <c r="AO16" s="477"/>
      <c r="AP16" s="477"/>
      <c r="AQ16" s="477"/>
      <c r="AR16" s="477"/>
      <c r="AS16" s="477"/>
      <c r="AT16" s="478"/>
      <c r="AU16" s="479"/>
      <c r="AV16" s="480"/>
      <c r="AW16" s="480"/>
      <c r="AX16" s="480"/>
      <c r="AY16" s="481" t="s">
        <v>156</v>
      </c>
      <c r="AZ16" s="482"/>
      <c r="BA16" s="482"/>
      <c r="BB16" s="482"/>
      <c r="BC16" s="482"/>
      <c r="BD16" s="482"/>
      <c r="BE16" s="482"/>
      <c r="BF16" s="482"/>
      <c r="BG16" s="482"/>
      <c r="BH16" s="482"/>
      <c r="BI16" s="482"/>
      <c r="BJ16" s="482"/>
      <c r="BK16" s="482"/>
      <c r="BL16" s="482"/>
      <c r="BM16" s="483"/>
      <c r="BN16" s="447">
        <v>11448991</v>
      </c>
      <c r="BO16" s="448"/>
      <c r="BP16" s="448"/>
      <c r="BQ16" s="448"/>
      <c r="BR16" s="448"/>
      <c r="BS16" s="448"/>
      <c r="BT16" s="448"/>
      <c r="BU16" s="449"/>
      <c r="BV16" s="447">
        <v>11170256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157</v>
      </c>
      <c r="N17" s="559"/>
      <c r="O17" s="559"/>
      <c r="P17" s="559"/>
      <c r="Q17" s="560"/>
      <c r="R17" s="553" t="s">
        <v>158</v>
      </c>
      <c r="S17" s="554"/>
      <c r="T17" s="554"/>
      <c r="U17" s="554"/>
      <c r="V17" s="555"/>
      <c r="W17" s="463" t="s">
        <v>159</v>
      </c>
      <c r="X17" s="464"/>
      <c r="Y17" s="464"/>
      <c r="Z17" s="464"/>
      <c r="AA17" s="464"/>
      <c r="AB17" s="454"/>
      <c r="AC17" s="498">
        <v>7339</v>
      </c>
      <c r="AD17" s="499"/>
      <c r="AE17" s="499"/>
      <c r="AF17" s="499"/>
      <c r="AG17" s="541"/>
      <c r="AH17" s="498">
        <v>8348</v>
      </c>
      <c r="AI17" s="499"/>
      <c r="AJ17" s="499"/>
      <c r="AK17" s="499"/>
      <c r="AL17" s="500"/>
      <c r="AM17" s="476"/>
      <c r="AN17" s="477"/>
      <c r="AO17" s="477"/>
      <c r="AP17" s="477"/>
      <c r="AQ17" s="477"/>
      <c r="AR17" s="477"/>
      <c r="AS17" s="477"/>
      <c r="AT17" s="478"/>
      <c r="AU17" s="479"/>
      <c r="AV17" s="480"/>
      <c r="AW17" s="480"/>
      <c r="AX17" s="480"/>
      <c r="AY17" s="481" t="s">
        <v>160</v>
      </c>
      <c r="AZ17" s="482"/>
      <c r="BA17" s="482"/>
      <c r="BB17" s="482"/>
      <c r="BC17" s="482"/>
      <c r="BD17" s="482"/>
      <c r="BE17" s="482"/>
      <c r="BF17" s="482"/>
      <c r="BG17" s="482"/>
      <c r="BH17" s="482"/>
      <c r="BI17" s="482"/>
      <c r="BJ17" s="482"/>
      <c r="BK17" s="482"/>
      <c r="BL17" s="482"/>
      <c r="BM17" s="483"/>
      <c r="BN17" s="447">
        <v>4497576</v>
      </c>
      <c r="BO17" s="448"/>
      <c r="BP17" s="448"/>
      <c r="BQ17" s="448"/>
      <c r="BR17" s="448"/>
      <c r="BS17" s="448"/>
      <c r="BT17" s="448"/>
      <c r="BU17" s="449"/>
      <c r="BV17" s="447">
        <v>4580381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161</v>
      </c>
      <c r="C18" s="490"/>
      <c r="D18" s="490"/>
      <c r="E18" s="570"/>
      <c r="F18" s="570"/>
      <c r="G18" s="570"/>
      <c r="H18" s="570"/>
      <c r="I18" s="570"/>
      <c r="J18" s="570"/>
      <c r="K18" s="570"/>
      <c r="L18" s="571">
        <v>537.71</v>
      </c>
      <c r="M18" s="571"/>
      <c r="N18" s="571"/>
      <c r="O18" s="571"/>
      <c r="P18" s="571"/>
      <c r="Q18" s="571"/>
      <c r="R18" s="572"/>
      <c r="S18" s="572"/>
      <c r="T18" s="572"/>
      <c r="U18" s="572"/>
      <c r="V18" s="573"/>
      <c r="W18" s="465"/>
      <c r="X18" s="466"/>
      <c r="Y18" s="466"/>
      <c r="Z18" s="466"/>
      <c r="AA18" s="466"/>
      <c r="AB18" s="457"/>
      <c r="AC18" s="574">
        <v>59.4</v>
      </c>
      <c r="AD18" s="575"/>
      <c r="AE18" s="575"/>
      <c r="AF18" s="575"/>
      <c r="AG18" s="576"/>
      <c r="AH18" s="574">
        <v>57.3</v>
      </c>
      <c r="AI18" s="575"/>
      <c r="AJ18" s="575"/>
      <c r="AK18" s="575"/>
      <c r="AL18" s="577"/>
      <c r="AM18" s="476"/>
      <c r="AN18" s="477"/>
      <c r="AO18" s="477"/>
      <c r="AP18" s="477"/>
      <c r="AQ18" s="477"/>
      <c r="AR18" s="477"/>
      <c r="AS18" s="477"/>
      <c r="AT18" s="478"/>
      <c r="AU18" s="479"/>
      <c r="AV18" s="480"/>
      <c r="AW18" s="480"/>
      <c r="AX18" s="480"/>
      <c r="AY18" s="481" t="s">
        <v>162</v>
      </c>
      <c r="AZ18" s="482"/>
      <c r="BA18" s="482"/>
      <c r="BB18" s="482"/>
      <c r="BC18" s="482"/>
      <c r="BD18" s="482"/>
      <c r="BE18" s="482"/>
      <c r="BF18" s="482"/>
      <c r="BG18" s="482"/>
      <c r="BH18" s="482"/>
      <c r="BI18" s="482"/>
      <c r="BJ18" s="482"/>
      <c r="BK18" s="482"/>
      <c r="BL18" s="482"/>
      <c r="BM18" s="483"/>
      <c r="BN18" s="447">
        <v>11511724</v>
      </c>
      <c r="BO18" s="448"/>
      <c r="BP18" s="448"/>
      <c r="BQ18" s="448"/>
      <c r="BR18" s="448"/>
      <c r="BS18" s="448"/>
      <c r="BT18" s="448"/>
      <c r="BU18" s="449"/>
      <c r="BV18" s="447">
        <v>11592646</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163</v>
      </c>
      <c r="C19" s="490"/>
      <c r="D19" s="490"/>
      <c r="E19" s="570"/>
      <c r="F19" s="570"/>
      <c r="G19" s="570"/>
      <c r="H19" s="570"/>
      <c r="I19" s="570"/>
      <c r="J19" s="570"/>
      <c r="K19" s="570"/>
      <c r="L19" s="578">
        <v>49</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164</v>
      </c>
      <c r="AZ19" s="482"/>
      <c r="BA19" s="482"/>
      <c r="BB19" s="482"/>
      <c r="BC19" s="482"/>
      <c r="BD19" s="482"/>
      <c r="BE19" s="482"/>
      <c r="BF19" s="482"/>
      <c r="BG19" s="482"/>
      <c r="BH19" s="482"/>
      <c r="BI19" s="482"/>
      <c r="BJ19" s="482"/>
      <c r="BK19" s="482"/>
      <c r="BL19" s="482"/>
      <c r="BM19" s="483"/>
      <c r="BN19" s="447">
        <v>15190414</v>
      </c>
      <c r="BO19" s="448"/>
      <c r="BP19" s="448"/>
      <c r="BQ19" s="448"/>
      <c r="BR19" s="448"/>
      <c r="BS19" s="448"/>
      <c r="BT19" s="448"/>
      <c r="BU19" s="449"/>
      <c r="BV19" s="447">
        <v>14602211</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165</v>
      </c>
      <c r="C20" s="490"/>
      <c r="D20" s="490"/>
      <c r="E20" s="570"/>
      <c r="F20" s="570"/>
      <c r="G20" s="570"/>
      <c r="H20" s="570"/>
      <c r="I20" s="570"/>
      <c r="J20" s="570"/>
      <c r="K20" s="570"/>
      <c r="L20" s="578">
        <v>11060</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166</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167</v>
      </c>
      <c r="C22" s="591"/>
      <c r="D22" s="592"/>
      <c r="E22" s="459" t="s">
        <v>1</v>
      </c>
      <c r="F22" s="464"/>
      <c r="G22" s="464"/>
      <c r="H22" s="464"/>
      <c r="I22" s="464"/>
      <c r="J22" s="464"/>
      <c r="K22" s="454"/>
      <c r="L22" s="459" t="s">
        <v>168</v>
      </c>
      <c r="M22" s="464"/>
      <c r="N22" s="464"/>
      <c r="O22" s="464"/>
      <c r="P22" s="454"/>
      <c r="Q22" s="622" t="s">
        <v>169</v>
      </c>
      <c r="R22" s="623"/>
      <c r="S22" s="623"/>
      <c r="T22" s="623"/>
      <c r="U22" s="623"/>
      <c r="V22" s="624"/>
      <c r="W22" s="590" t="s">
        <v>170</v>
      </c>
      <c r="X22" s="591"/>
      <c r="Y22" s="592"/>
      <c r="Z22" s="459" t="s">
        <v>1</v>
      </c>
      <c r="AA22" s="464"/>
      <c r="AB22" s="464"/>
      <c r="AC22" s="464"/>
      <c r="AD22" s="464"/>
      <c r="AE22" s="464"/>
      <c r="AF22" s="464"/>
      <c r="AG22" s="454"/>
      <c r="AH22" s="628" t="s">
        <v>171</v>
      </c>
      <c r="AI22" s="464"/>
      <c r="AJ22" s="464"/>
      <c r="AK22" s="464"/>
      <c r="AL22" s="454"/>
      <c r="AM22" s="628" t="s">
        <v>172</v>
      </c>
      <c r="AN22" s="629"/>
      <c r="AO22" s="629"/>
      <c r="AP22" s="629"/>
      <c r="AQ22" s="629"/>
      <c r="AR22" s="630"/>
      <c r="AS22" s="622" t="s">
        <v>169</v>
      </c>
      <c r="AT22" s="623"/>
      <c r="AU22" s="623"/>
      <c r="AV22" s="623"/>
      <c r="AW22" s="623"/>
      <c r="AX22" s="634"/>
      <c r="AY22" s="407" t="s">
        <v>173</v>
      </c>
      <c r="AZ22" s="408"/>
      <c r="BA22" s="408"/>
      <c r="BB22" s="408"/>
      <c r="BC22" s="408"/>
      <c r="BD22" s="408"/>
      <c r="BE22" s="408"/>
      <c r="BF22" s="408"/>
      <c r="BG22" s="408"/>
      <c r="BH22" s="408"/>
      <c r="BI22" s="408"/>
      <c r="BJ22" s="408"/>
      <c r="BK22" s="408"/>
      <c r="BL22" s="408"/>
      <c r="BM22" s="409"/>
      <c r="BN22" s="410">
        <v>22992944</v>
      </c>
      <c r="BO22" s="411"/>
      <c r="BP22" s="411"/>
      <c r="BQ22" s="411"/>
      <c r="BR22" s="411"/>
      <c r="BS22" s="411"/>
      <c r="BT22" s="411"/>
      <c r="BU22" s="412"/>
      <c r="BV22" s="410">
        <v>23800065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174</v>
      </c>
      <c r="AZ23" s="482"/>
      <c r="BA23" s="482"/>
      <c r="BB23" s="482"/>
      <c r="BC23" s="482"/>
      <c r="BD23" s="482"/>
      <c r="BE23" s="482"/>
      <c r="BF23" s="482"/>
      <c r="BG23" s="482"/>
      <c r="BH23" s="482"/>
      <c r="BI23" s="482"/>
      <c r="BJ23" s="482"/>
      <c r="BK23" s="482"/>
      <c r="BL23" s="482"/>
      <c r="BM23" s="483"/>
      <c r="BN23" s="447">
        <v>11994183</v>
      </c>
      <c r="BO23" s="448"/>
      <c r="BP23" s="448"/>
      <c r="BQ23" s="448"/>
      <c r="BR23" s="448"/>
      <c r="BS23" s="448"/>
      <c r="BT23" s="448"/>
      <c r="BU23" s="449"/>
      <c r="BV23" s="447">
        <v>11464480</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175</v>
      </c>
      <c r="F24" s="477"/>
      <c r="G24" s="477"/>
      <c r="H24" s="477"/>
      <c r="I24" s="477"/>
      <c r="J24" s="477"/>
      <c r="K24" s="478"/>
      <c r="L24" s="498">
        <v>1</v>
      </c>
      <c r="M24" s="499"/>
      <c r="N24" s="499"/>
      <c r="O24" s="499"/>
      <c r="P24" s="541"/>
      <c r="Q24" s="498">
        <v>8600</v>
      </c>
      <c r="R24" s="499"/>
      <c r="S24" s="499"/>
      <c r="T24" s="499"/>
      <c r="U24" s="499"/>
      <c r="V24" s="541"/>
      <c r="W24" s="593"/>
      <c r="X24" s="594"/>
      <c r="Y24" s="595"/>
      <c r="Z24" s="497" t="s">
        <v>176</v>
      </c>
      <c r="AA24" s="477"/>
      <c r="AB24" s="477"/>
      <c r="AC24" s="477"/>
      <c r="AD24" s="477"/>
      <c r="AE24" s="477"/>
      <c r="AF24" s="477"/>
      <c r="AG24" s="478"/>
      <c r="AH24" s="498">
        <v>336</v>
      </c>
      <c r="AI24" s="499"/>
      <c r="AJ24" s="499"/>
      <c r="AK24" s="499"/>
      <c r="AL24" s="541"/>
      <c r="AM24" s="498">
        <v>1115520</v>
      </c>
      <c r="AN24" s="499"/>
      <c r="AO24" s="499"/>
      <c r="AP24" s="499"/>
      <c r="AQ24" s="499"/>
      <c r="AR24" s="541"/>
      <c r="AS24" s="498">
        <v>3320</v>
      </c>
      <c r="AT24" s="499"/>
      <c r="AU24" s="499"/>
      <c r="AV24" s="499"/>
      <c r="AW24" s="499"/>
      <c r="AX24" s="500"/>
      <c r="AY24" s="563" t="s">
        <v>177</v>
      </c>
      <c r="AZ24" s="564"/>
      <c r="BA24" s="564"/>
      <c r="BB24" s="564"/>
      <c r="BC24" s="564"/>
      <c r="BD24" s="564"/>
      <c r="BE24" s="564"/>
      <c r="BF24" s="564"/>
      <c r="BG24" s="564"/>
      <c r="BH24" s="564"/>
      <c r="BI24" s="564"/>
      <c r="BJ24" s="564"/>
      <c r="BK24" s="564"/>
      <c r="BL24" s="564"/>
      <c r="BM24" s="565"/>
      <c r="BN24" s="447">
        <v>16229000</v>
      </c>
      <c r="BO24" s="448"/>
      <c r="BP24" s="448"/>
      <c r="BQ24" s="448"/>
      <c r="BR24" s="448"/>
      <c r="BS24" s="448"/>
      <c r="BT24" s="448"/>
      <c r="BU24" s="449"/>
      <c r="BV24" s="447">
        <v>16740615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178</v>
      </c>
      <c r="F25" s="477"/>
      <c r="G25" s="477"/>
      <c r="H25" s="477"/>
      <c r="I25" s="477"/>
      <c r="J25" s="477"/>
      <c r="K25" s="478"/>
      <c r="L25" s="498">
        <v>1</v>
      </c>
      <c r="M25" s="499"/>
      <c r="N25" s="499"/>
      <c r="O25" s="499"/>
      <c r="P25" s="541"/>
      <c r="Q25" s="498">
        <v>7000</v>
      </c>
      <c r="R25" s="499"/>
      <c r="S25" s="499"/>
      <c r="T25" s="499"/>
      <c r="U25" s="499"/>
      <c r="V25" s="541"/>
      <c r="W25" s="593"/>
      <c r="X25" s="594"/>
      <c r="Y25" s="595"/>
      <c r="Z25" s="497" t="s">
        <v>179</v>
      </c>
      <c r="AA25" s="477"/>
      <c r="AB25" s="477"/>
      <c r="AC25" s="477"/>
      <c r="AD25" s="477"/>
      <c r="AE25" s="477"/>
      <c r="AF25" s="477"/>
      <c r="AG25" s="478"/>
      <c r="AH25" s="498">
        <v>57</v>
      </c>
      <c r="AI25" s="499"/>
      <c r="AJ25" s="499"/>
      <c r="AK25" s="499"/>
      <c r="AL25" s="541"/>
      <c r="AM25" s="498">
        <v>164559</v>
      </c>
      <c r="AN25" s="499"/>
      <c r="AO25" s="499"/>
      <c r="AP25" s="499"/>
      <c r="AQ25" s="499"/>
      <c r="AR25" s="541"/>
      <c r="AS25" s="498">
        <v>2887</v>
      </c>
      <c r="AT25" s="499"/>
      <c r="AU25" s="499"/>
      <c r="AV25" s="499"/>
      <c r="AW25" s="499"/>
      <c r="AX25" s="500"/>
      <c r="AY25" s="407" t="s">
        <v>180</v>
      </c>
      <c r="AZ25" s="408"/>
      <c r="BA25" s="408"/>
      <c r="BB25" s="408"/>
      <c r="BC25" s="408"/>
      <c r="BD25" s="408"/>
      <c r="BE25" s="408"/>
      <c r="BF25" s="408"/>
      <c r="BG25" s="408"/>
      <c r="BH25" s="408"/>
      <c r="BI25" s="408"/>
      <c r="BJ25" s="408"/>
      <c r="BK25" s="408"/>
      <c r="BL25" s="408"/>
      <c r="BM25" s="409"/>
      <c r="BN25" s="410">
        <v>2239879</v>
      </c>
      <c r="BO25" s="411"/>
      <c r="BP25" s="411"/>
      <c r="BQ25" s="411"/>
      <c r="BR25" s="411"/>
      <c r="BS25" s="411"/>
      <c r="BT25" s="411"/>
      <c r="BU25" s="412"/>
      <c r="BV25" s="410">
        <v>1435216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181</v>
      </c>
      <c r="F26" s="477"/>
      <c r="G26" s="477"/>
      <c r="H26" s="477"/>
      <c r="I26" s="477"/>
      <c r="J26" s="477"/>
      <c r="K26" s="478"/>
      <c r="L26" s="498">
        <v>1</v>
      </c>
      <c r="M26" s="499"/>
      <c r="N26" s="499"/>
      <c r="O26" s="499"/>
      <c r="P26" s="541"/>
      <c r="Q26" s="498">
        <v>6400</v>
      </c>
      <c r="R26" s="499"/>
      <c r="S26" s="499"/>
      <c r="T26" s="499"/>
      <c r="U26" s="499"/>
      <c r="V26" s="541"/>
      <c r="W26" s="593"/>
      <c r="X26" s="594"/>
      <c r="Y26" s="595"/>
      <c r="Z26" s="497" t="s">
        <v>182</v>
      </c>
      <c r="AA26" s="599"/>
      <c r="AB26" s="599"/>
      <c r="AC26" s="599"/>
      <c r="AD26" s="599"/>
      <c r="AE26" s="599"/>
      <c r="AF26" s="599"/>
      <c r="AG26" s="600"/>
      <c r="AH26" s="498" t="s">
        <v>183</v>
      </c>
      <c r="AI26" s="499"/>
      <c r="AJ26" s="499"/>
      <c r="AK26" s="499"/>
      <c r="AL26" s="541"/>
      <c r="AM26" s="498" t="s">
        <v>141</v>
      </c>
      <c r="AN26" s="499"/>
      <c r="AO26" s="499"/>
      <c r="AP26" s="499"/>
      <c r="AQ26" s="499"/>
      <c r="AR26" s="541"/>
      <c r="AS26" s="498" t="s">
        <v>132</v>
      </c>
      <c r="AT26" s="499"/>
      <c r="AU26" s="499"/>
      <c r="AV26" s="499"/>
      <c r="AW26" s="499"/>
      <c r="AX26" s="500"/>
      <c r="AY26" s="450" t="s">
        <v>184</v>
      </c>
      <c r="AZ26" s="451"/>
      <c r="BA26" s="451"/>
      <c r="BB26" s="451"/>
      <c r="BC26" s="451"/>
      <c r="BD26" s="451"/>
      <c r="BE26" s="451"/>
      <c r="BF26" s="451"/>
      <c r="BG26" s="451"/>
      <c r="BH26" s="451"/>
      <c r="BI26" s="451"/>
      <c r="BJ26" s="451"/>
      <c r="BK26" s="451"/>
      <c r="BL26" s="451"/>
      <c r="BM26" s="452"/>
      <c r="BN26" s="447" t="s">
        <v>185</v>
      </c>
      <c r="BO26" s="448"/>
      <c r="BP26" s="448"/>
      <c r="BQ26" s="448"/>
      <c r="BR26" s="448"/>
      <c r="BS26" s="448"/>
      <c r="BT26" s="448"/>
      <c r="BU26" s="449"/>
      <c r="BV26" s="447" t="s">
        <v>186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187</v>
      </c>
      <c r="F27" s="477"/>
      <c r="G27" s="477"/>
      <c r="H27" s="477"/>
      <c r="I27" s="477"/>
      <c r="J27" s="477"/>
      <c r="K27" s="478"/>
      <c r="L27" s="498">
        <v>1</v>
      </c>
      <c r="M27" s="499"/>
      <c r="N27" s="499"/>
      <c r="O27" s="499"/>
      <c r="P27" s="541"/>
      <c r="Q27" s="498">
        <v>4100</v>
      </c>
      <c r="R27" s="499"/>
      <c r="S27" s="499"/>
      <c r="T27" s="499"/>
      <c r="U27" s="499"/>
      <c r="V27" s="541"/>
      <c r="W27" s="593"/>
      <c r="X27" s="594"/>
      <c r="Y27" s="595"/>
      <c r="Z27" s="497" t="s">
        <v>188</v>
      </c>
      <c r="AA27" s="477"/>
      <c r="AB27" s="477"/>
      <c r="AC27" s="477"/>
      <c r="AD27" s="477"/>
      <c r="AE27" s="477"/>
      <c r="AF27" s="477"/>
      <c r="AG27" s="478"/>
      <c r="AH27" s="498">
        <v>8</v>
      </c>
      <c r="AI27" s="499"/>
      <c r="AJ27" s="499"/>
      <c r="AK27" s="499"/>
      <c r="AL27" s="541"/>
      <c r="AM27" s="498">
        <v>31206</v>
      </c>
      <c r="AN27" s="499"/>
      <c r="AO27" s="499"/>
      <c r="AP27" s="499"/>
      <c r="AQ27" s="499"/>
      <c r="AR27" s="541"/>
      <c r="AS27" s="498">
        <v>3901</v>
      </c>
      <c r="AT27" s="499"/>
      <c r="AU27" s="499"/>
      <c r="AV27" s="499"/>
      <c r="AW27" s="499"/>
      <c r="AX27" s="500"/>
      <c r="AY27" s="542" t="s">
        <v>189</v>
      </c>
      <c r="AZ27" s="543"/>
      <c r="BA27" s="543"/>
      <c r="BB27" s="543"/>
      <c r="BC27" s="543"/>
      <c r="BD27" s="543"/>
      <c r="BE27" s="543"/>
      <c r="BF27" s="543"/>
      <c r="BG27" s="543"/>
      <c r="BH27" s="543"/>
      <c r="BI27" s="543"/>
      <c r="BJ27" s="543"/>
      <c r="BK27" s="543"/>
      <c r="BL27" s="543"/>
      <c r="BM27" s="544"/>
      <c r="BN27" s="566" t="s">
        <v>132</v>
      </c>
      <c r="BO27" s="567"/>
      <c r="BP27" s="567"/>
      <c r="BQ27" s="567"/>
      <c r="BR27" s="567"/>
      <c r="BS27" s="567"/>
      <c r="BT27" s="567"/>
      <c r="BU27" s="568"/>
      <c r="BV27" s="566" t="s">
        <v>141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190</v>
      </c>
      <c r="F28" s="477"/>
      <c r="G28" s="477"/>
      <c r="H28" s="477"/>
      <c r="I28" s="477"/>
      <c r="J28" s="477"/>
      <c r="K28" s="478"/>
      <c r="L28" s="498">
        <v>1</v>
      </c>
      <c r="M28" s="499"/>
      <c r="N28" s="499"/>
      <c r="O28" s="499"/>
      <c r="P28" s="541"/>
      <c r="Q28" s="498">
        <v>3550</v>
      </c>
      <c r="R28" s="499"/>
      <c r="S28" s="499"/>
      <c r="T28" s="499"/>
      <c r="U28" s="499"/>
      <c r="V28" s="541"/>
      <c r="W28" s="593"/>
      <c r="X28" s="594"/>
      <c r="Y28" s="595"/>
      <c r="Z28" s="497" t="s">
        <v>191</v>
      </c>
      <c r="AA28" s="477"/>
      <c r="AB28" s="477"/>
      <c r="AC28" s="477"/>
      <c r="AD28" s="477"/>
      <c r="AE28" s="477"/>
      <c r="AF28" s="477"/>
      <c r="AG28" s="478"/>
      <c r="AH28" s="498" t="s">
        <v>185</v>
      </c>
      <c r="AI28" s="499"/>
      <c r="AJ28" s="499"/>
      <c r="AK28" s="499"/>
      <c r="AL28" s="541"/>
      <c r="AM28" s="498" t="s">
        <v>185</v>
      </c>
      <c r="AN28" s="499"/>
      <c r="AO28" s="499"/>
      <c r="AP28" s="499"/>
      <c r="AQ28" s="499"/>
      <c r="AR28" s="541"/>
      <c r="AS28" s="498" t="s">
        <v>185</v>
      </c>
      <c r="AT28" s="499"/>
      <c r="AU28" s="499"/>
      <c r="AV28" s="499"/>
      <c r="AW28" s="499"/>
      <c r="AX28" s="500"/>
      <c r="AY28" s="601" t="s">
        <v>192</v>
      </c>
      <c r="AZ28" s="602"/>
      <c r="BA28" s="602"/>
      <c r="BB28" s="603"/>
      <c r="BC28" s="407" t="s">
        <v>48</v>
      </c>
      <c r="BD28" s="408"/>
      <c r="BE28" s="408"/>
      <c r="BF28" s="408"/>
      <c r="BG28" s="408"/>
      <c r="BH28" s="408"/>
      <c r="BI28" s="408"/>
      <c r="BJ28" s="408"/>
      <c r="BK28" s="408"/>
      <c r="BL28" s="408"/>
      <c r="BM28" s="409"/>
      <c r="BN28" s="410">
        <v>675057</v>
      </c>
      <c r="BO28" s="411"/>
      <c r="BP28" s="411"/>
      <c r="BQ28" s="411"/>
      <c r="BR28" s="411"/>
      <c r="BS28" s="411"/>
      <c r="BT28" s="411"/>
      <c r="BU28" s="412"/>
      <c r="BV28" s="410">
        <v>603644</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193</v>
      </c>
      <c r="F29" s="477"/>
      <c r="G29" s="477"/>
      <c r="H29" s="477"/>
      <c r="I29" s="477"/>
      <c r="J29" s="477"/>
      <c r="K29" s="478"/>
      <c r="L29" s="498">
        <v>14</v>
      </c>
      <c r="M29" s="499"/>
      <c r="N29" s="499"/>
      <c r="O29" s="499"/>
      <c r="P29" s="541"/>
      <c r="Q29" s="498">
        <v>3250</v>
      </c>
      <c r="R29" s="499"/>
      <c r="S29" s="499"/>
      <c r="T29" s="499"/>
      <c r="U29" s="499"/>
      <c r="V29" s="541"/>
      <c r="W29" s="596"/>
      <c r="X29" s="597"/>
      <c r="Y29" s="598"/>
      <c r="Z29" s="497" t="s">
        <v>194</v>
      </c>
      <c r="AA29" s="477"/>
      <c r="AB29" s="477"/>
      <c r="AC29" s="477"/>
      <c r="AD29" s="477"/>
      <c r="AE29" s="477"/>
      <c r="AF29" s="477"/>
      <c r="AG29" s="478"/>
      <c r="AH29" s="498">
        <v>344</v>
      </c>
      <c r="AI29" s="499"/>
      <c r="AJ29" s="499"/>
      <c r="AK29" s="499"/>
      <c r="AL29" s="541"/>
      <c r="AM29" s="498">
        <v>1146726</v>
      </c>
      <c r="AN29" s="499"/>
      <c r="AO29" s="499"/>
      <c r="AP29" s="499"/>
      <c r="AQ29" s="499"/>
      <c r="AR29" s="541"/>
      <c r="AS29" s="498">
        <v>3334</v>
      </c>
      <c r="AT29" s="499"/>
      <c r="AU29" s="499"/>
      <c r="AV29" s="499"/>
      <c r="AW29" s="499"/>
      <c r="AX29" s="500"/>
      <c r="AY29" s="604"/>
      <c r="AZ29" s="605"/>
      <c r="BA29" s="605"/>
      <c r="BB29" s="606"/>
      <c r="BC29" s="481" t="s">
        <v>195</v>
      </c>
      <c r="BD29" s="482"/>
      <c r="BE29" s="482"/>
      <c r="BF29" s="482"/>
      <c r="BG29" s="482"/>
      <c r="BH29" s="482"/>
      <c r="BI29" s="482"/>
      <c r="BJ29" s="482"/>
      <c r="BK29" s="482"/>
      <c r="BL29" s="482"/>
      <c r="BM29" s="483"/>
      <c r="BN29" s="447">
        <v>443582</v>
      </c>
      <c r="BO29" s="448"/>
      <c r="BP29" s="448"/>
      <c r="BQ29" s="448"/>
      <c r="BR29" s="448"/>
      <c r="BS29" s="448"/>
      <c r="BT29" s="448"/>
      <c r="BU29" s="449"/>
      <c r="BV29" s="447">
        <v>311174</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196</v>
      </c>
      <c r="X30" s="615"/>
      <c r="Y30" s="615"/>
      <c r="Z30" s="615"/>
      <c r="AA30" s="615"/>
      <c r="AB30" s="615"/>
      <c r="AC30" s="615"/>
      <c r="AD30" s="615"/>
      <c r="AE30" s="615"/>
      <c r="AF30" s="615"/>
      <c r="AG30" s="616"/>
      <c r="AH30" s="574">
        <v>99.9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5748198</v>
      </c>
      <c r="BO30" s="567"/>
      <c r="BP30" s="567"/>
      <c r="BQ30" s="567"/>
      <c r="BR30" s="567"/>
      <c r="BS30" s="567"/>
      <c r="BT30" s="567"/>
      <c r="BU30" s="568"/>
      <c r="BV30" s="566">
        <v>5763356</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197</v>
      </c>
      <c r="D32" s="610"/>
      <c r="E32" s="610"/>
      <c r="F32" s="610"/>
      <c r="G32" s="610"/>
      <c r="H32" s="610"/>
      <c r="I32" s="610"/>
      <c r="J32" s="610"/>
      <c r="K32" s="610"/>
      <c r="L32" s="610"/>
      <c r="M32" s="610"/>
      <c r="N32" s="610"/>
      <c r="O32" s="610"/>
      <c r="P32" s="610"/>
      <c r="Q32" s="610"/>
      <c r="R32" s="610"/>
      <c r="S32" s="610"/>
      <c r="U32" s="451" t="s">
        <v>198</v>
      </c>
      <c r="V32" s="451"/>
      <c r="W32" s="451"/>
      <c r="X32" s="451"/>
      <c r="Y32" s="451"/>
      <c r="Z32" s="451"/>
      <c r="AA32" s="451"/>
      <c r="AB32" s="451"/>
      <c r="AC32" s="451"/>
      <c r="AD32" s="451"/>
      <c r="AE32" s="451"/>
      <c r="AF32" s="451"/>
      <c r="AG32" s="451"/>
      <c r="AH32" s="451"/>
      <c r="AI32" s="451"/>
      <c r="AJ32" s="451"/>
      <c r="AK32" s="451"/>
      <c r="AM32" s="451" t="s">
        <v>199</v>
      </c>
      <c r="AN32" s="451"/>
      <c r="AO32" s="451"/>
      <c r="AP32" s="451"/>
      <c r="AQ32" s="451"/>
      <c r="AR32" s="451"/>
      <c r="AS32" s="451"/>
      <c r="AT32" s="451"/>
      <c r="AU32" s="451"/>
      <c r="AV32" s="451"/>
      <c r="AW32" s="451"/>
      <c r="AX32" s="451"/>
      <c r="AY32" s="451"/>
      <c r="AZ32" s="451"/>
      <c r="BA32" s="451"/>
      <c r="BB32" s="451"/>
      <c r="BC32" s="451"/>
      <c r="BE32" s="451" t="s">
        <v>200</v>
      </c>
      <c r="BF32" s="451"/>
      <c r="BG32" s="451"/>
      <c r="BH32" s="451"/>
      <c r="BI32" s="451"/>
      <c r="BJ32" s="451"/>
      <c r="BK32" s="451"/>
      <c r="BL32" s="451"/>
      <c r="BM32" s="451"/>
      <c r="BN32" s="451"/>
      <c r="BO32" s="451"/>
      <c r="BP32" s="451"/>
      <c r="BQ32" s="451"/>
      <c r="BR32" s="451"/>
      <c r="BS32" s="451"/>
      <c r="BT32" s="451"/>
      <c r="BU32" s="451"/>
      <c r="BW32" s="451" t="s">
        <v>201</v>
      </c>
      <c r="BX32" s="451"/>
      <c r="BY32" s="451"/>
      <c r="BZ32" s="451"/>
      <c r="CA32" s="451"/>
      <c r="CB32" s="451"/>
      <c r="CC32" s="451"/>
      <c r="CD32" s="451"/>
      <c r="CE32" s="451"/>
      <c r="CF32" s="451"/>
      <c r="CG32" s="451"/>
      <c r="CH32" s="451"/>
      <c r="CI32" s="451"/>
      <c r="CJ32" s="451"/>
      <c r="CK32" s="451"/>
      <c r="CL32" s="451"/>
      <c r="CM32" s="451"/>
      <c r="CO32" s="451" t="s">
        <v>202</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203</v>
      </c>
      <c r="D33" s="471"/>
      <c r="E33" s="436" t="s">
        <v>204</v>
      </c>
      <c r="F33" s="436"/>
      <c r="G33" s="436"/>
      <c r="H33" s="436"/>
      <c r="I33" s="436"/>
      <c r="J33" s="436"/>
      <c r="K33" s="436"/>
      <c r="L33" s="436"/>
      <c r="M33" s="436"/>
      <c r="N33" s="436"/>
      <c r="O33" s="436"/>
      <c r="P33" s="436"/>
      <c r="Q33" s="436"/>
      <c r="R33" s="436"/>
      <c r="S33" s="436"/>
      <c r="T33" s="203"/>
      <c r="U33" s="471" t="s">
        <v>203</v>
      </c>
      <c r="V33" s="471"/>
      <c r="W33" s="436" t="s">
        <v>205</v>
      </c>
      <c r="X33" s="436"/>
      <c r="Y33" s="436"/>
      <c r="Z33" s="436"/>
      <c r="AA33" s="436"/>
      <c r="AB33" s="436"/>
      <c r="AC33" s="436"/>
      <c r="AD33" s="436"/>
      <c r="AE33" s="436"/>
      <c r="AF33" s="436"/>
      <c r="AG33" s="436"/>
      <c r="AH33" s="436"/>
      <c r="AI33" s="436"/>
      <c r="AJ33" s="436"/>
      <c r="AK33" s="436"/>
      <c r="AL33" s="203"/>
      <c r="AM33" s="471" t="s">
        <v>206</v>
      </c>
      <c r="AN33" s="471"/>
      <c r="AO33" s="436" t="s">
        <v>207</v>
      </c>
      <c r="AP33" s="436"/>
      <c r="AQ33" s="436"/>
      <c r="AR33" s="436"/>
      <c r="AS33" s="436"/>
      <c r="AT33" s="436"/>
      <c r="AU33" s="436"/>
      <c r="AV33" s="436"/>
      <c r="AW33" s="436"/>
      <c r="AX33" s="436"/>
      <c r="AY33" s="436"/>
      <c r="AZ33" s="436"/>
      <c r="BA33" s="436"/>
      <c r="BB33" s="436"/>
      <c r="BC33" s="436"/>
      <c r="BD33" s="204"/>
      <c r="BE33" s="436" t="s">
        <v>208</v>
      </c>
      <c r="BF33" s="436"/>
      <c r="BG33" s="436" t="s">
        <v>209</v>
      </c>
      <c r="BH33" s="436"/>
      <c r="BI33" s="436"/>
      <c r="BJ33" s="436"/>
      <c r="BK33" s="436"/>
      <c r="BL33" s="436"/>
      <c r="BM33" s="436"/>
      <c r="BN33" s="436"/>
      <c r="BO33" s="436"/>
      <c r="BP33" s="436"/>
      <c r="BQ33" s="436"/>
      <c r="BR33" s="436"/>
      <c r="BS33" s="436"/>
      <c r="BT33" s="436"/>
      <c r="BU33" s="436"/>
      <c r="BV33" s="204"/>
      <c r="BW33" s="471" t="s">
        <v>208</v>
      </c>
      <c r="BX33" s="471"/>
      <c r="BY33" s="436" t="s">
        <v>210</v>
      </c>
      <c r="BZ33" s="436"/>
      <c r="CA33" s="436"/>
      <c r="CB33" s="436"/>
      <c r="CC33" s="436"/>
      <c r="CD33" s="436"/>
      <c r="CE33" s="436"/>
      <c r="CF33" s="436"/>
      <c r="CG33" s="436"/>
      <c r="CH33" s="436"/>
      <c r="CI33" s="436"/>
      <c r="CJ33" s="436"/>
      <c r="CK33" s="436"/>
      <c r="CL33" s="436"/>
      <c r="CM33" s="436"/>
      <c r="CN33" s="203"/>
      <c r="CO33" s="471" t="s">
        <v>203</v>
      </c>
      <c r="CP33" s="471"/>
      <c r="CQ33" s="436" t="s">
        <v>211</v>
      </c>
      <c r="CR33" s="436"/>
      <c r="CS33" s="436"/>
      <c r="CT33" s="436"/>
      <c r="CU33" s="436"/>
      <c r="CV33" s="436"/>
      <c r="CW33" s="436"/>
      <c r="CX33" s="436"/>
      <c r="CY33" s="436"/>
      <c r="CZ33" s="436"/>
      <c r="DA33" s="436"/>
      <c r="DB33" s="436"/>
      <c r="DC33" s="436"/>
      <c r="DD33" s="436"/>
      <c r="DE33" s="436"/>
      <c r="DF33" s="203"/>
      <c r="DG33" s="636" t="s">
        <v>212</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農業集落排水事業特別会計</v>
      </c>
      <c r="BH34" s="638"/>
      <c r="BI34" s="638"/>
      <c r="BJ34" s="638"/>
      <c r="BK34" s="638"/>
      <c r="BL34" s="638"/>
      <c r="BM34" s="638"/>
      <c r="BN34" s="638"/>
      <c r="BO34" s="638"/>
      <c r="BP34" s="638"/>
      <c r="BQ34" s="638"/>
      <c r="BR34" s="638"/>
      <c r="BS34" s="638"/>
      <c r="BT34" s="638"/>
      <c r="BU34" s="638"/>
      <c r="BV34" s="178"/>
      <c r="BW34" s="637">
        <f>IF(BY34="","",MAX(C34:D43,U34:V43,AM34:AN43,BE34:BF43)+1)</f>
        <v>11</v>
      </c>
      <c r="BX34" s="637"/>
      <c r="BY34" s="638" t="str">
        <f>IF('各会計、関係団体の財政状況及び健全化判断比率'!B68="","",'各会計、関係団体の財政状況及び健全化判断比率'!B68)</f>
        <v>広島県後期高齢者医療広域連合（一般会計）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15</v>
      </c>
      <c r="CP34" s="637"/>
      <c r="CQ34" s="638" t="str">
        <f>IF('各会計、関係団体の財政状況及び健全化判断比率'!BS7="","",'各会計、関係団体の財政状況及び健全化判断比率'!BS7)</f>
        <v>安芸高田市地域振興事業団</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コミュニティ・プラント整備事業特別会計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後期高齢者医療特別会計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下水道事業（公共下水道事業）会計</v>
      </c>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IF('各会計、関係団体の財政状況及び健全化判断比率'!B35="","",'各会計、関係団体の財政状況及び健全化判断比率'!B35)</f>
        <v>浄化槽整備事業特別会計</v>
      </c>
      <c r="BH35" s="638"/>
      <c r="BI35" s="638"/>
      <c r="BJ35" s="638"/>
      <c r="BK35" s="638"/>
      <c r="BL35" s="638"/>
      <c r="BM35" s="638"/>
      <c r="BN35" s="638"/>
      <c r="BO35" s="638"/>
      <c r="BP35" s="638"/>
      <c r="BQ35" s="638"/>
      <c r="BR35" s="638"/>
      <c r="BS35" s="638"/>
      <c r="BT35" s="638"/>
      <c r="BU35" s="638"/>
      <c r="BV35" s="178"/>
      <c r="BW35" s="637">
        <f t="shared" ref="BW35:BW43" si="2">IF(BY35="","",BW34+1)</f>
        <v>12</v>
      </c>
      <c r="BX35" s="637"/>
      <c r="BY35" s="638" t="str">
        <f>IF('各会計、関係団体の財政状況及び健全化判断比率'!B69="","",'各会計、関係団体の財政状況及び健全化判断比率'!B69)</f>
        <v>広島県後期高齢者医療広域連合（特別会計）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16</v>
      </c>
      <c r="CP35" s="637"/>
      <c r="CQ35" s="638" t="str">
        <f>IF('各会計、関係団体の財政状況及び健全化判断比率'!BS8="","",'各会計、関係団体の財政状況及び健全化判断比率'!BS8)</f>
        <v>神楽門前湯治村</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介護保険特別会計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下水道事業（特定環境保全公共下水道事業）会計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13</v>
      </c>
      <c r="BX36" s="637"/>
      <c r="BY36" s="638" t="str">
        <f>IF('各会計、関係団体の財政状況及び健全化判断比率'!B70="","",'各会計、関係団体の財政状況及び健全化判断比率'!B70)</f>
        <v>広島県市町総合事務組合</v>
      </c>
      <c r="BZ36" s="638"/>
      <c r="CA36" s="638"/>
      <c r="CB36" s="638"/>
      <c r="CC36" s="638"/>
      <c r="CD36" s="638"/>
      <c r="CE36" s="638"/>
      <c r="CF36" s="638"/>
      <c r="CG36" s="638"/>
      <c r="CH36" s="638"/>
      <c r="CI36" s="638"/>
      <c r="CJ36" s="638"/>
      <c r="CK36" s="638"/>
      <c r="CL36" s="638"/>
      <c r="CM36" s="638"/>
      <c r="CN36" s="178"/>
      <c r="CO36" s="637">
        <f t="shared" si="3"/>
        <v>17</v>
      </c>
      <c r="CP36" s="637"/>
      <c r="CQ36" s="638" t="str">
        <f>IF('各会計、関係団体の財政状況及び健全化判断比率'!BS9="","",'各会計、関係団体の財政状況及び健全化判断比率'!BS9)</f>
        <v>こうだ二一</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14</v>
      </c>
      <c r="BX37" s="637"/>
      <c r="BY37" s="638" t="str">
        <f>IF('各会計、関係団体の財政状況及び健全化判断比率'!B71="","",'各会計、関係団体の財政状況及び健全化判断比率'!B71)</f>
        <v>芸北広域環境施設組合</v>
      </c>
      <c r="BZ37" s="638"/>
      <c r="CA37" s="638"/>
      <c r="CB37" s="638"/>
      <c r="CC37" s="638"/>
      <c r="CD37" s="638"/>
      <c r="CE37" s="638"/>
      <c r="CF37" s="638"/>
      <c r="CG37" s="638"/>
      <c r="CH37" s="638"/>
      <c r="CI37" s="638"/>
      <c r="CJ37" s="638"/>
      <c r="CK37" s="638"/>
      <c r="CL37" s="638"/>
      <c r="CM37" s="638"/>
      <c r="CN37" s="178"/>
      <c r="CO37" s="637">
        <f t="shared" si="3"/>
        <v>18</v>
      </c>
      <c r="CP37" s="637"/>
      <c r="CQ37" s="638" t="str">
        <f>IF('各会計、関係団体の財政状況及び健全化判断比率'!BS10="","",'各会計、関係団体の財政状況及び健全化判断比率'!BS10)</f>
        <v>安芸高田アグリフーズ</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19</v>
      </c>
      <c r="CP38" s="637"/>
      <c r="CQ38" s="638" t="str">
        <f>IF('各会計、関係団体の財政状況及び健全化判断比率'!BS11="","",'各会計、関係団体の財政状況及び健全化判断比率'!BS11)</f>
        <v>道の駅あきたかた</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213</v>
      </c>
      <c r="E46" s="640" t="s">
        <v>214</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215</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216</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217</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218</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219</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220</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627</v>
      </c>
    </row>
    <row r="54" spans="5:113" x14ac:dyDescent="0.15"/>
    <row r="55" spans="5:113" x14ac:dyDescent="0.15"/>
    <row r="56" spans="5:113" x14ac:dyDescent="0.15"/>
  </sheetData>
  <sheetProtection algorithmName="SHA-512" hashValue="00fUvnguSETo9qab4NUmKeMX6vmNhhu8m2SmJWcdi6TxVnrGhbyeNIG2AUni74Im0CVbqQYZxom/qvbmzN4caQ==" saltValue="krwq2/OFnnbzT9t1TKsif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15">
      <c r="A34" s="22"/>
      <c r="B34" s="31"/>
      <c r="C34" s="1216" t="s">
        <v>597</v>
      </c>
      <c r="D34" s="1216"/>
      <c r="E34" s="1217"/>
      <c r="F34" s="32">
        <v>3.17</v>
      </c>
      <c r="G34" s="33">
        <v>1.61</v>
      </c>
      <c r="H34" s="33">
        <v>2.0299999999999998</v>
      </c>
      <c r="I34" s="33">
        <v>4.26</v>
      </c>
      <c r="J34" s="34">
        <v>7.24</v>
      </c>
      <c r="K34" s="22"/>
      <c r="L34" s="22"/>
      <c r="M34" s="22"/>
      <c r="N34" s="22"/>
      <c r="O34" s="22"/>
      <c r="P34" s="22"/>
    </row>
    <row r="35" spans="1:16" ht="39" customHeight="1" x14ac:dyDescent="0.15">
      <c r="A35" s="22"/>
      <c r="B35" s="35"/>
      <c r="C35" s="1210" t="s">
        <v>598</v>
      </c>
      <c r="D35" s="1211"/>
      <c r="E35" s="1212"/>
      <c r="F35" s="36">
        <v>2.35</v>
      </c>
      <c r="G35" s="37">
        <v>3.08</v>
      </c>
      <c r="H35" s="37">
        <v>3.65</v>
      </c>
      <c r="I35" s="37">
        <v>3.63</v>
      </c>
      <c r="J35" s="38">
        <v>3.39</v>
      </c>
      <c r="K35" s="22"/>
      <c r="L35" s="22"/>
      <c r="M35" s="22"/>
      <c r="N35" s="22"/>
      <c r="O35" s="22"/>
      <c r="P35" s="22"/>
    </row>
    <row r="36" spans="1:16" ht="39" customHeight="1" x14ac:dyDescent="0.15">
      <c r="A36" s="22"/>
      <c r="B36" s="35"/>
      <c r="C36" s="1210" t="s">
        <v>599</v>
      </c>
      <c r="D36" s="1211"/>
      <c r="E36" s="1212"/>
      <c r="F36" s="36">
        <v>0.45</v>
      </c>
      <c r="G36" s="37">
        <v>0.81</v>
      </c>
      <c r="H36" s="37">
        <v>0.61</v>
      </c>
      <c r="I36" s="37">
        <v>1.25</v>
      </c>
      <c r="J36" s="38">
        <v>2.08</v>
      </c>
      <c r="K36" s="22"/>
      <c r="L36" s="22"/>
      <c r="M36" s="22"/>
      <c r="N36" s="22"/>
      <c r="O36" s="22"/>
      <c r="P36" s="22"/>
    </row>
    <row r="37" spans="1:16" ht="39" customHeight="1" x14ac:dyDescent="0.15">
      <c r="A37" s="22"/>
      <c r="B37" s="35"/>
      <c r="C37" s="1210" t="s">
        <v>600</v>
      </c>
      <c r="D37" s="1211"/>
      <c r="E37" s="1212"/>
      <c r="F37" s="36" t="s">
        <v>547</v>
      </c>
      <c r="G37" s="37" t="s">
        <v>547</v>
      </c>
      <c r="H37" s="37" t="s">
        <v>547</v>
      </c>
      <c r="I37" s="37">
        <v>0.62</v>
      </c>
      <c r="J37" s="38">
        <v>1.02</v>
      </c>
      <c r="K37" s="22"/>
      <c r="L37" s="22"/>
      <c r="M37" s="22"/>
      <c r="N37" s="22"/>
      <c r="O37" s="22"/>
      <c r="P37" s="22"/>
    </row>
    <row r="38" spans="1:16" ht="39" customHeight="1" x14ac:dyDescent="0.15">
      <c r="A38" s="22"/>
      <c r="B38" s="35"/>
      <c r="C38" s="1210" t="s">
        <v>601</v>
      </c>
      <c r="D38" s="1211"/>
      <c r="E38" s="1212"/>
      <c r="F38" s="36">
        <v>2.74</v>
      </c>
      <c r="G38" s="37">
        <v>0.63</v>
      </c>
      <c r="H38" s="37">
        <v>0.65</v>
      </c>
      <c r="I38" s="37">
        <v>0.71</v>
      </c>
      <c r="J38" s="38">
        <v>0.52</v>
      </c>
      <c r="K38" s="22"/>
      <c r="L38" s="22"/>
      <c r="M38" s="22"/>
      <c r="N38" s="22"/>
      <c r="O38" s="22"/>
      <c r="P38" s="22"/>
    </row>
    <row r="39" spans="1:16" ht="39" customHeight="1" x14ac:dyDescent="0.15">
      <c r="A39" s="22"/>
      <c r="B39" s="35"/>
      <c r="C39" s="1210" t="s">
        <v>602</v>
      </c>
      <c r="D39" s="1211"/>
      <c r="E39" s="1212"/>
      <c r="F39" s="36" t="s">
        <v>547</v>
      </c>
      <c r="G39" s="37" t="s">
        <v>547</v>
      </c>
      <c r="H39" s="37" t="s">
        <v>547</v>
      </c>
      <c r="I39" s="37">
        <v>0.05</v>
      </c>
      <c r="J39" s="38">
        <v>0.2</v>
      </c>
      <c r="K39" s="22"/>
      <c r="L39" s="22"/>
      <c r="M39" s="22"/>
      <c r="N39" s="22"/>
      <c r="O39" s="22"/>
      <c r="P39" s="22"/>
    </row>
    <row r="40" spans="1:16" ht="39" customHeight="1" x14ac:dyDescent="0.15">
      <c r="A40" s="22"/>
      <c r="B40" s="35"/>
      <c r="C40" s="1210" t="s">
        <v>603</v>
      </c>
      <c r="D40" s="1211"/>
      <c r="E40" s="1212"/>
      <c r="F40" s="36">
        <v>0.19</v>
      </c>
      <c r="G40" s="37">
        <v>0.08</v>
      </c>
      <c r="H40" s="37">
        <v>0.08</v>
      </c>
      <c r="I40" s="37">
        <v>0.08</v>
      </c>
      <c r="J40" s="38">
        <v>0.08</v>
      </c>
      <c r="K40" s="22"/>
      <c r="L40" s="22"/>
      <c r="M40" s="22"/>
      <c r="N40" s="22"/>
      <c r="O40" s="22"/>
      <c r="P40" s="22"/>
    </row>
    <row r="41" spans="1:16" ht="39" customHeight="1" x14ac:dyDescent="0.15">
      <c r="A41" s="22"/>
      <c r="B41" s="35"/>
      <c r="C41" s="1210" t="s">
        <v>604</v>
      </c>
      <c r="D41" s="1211"/>
      <c r="E41" s="1212"/>
      <c r="F41" s="36">
        <v>0</v>
      </c>
      <c r="G41" s="37">
        <v>0</v>
      </c>
      <c r="H41" s="37">
        <v>0</v>
      </c>
      <c r="I41" s="37">
        <v>0</v>
      </c>
      <c r="J41" s="38">
        <v>0</v>
      </c>
      <c r="K41" s="22"/>
      <c r="L41" s="22"/>
      <c r="M41" s="22"/>
      <c r="N41" s="22"/>
      <c r="O41" s="22"/>
      <c r="P41" s="22"/>
    </row>
    <row r="42" spans="1:16" ht="39" customHeight="1" x14ac:dyDescent="0.15">
      <c r="A42" s="22"/>
      <c r="B42" s="39"/>
      <c r="C42" s="1210" t="s">
        <v>605</v>
      </c>
      <c r="D42" s="1211"/>
      <c r="E42" s="1212"/>
      <c r="F42" s="36" t="s">
        <v>547</v>
      </c>
      <c r="G42" s="37" t="s">
        <v>547</v>
      </c>
      <c r="H42" s="37" t="s">
        <v>547</v>
      </c>
      <c r="I42" s="37" t="s">
        <v>547</v>
      </c>
      <c r="J42" s="38" t="s">
        <v>547</v>
      </c>
      <c r="K42" s="22"/>
      <c r="L42" s="22"/>
      <c r="M42" s="22"/>
      <c r="N42" s="22"/>
      <c r="O42" s="22"/>
      <c r="P42" s="22"/>
    </row>
    <row r="43" spans="1:16" ht="39" customHeight="1" thickBot="1" x14ac:dyDescent="0.2">
      <c r="A43" s="22"/>
      <c r="B43" s="40"/>
      <c r="C43" s="1213" t="s">
        <v>606</v>
      </c>
      <c r="D43" s="1214"/>
      <c r="E43" s="1215"/>
      <c r="F43" s="41">
        <v>0.01</v>
      </c>
      <c r="G43" s="42">
        <v>0</v>
      </c>
      <c r="H43" s="42">
        <v>0.34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6UC2eMqqOrDzHMMZHwIYoJqb1coM1whhR8pWQT9eOwxU1hlqYwOz+XS4gpCilfJuv+0leu64FZc3p0JG7dQzQ==" saltValue="tAhhtR3wXw5Jz9nxcZa1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588</v>
      </c>
      <c r="L44" s="56" t="s">
        <v>589</v>
      </c>
      <c r="M44" s="56" t="s">
        <v>590</v>
      </c>
      <c r="N44" s="56" t="s">
        <v>591</v>
      </c>
      <c r="O44" s="57" t="s">
        <v>592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3863</v>
      </c>
      <c r="L45" s="60">
        <v>3584</v>
      </c>
      <c r="M45" s="60">
        <v>3470</v>
      </c>
      <c r="N45" s="60">
        <v>3090</v>
      </c>
      <c r="O45" s="61">
        <v>3075</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547</v>
      </c>
      <c r="L46" s="64" t="s">
        <v>547</v>
      </c>
      <c r="M46" s="64" t="s">
        <v>547</v>
      </c>
      <c r="N46" s="64" t="s">
        <v>547</v>
      </c>
      <c r="O46" s="65" t="s">
        <v>547</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547</v>
      </c>
      <c r="L47" s="64" t="s">
        <v>547</v>
      </c>
      <c r="M47" s="64" t="s">
        <v>547</v>
      </c>
      <c r="N47" s="64" t="s">
        <v>547</v>
      </c>
      <c r="O47" s="65" t="s">
        <v>547</v>
      </c>
      <c r="P47" s="48"/>
      <c r="Q47" s="48"/>
      <c r="R47" s="48"/>
      <c r="S47" s="48"/>
      <c r="T47" s="48"/>
      <c r="U47" s="48"/>
    </row>
    <row r="48" spans="1:21" ht="30.75" customHeight="1" x14ac:dyDescent="0.15">
      <c r="A48" s="48"/>
      <c r="B48" s="1220"/>
      <c r="C48" s="1221"/>
      <c r="D48" s="62"/>
      <c r="E48" s="1226" t="s">
        <v>15</v>
      </c>
      <c r="F48" s="1226"/>
      <c r="G48" s="1226"/>
      <c r="H48" s="1226"/>
      <c r="I48" s="1226"/>
      <c r="J48" s="1227"/>
      <c r="K48" s="63">
        <v>716</v>
      </c>
      <c r="L48" s="64">
        <v>754</v>
      </c>
      <c r="M48" s="64">
        <v>722</v>
      </c>
      <c r="N48" s="64">
        <v>752</v>
      </c>
      <c r="O48" s="65">
        <v>732</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547</v>
      </c>
      <c r="L49" s="64" t="s">
        <v>547</v>
      </c>
      <c r="M49" s="64" t="s">
        <v>547</v>
      </c>
      <c r="N49" s="64" t="s">
        <v>547</v>
      </c>
      <c r="O49" s="65" t="s">
        <v>547</v>
      </c>
      <c r="P49" s="48"/>
      <c r="Q49" s="48"/>
      <c r="R49" s="48"/>
      <c r="S49" s="48"/>
      <c r="T49" s="48"/>
      <c r="U49" s="48"/>
    </row>
    <row r="50" spans="1:21" ht="30.75" customHeight="1" x14ac:dyDescent="0.15">
      <c r="A50" s="48"/>
      <c r="B50" s="1220"/>
      <c r="C50" s="1221"/>
      <c r="D50" s="62"/>
      <c r="E50" s="1226" t="s">
        <v>17</v>
      </c>
      <c r="F50" s="1226"/>
      <c r="G50" s="1226"/>
      <c r="H50" s="1226"/>
      <c r="I50" s="1226"/>
      <c r="J50" s="1227"/>
      <c r="K50" s="63">
        <v>1</v>
      </c>
      <c r="L50" s="64">
        <v>1</v>
      </c>
      <c r="M50" s="64">
        <v>1</v>
      </c>
      <c r="N50" s="64">
        <v>0</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v>0</v>
      </c>
      <c r="L51" s="64">
        <v>0</v>
      </c>
      <c r="M51" s="64">
        <v>0</v>
      </c>
      <c r="N51" s="64">
        <v>0</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3138</v>
      </c>
      <c r="L52" s="64">
        <v>3006</v>
      </c>
      <c r="M52" s="64">
        <v>2941</v>
      </c>
      <c r="N52" s="64">
        <v>2691</v>
      </c>
      <c r="O52" s="65">
        <v>2579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1442</v>
      </c>
      <c r="L53" s="69">
        <v>1333</v>
      </c>
      <c r="M53" s="69">
        <v>1252</v>
      </c>
      <c r="N53" s="69">
        <v>1151</v>
      </c>
      <c r="O53" s="70">
        <v>1228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607</v>
      </c>
      <c r="P55" s="48"/>
      <c r="Q55" s="48"/>
      <c r="R55" s="48"/>
      <c r="S55" s="48"/>
      <c r="T55" s="48"/>
      <c r="U55" s="48"/>
    </row>
    <row r="56" spans="1:21" ht="31.5" customHeight="1" thickBot="1" x14ac:dyDescent="0.2">
      <c r="A56" s="48"/>
      <c r="B56" s="76"/>
      <c r="C56" s="77"/>
      <c r="D56" s="77"/>
      <c r="E56" s="78"/>
      <c r="F56" s="78"/>
      <c r="G56" s="78"/>
      <c r="H56" s="78"/>
      <c r="I56" s="78"/>
      <c r="J56" s="79" t="s">
        <v>2</v>
      </c>
      <c r="K56" s="80" t="s">
        <v>608</v>
      </c>
      <c r="L56" s="81" t="s">
        <v>609</v>
      </c>
      <c r="M56" s="81" t="s">
        <v>610</v>
      </c>
      <c r="N56" s="81" t="s">
        <v>611</v>
      </c>
      <c r="O56" s="82" t="s">
        <v>612</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sT/FOaJqDX+3czcGB2f/XlyMBDRJmovq4PWUx3QPPDyhSUb0N9QntamfJqj6Edh30WLHWM0RrOw7zCDZakv/Q==" saltValue="nmKxf8cSylpGNt0y+/DOY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588</v>
      </c>
      <c r="J40" s="100" t="s">
        <v>589</v>
      </c>
      <c r="K40" s="100" t="s">
        <v>590</v>
      </c>
      <c r="L40" s="100" t="s">
        <v>591</v>
      </c>
      <c r="M40" s="101" t="s">
        <v>592</v>
      </c>
    </row>
    <row r="41" spans="2:13" ht="27.75" customHeight="1" x14ac:dyDescent="0.15">
      <c r="B41" s="1244" t="s">
        <v>30</v>
      </c>
      <c r="C41" s="1245"/>
      <c r="D41" s="102"/>
      <c r="E41" s="1250" t="s">
        <v>31</v>
      </c>
      <c r="F41" s="1250"/>
      <c r="G41" s="1250"/>
      <c r="H41" s="1251"/>
      <c r="I41" s="351">
        <v>28354</v>
      </c>
      <c r="J41" s="352">
        <v>27201</v>
      </c>
      <c r="K41" s="352">
        <v>26262</v>
      </c>
      <c r="L41" s="352">
        <v>24702</v>
      </c>
      <c r="M41" s="353">
        <v>23767</v>
      </c>
    </row>
    <row r="42" spans="2:13" ht="27.75" customHeight="1" x14ac:dyDescent="0.15">
      <c r="B42" s="1246"/>
      <c r="C42" s="1247"/>
      <c r="D42" s="103"/>
      <c r="E42" s="1252" t="s">
        <v>32</v>
      </c>
      <c r="F42" s="1252"/>
      <c r="G42" s="1252"/>
      <c r="H42" s="1253"/>
      <c r="I42" s="354" t="s">
        <v>547</v>
      </c>
      <c r="J42" s="355" t="s">
        <v>547</v>
      </c>
      <c r="K42" s="355" t="s">
        <v>547</v>
      </c>
      <c r="L42" s="355" t="s">
        <v>547</v>
      </c>
      <c r="M42" s="356" t="s">
        <v>547</v>
      </c>
    </row>
    <row r="43" spans="2:13" ht="27.75" customHeight="1" x14ac:dyDescent="0.15">
      <c r="B43" s="1246"/>
      <c r="C43" s="1247"/>
      <c r="D43" s="103"/>
      <c r="E43" s="1252" t="s">
        <v>33</v>
      </c>
      <c r="F43" s="1252"/>
      <c r="G43" s="1252"/>
      <c r="H43" s="1253"/>
      <c r="I43" s="354">
        <v>9432</v>
      </c>
      <c r="J43" s="355">
        <v>9224</v>
      </c>
      <c r="K43" s="355">
        <v>8783</v>
      </c>
      <c r="L43" s="355">
        <v>8072</v>
      </c>
      <c r="M43" s="356">
        <v>7285</v>
      </c>
    </row>
    <row r="44" spans="2:13" ht="27.75" customHeight="1" x14ac:dyDescent="0.15">
      <c r="B44" s="1246"/>
      <c r="C44" s="1247"/>
      <c r="D44" s="103"/>
      <c r="E44" s="1252" t="s">
        <v>34</v>
      </c>
      <c r="F44" s="1252"/>
      <c r="G44" s="1252"/>
      <c r="H44" s="1253"/>
      <c r="I44" s="354" t="s">
        <v>547</v>
      </c>
      <c r="J44" s="355" t="s">
        <v>547</v>
      </c>
      <c r="K44" s="355" t="s">
        <v>547</v>
      </c>
      <c r="L44" s="355" t="s">
        <v>547</v>
      </c>
      <c r="M44" s="356" t="s">
        <v>547</v>
      </c>
    </row>
    <row r="45" spans="2:13" ht="27.75" customHeight="1" x14ac:dyDescent="0.15">
      <c r="B45" s="1246"/>
      <c r="C45" s="1247"/>
      <c r="D45" s="103"/>
      <c r="E45" s="1252" t="s">
        <v>35</v>
      </c>
      <c r="F45" s="1252"/>
      <c r="G45" s="1252"/>
      <c r="H45" s="1253"/>
      <c r="I45" s="354">
        <v>2930</v>
      </c>
      <c r="J45" s="355">
        <v>2669</v>
      </c>
      <c r="K45" s="355">
        <v>2539</v>
      </c>
      <c r="L45" s="355">
        <v>2793</v>
      </c>
      <c r="M45" s="356">
        <v>3036</v>
      </c>
    </row>
    <row r="46" spans="2:13" ht="27.75" customHeight="1" x14ac:dyDescent="0.15">
      <c r="B46" s="1246"/>
      <c r="C46" s="1247"/>
      <c r="D46" s="104"/>
      <c r="E46" s="1252" t="s">
        <v>36</v>
      </c>
      <c r="F46" s="1252"/>
      <c r="G46" s="1252"/>
      <c r="H46" s="1253"/>
      <c r="I46" s="354">
        <v>101</v>
      </c>
      <c r="J46" s="355">
        <v>67</v>
      </c>
      <c r="K46" s="355">
        <v>33</v>
      </c>
      <c r="L46" s="355" t="s">
        <v>547</v>
      </c>
      <c r="M46" s="356" t="s">
        <v>547</v>
      </c>
    </row>
    <row r="47" spans="2:13" ht="27.75" customHeight="1" x14ac:dyDescent="0.15">
      <c r="B47" s="1246"/>
      <c r="C47" s="1247"/>
      <c r="D47" s="105"/>
      <c r="E47" s="1254" t="s">
        <v>37</v>
      </c>
      <c r="F47" s="1255"/>
      <c r="G47" s="1255"/>
      <c r="H47" s="1256"/>
      <c r="I47" s="354" t="s">
        <v>547</v>
      </c>
      <c r="J47" s="355" t="s">
        <v>547</v>
      </c>
      <c r="K47" s="355" t="s">
        <v>547</v>
      </c>
      <c r="L47" s="355" t="s">
        <v>547</v>
      </c>
      <c r="M47" s="356" t="s">
        <v>547</v>
      </c>
    </row>
    <row r="48" spans="2:13" ht="27.75" customHeight="1" x14ac:dyDescent="0.15">
      <c r="B48" s="1246"/>
      <c r="C48" s="1247"/>
      <c r="D48" s="103"/>
      <c r="E48" s="1252" t="s">
        <v>38</v>
      </c>
      <c r="F48" s="1252"/>
      <c r="G48" s="1252"/>
      <c r="H48" s="1253"/>
      <c r="I48" s="354" t="s">
        <v>547</v>
      </c>
      <c r="J48" s="355" t="s">
        <v>547</v>
      </c>
      <c r="K48" s="355" t="s">
        <v>547</v>
      </c>
      <c r="L48" s="355" t="s">
        <v>547</v>
      </c>
      <c r="M48" s="356" t="s">
        <v>547</v>
      </c>
    </row>
    <row r="49" spans="2:13" ht="27.75" customHeight="1" x14ac:dyDescent="0.15">
      <c r="B49" s="1248"/>
      <c r="C49" s="1249"/>
      <c r="D49" s="103"/>
      <c r="E49" s="1252" t="s">
        <v>39</v>
      </c>
      <c r="F49" s="1252"/>
      <c r="G49" s="1252"/>
      <c r="H49" s="1253"/>
      <c r="I49" s="354" t="s">
        <v>547</v>
      </c>
      <c r="J49" s="355" t="s">
        <v>547</v>
      </c>
      <c r="K49" s="355" t="s">
        <v>547</v>
      </c>
      <c r="L49" s="355" t="s">
        <v>547</v>
      </c>
      <c r="M49" s="356" t="s">
        <v>547</v>
      </c>
    </row>
    <row r="50" spans="2:13" ht="27.75" customHeight="1" x14ac:dyDescent="0.15">
      <c r="B50" s="1257" t="s">
        <v>40</v>
      </c>
      <c r="C50" s="1258"/>
      <c r="D50" s="106"/>
      <c r="E50" s="1252" t="s">
        <v>41</v>
      </c>
      <c r="F50" s="1252"/>
      <c r="G50" s="1252"/>
      <c r="H50" s="1253"/>
      <c r="I50" s="354">
        <v>5159</v>
      </c>
      <c r="J50" s="355">
        <v>4350</v>
      </c>
      <c r="K50" s="355">
        <v>3580</v>
      </c>
      <c r="L50" s="355">
        <v>2532</v>
      </c>
      <c r="M50" s="356">
        <v>2832</v>
      </c>
    </row>
    <row r="51" spans="2:13" ht="27.75" customHeight="1" x14ac:dyDescent="0.15">
      <c r="B51" s="1246"/>
      <c r="C51" s="1247"/>
      <c r="D51" s="103"/>
      <c r="E51" s="1252" t="s">
        <v>42</v>
      </c>
      <c r="F51" s="1252"/>
      <c r="G51" s="1252"/>
      <c r="H51" s="1253"/>
      <c r="I51" s="354">
        <v>154</v>
      </c>
      <c r="J51" s="355">
        <v>79</v>
      </c>
      <c r="K51" s="355">
        <v>47</v>
      </c>
      <c r="L51" s="355">
        <v>22</v>
      </c>
      <c r="M51" s="356">
        <v>12</v>
      </c>
    </row>
    <row r="52" spans="2:13" ht="27.75" customHeight="1" x14ac:dyDescent="0.15">
      <c r="B52" s="1248"/>
      <c r="C52" s="1249"/>
      <c r="D52" s="103"/>
      <c r="E52" s="1252" t="s">
        <v>43</v>
      </c>
      <c r="F52" s="1252"/>
      <c r="G52" s="1252"/>
      <c r="H52" s="1253"/>
      <c r="I52" s="354">
        <v>26822</v>
      </c>
      <c r="J52" s="355">
        <v>25837</v>
      </c>
      <c r="K52" s="355">
        <v>25092</v>
      </c>
      <c r="L52" s="355">
        <v>23704</v>
      </c>
      <c r="M52" s="356">
        <v>22636</v>
      </c>
    </row>
    <row r="53" spans="2:13" ht="27.75" customHeight="1" thickBot="1" x14ac:dyDescent="0.2">
      <c r="B53" s="1259" t="s">
        <v>44</v>
      </c>
      <c r="C53" s="1260"/>
      <c r="D53" s="107"/>
      <c r="E53" s="1261" t="s">
        <v>45</v>
      </c>
      <c r="F53" s="1261"/>
      <c r="G53" s="1261"/>
      <c r="H53" s="1262"/>
      <c r="I53" s="357">
        <v>8681</v>
      </c>
      <c r="J53" s="358">
        <v>8896</v>
      </c>
      <c r="K53" s="358">
        <v>8898</v>
      </c>
      <c r="L53" s="358">
        <v>9308</v>
      </c>
      <c r="M53" s="359">
        <v>8608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3O6RzvisOdndGXw8D1iej3CKRasjmqqxPoLofDNjRn9GBn1FuwN63k8WSByAw8E1vzCmiOItLNirZ38p/q2Bw==" saltValue="X0OBpJ4lqybHBXJ3kGxl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590</v>
      </c>
      <c r="G54" s="116" t="s">
        <v>591</v>
      </c>
      <c r="H54" s="117" t="s">
        <v>592</v>
      </c>
    </row>
    <row r="55" spans="2:8" ht="52.5" customHeight="1" x14ac:dyDescent="0.15">
      <c r="B55" s="118"/>
      <c r="C55" s="1271" t="s">
        <v>48</v>
      </c>
      <c r="D55" s="1271"/>
      <c r="E55" s="1272"/>
      <c r="F55" s="119">
        <v>828</v>
      </c>
      <c r="G55" s="119">
        <v>604</v>
      </c>
      <c r="H55" s="120">
        <v>675</v>
      </c>
    </row>
    <row r="56" spans="2:8" ht="52.5" customHeight="1" x14ac:dyDescent="0.15">
      <c r="B56" s="121"/>
      <c r="C56" s="1273" t="s">
        <v>49</v>
      </c>
      <c r="D56" s="1273"/>
      <c r="E56" s="1274"/>
      <c r="F56" s="122">
        <v>311</v>
      </c>
      <c r="G56" s="122">
        <v>311</v>
      </c>
      <c r="H56" s="123">
        <v>444</v>
      </c>
    </row>
    <row r="57" spans="2:8" ht="53.25" customHeight="1" x14ac:dyDescent="0.15">
      <c r="B57" s="121"/>
      <c r="C57" s="1275" t="s">
        <v>50</v>
      </c>
      <c r="D57" s="1275"/>
      <c r="E57" s="1276"/>
      <c r="F57" s="124">
        <v>5841</v>
      </c>
      <c r="G57" s="124">
        <v>5763</v>
      </c>
      <c r="H57" s="125">
        <v>5748</v>
      </c>
    </row>
    <row r="58" spans="2:8" ht="45.75" customHeight="1" x14ac:dyDescent="0.15">
      <c r="B58" s="126"/>
      <c r="C58" s="1263" t="s">
        <v>622</v>
      </c>
      <c r="D58" s="1264"/>
      <c r="E58" s="1265"/>
      <c r="F58" s="127">
        <v>3307</v>
      </c>
      <c r="G58" s="127">
        <v>3260</v>
      </c>
      <c r="H58" s="128">
        <v>3131</v>
      </c>
    </row>
    <row r="59" spans="2:8" ht="45.75" customHeight="1" x14ac:dyDescent="0.15">
      <c r="B59" s="126"/>
      <c r="C59" s="1263" t="s">
        <v>623</v>
      </c>
      <c r="D59" s="1264"/>
      <c r="E59" s="1265"/>
      <c r="F59" s="127">
        <v>895</v>
      </c>
      <c r="G59" s="127">
        <v>857</v>
      </c>
      <c r="H59" s="128">
        <v>876</v>
      </c>
    </row>
    <row r="60" spans="2:8" ht="45.75" customHeight="1" x14ac:dyDescent="0.15">
      <c r="B60" s="126"/>
      <c r="C60" s="1263" t="s">
        <v>624</v>
      </c>
      <c r="D60" s="1264"/>
      <c r="E60" s="1265"/>
      <c r="F60" s="127">
        <v>427</v>
      </c>
      <c r="G60" s="127">
        <v>425</v>
      </c>
      <c r="H60" s="128">
        <v>422</v>
      </c>
    </row>
    <row r="61" spans="2:8" ht="45.75" customHeight="1" x14ac:dyDescent="0.15">
      <c r="B61" s="126"/>
      <c r="C61" s="1263" t="s">
        <v>625</v>
      </c>
      <c r="D61" s="1264"/>
      <c r="E61" s="1265"/>
      <c r="F61" s="127">
        <v>294</v>
      </c>
      <c r="G61" s="127">
        <v>268</v>
      </c>
      <c r="H61" s="128">
        <v>356</v>
      </c>
    </row>
    <row r="62" spans="2:8" ht="45.75" customHeight="1" thickBot="1" x14ac:dyDescent="0.2">
      <c r="B62" s="129"/>
      <c r="C62" s="1266" t="s">
        <v>626</v>
      </c>
      <c r="D62" s="1267"/>
      <c r="E62" s="1268"/>
      <c r="F62" s="130">
        <v>292</v>
      </c>
      <c r="G62" s="130">
        <v>303</v>
      </c>
      <c r="H62" s="131">
        <v>339</v>
      </c>
    </row>
    <row r="63" spans="2:8" ht="52.5" customHeight="1" thickBot="1" x14ac:dyDescent="0.2">
      <c r="B63" s="132"/>
      <c r="C63" s="1269" t="s">
        <v>51</v>
      </c>
      <c r="D63" s="1269"/>
      <c r="E63" s="1270"/>
      <c r="F63" s="133">
        <v>6981</v>
      </c>
      <c r="G63" s="133">
        <v>6678</v>
      </c>
      <c r="H63" s="134">
        <v>6867</v>
      </c>
    </row>
    <row r="64" spans="2:8" x14ac:dyDescent="0.15"/>
  </sheetData>
  <sheetProtection algorithmName="SHA-512" hashValue="RrQOOjL6eoxv4jzPASPrwd79cDbt6cJkkKxvx8U6FKIdc1f52JhTN93VTms0AjSKgVugmeKKAGfh9VOSZ99p4Q==" saltValue="q/BV0CpNJI3aXmXN3W8j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628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629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630</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631</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588</v>
      </c>
      <c r="BQ50" s="1283"/>
      <c r="BR50" s="1283"/>
      <c r="BS50" s="1283"/>
      <c r="BT50" s="1283"/>
      <c r="BU50" s="1283"/>
      <c r="BV50" s="1283"/>
      <c r="BW50" s="1283"/>
      <c r="BX50" s="1283" t="s">
        <v>589</v>
      </c>
      <c r="BY50" s="1283"/>
      <c r="BZ50" s="1283"/>
      <c r="CA50" s="1283"/>
      <c r="CB50" s="1283"/>
      <c r="CC50" s="1283"/>
      <c r="CD50" s="1283"/>
      <c r="CE50" s="1283"/>
      <c r="CF50" s="1283" t="s">
        <v>590</v>
      </c>
      <c r="CG50" s="1283"/>
      <c r="CH50" s="1283"/>
      <c r="CI50" s="1283"/>
      <c r="CJ50" s="1283"/>
      <c r="CK50" s="1283"/>
      <c r="CL50" s="1283"/>
      <c r="CM50" s="1283"/>
      <c r="CN50" s="1283" t="s">
        <v>591</v>
      </c>
      <c r="CO50" s="1283"/>
      <c r="CP50" s="1283"/>
      <c r="CQ50" s="1283"/>
      <c r="CR50" s="1283"/>
      <c r="CS50" s="1283"/>
      <c r="CT50" s="1283"/>
      <c r="CU50" s="1283"/>
      <c r="CV50" s="1283" t="s">
        <v>592</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632</v>
      </c>
      <c r="AO51" s="1282"/>
      <c r="AP51" s="1282"/>
      <c r="AQ51" s="1282"/>
      <c r="AR51" s="1282"/>
      <c r="AS51" s="1282"/>
      <c r="AT51" s="1282"/>
      <c r="AU51" s="1282"/>
      <c r="AV51" s="1282"/>
      <c r="AW51" s="1282"/>
      <c r="AX51" s="1282"/>
      <c r="AY51" s="1282"/>
      <c r="AZ51" s="1282"/>
      <c r="BA51" s="1282"/>
      <c r="BB51" s="1282" t="s">
        <v>633</v>
      </c>
      <c r="BC51" s="1282"/>
      <c r="BD51" s="1282"/>
      <c r="BE51" s="1282"/>
      <c r="BF51" s="1282"/>
      <c r="BG51" s="1282"/>
      <c r="BH51" s="1282"/>
      <c r="BI51" s="1282"/>
      <c r="BJ51" s="1282"/>
      <c r="BK51" s="1282"/>
      <c r="BL51" s="1282"/>
      <c r="BM51" s="1282"/>
      <c r="BN51" s="1282"/>
      <c r="BO51" s="1282"/>
      <c r="BP51" s="1279">
        <v>88.1</v>
      </c>
      <c r="BQ51" s="1279"/>
      <c r="BR51" s="1279"/>
      <c r="BS51" s="1279"/>
      <c r="BT51" s="1279"/>
      <c r="BU51" s="1279"/>
      <c r="BV51" s="1279"/>
      <c r="BW51" s="1279"/>
      <c r="BX51" s="1279">
        <v>92</v>
      </c>
      <c r="BY51" s="1279"/>
      <c r="BZ51" s="1279"/>
      <c r="CA51" s="1279"/>
      <c r="CB51" s="1279"/>
      <c r="CC51" s="1279"/>
      <c r="CD51" s="1279"/>
      <c r="CE51" s="1279"/>
      <c r="CF51" s="1279">
        <v>94.1</v>
      </c>
      <c r="CG51" s="1279"/>
      <c r="CH51" s="1279"/>
      <c r="CI51" s="1279"/>
      <c r="CJ51" s="1279"/>
      <c r="CK51" s="1279"/>
      <c r="CL51" s="1279"/>
      <c r="CM51" s="1279"/>
      <c r="CN51" s="1279">
        <v>94.7</v>
      </c>
      <c r="CO51" s="1279"/>
      <c r="CP51" s="1279"/>
      <c r="CQ51" s="1279"/>
      <c r="CR51" s="1279"/>
      <c r="CS51" s="1279"/>
      <c r="CT51" s="1279"/>
      <c r="CU51" s="1279"/>
      <c r="CV51" s="1279">
        <v>83.9</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634</v>
      </c>
      <c r="BC53" s="1282"/>
      <c r="BD53" s="1282"/>
      <c r="BE53" s="1282"/>
      <c r="BF53" s="1282"/>
      <c r="BG53" s="1282"/>
      <c r="BH53" s="1282"/>
      <c r="BI53" s="1282"/>
      <c r="BJ53" s="1282"/>
      <c r="BK53" s="1282"/>
      <c r="BL53" s="1282"/>
      <c r="BM53" s="1282"/>
      <c r="BN53" s="1282"/>
      <c r="BO53" s="1282"/>
      <c r="BP53" s="1279">
        <v>58</v>
      </c>
      <c r="BQ53" s="1279"/>
      <c r="BR53" s="1279"/>
      <c r="BS53" s="1279"/>
      <c r="BT53" s="1279"/>
      <c r="BU53" s="1279"/>
      <c r="BV53" s="1279"/>
      <c r="BW53" s="1279"/>
      <c r="BX53" s="1279">
        <v>59.4</v>
      </c>
      <c r="BY53" s="1279"/>
      <c r="BZ53" s="1279"/>
      <c r="CA53" s="1279"/>
      <c r="CB53" s="1279"/>
      <c r="CC53" s="1279"/>
      <c r="CD53" s="1279"/>
      <c r="CE53" s="1279"/>
      <c r="CF53" s="1279">
        <v>60.7</v>
      </c>
      <c r="CG53" s="1279"/>
      <c r="CH53" s="1279"/>
      <c r="CI53" s="1279"/>
      <c r="CJ53" s="1279"/>
      <c r="CK53" s="1279"/>
      <c r="CL53" s="1279"/>
      <c r="CM53" s="1279"/>
      <c r="CN53" s="1279">
        <v>62.3</v>
      </c>
      <c r="CO53" s="1279"/>
      <c r="CP53" s="1279"/>
      <c r="CQ53" s="1279"/>
      <c r="CR53" s="1279"/>
      <c r="CS53" s="1279"/>
      <c r="CT53" s="1279"/>
      <c r="CU53" s="1279"/>
      <c r="CV53" s="1279">
        <v>64</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635</v>
      </c>
      <c r="AO55" s="1283"/>
      <c r="AP55" s="1283"/>
      <c r="AQ55" s="1283"/>
      <c r="AR55" s="1283"/>
      <c r="AS55" s="1283"/>
      <c r="AT55" s="1283"/>
      <c r="AU55" s="1283"/>
      <c r="AV55" s="1283"/>
      <c r="AW55" s="1283"/>
      <c r="AX55" s="1283"/>
      <c r="AY55" s="1283"/>
      <c r="AZ55" s="1283"/>
      <c r="BA55" s="1283"/>
      <c r="BB55" s="1282" t="s">
        <v>633</v>
      </c>
      <c r="BC55" s="1282"/>
      <c r="BD55" s="1282"/>
      <c r="BE55" s="1282"/>
      <c r="BF55" s="1282"/>
      <c r="BG55" s="1282"/>
      <c r="BH55" s="1282"/>
      <c r="BI55" s="1282"/>
      <c r="BJ55" s="1282"/>
      <c r="BK55" s="1282"/>
      <c r="BL55" s="1282"/>
      <c r="BM55" s="1282"/>
      <c r="BN55" s="1282"/>
      <c r="BO55" s="1282"/>
      <c r="BP55" s="1279">
        <v>53.4</v>
      </c>
      <c r="BQ55" s="1279"/>
      <c r="BR55" s="1279"/>
      <c r="BS55" s="1279"/>
      <c r="BT55" s="1279"/>
      <c r="BU55" s="1279"/>
      <c r="BV55" s="1279"/>
      <c r="BW55" s="1279"/>
      <c r="BX55" s="1279">
        <v>48</v>
      </c>
      <c r="BY55" s="1279"/>
      <c r="BZ55" s="1279"/>
      <c r="CA55" s="1279"/>
      <c r="CB55" s="1279"/>
      <c r="CC55" s="1279"/>
      <c r="CD55" s="1279"/>
      <c r="CE55" s="1279"/>
      <c r="CF55" s="1279">
        <v>49.1</v>
      </c>
      <c r="CG55" s="1279"/>
      <c r="CH55" s="1279"/>
      <c r="CI55" s="1279"/>
      <c r="CJ55" s="1279"/>
      <c r="CK55" s="1279"/>
      <c r="CL55" s="1279"/>
      <c r="CM55" s="1279"/>
      <c r="CN55" s="1279">
        <v>41.5</v>
      </c>
      <c r="CO55" s="1279"/>
      <c r="CP55" s="1279"/>
      <c r="CQ55" s="1279"/>
      <c r="CR55" s="1279"/>
      <c r="CS55" s="1279"/>
      <c r="CT55" s="1279"/>
      <c r="CU55" s="1279"/>
      <c r="CV55" s="1279">
        <v>25.2</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634</v>
      </c>
      <c r="BC57" s="1282"/>
      <c r="BD57" s="1282"/>
      <c r="BE57" s="1282"/>
      <c r="BF57" s="1282"/>
      <c r="BG57" s="1282"/>
      <c r="BH57" s="1282"/>
      <c r="BI57" s="1282"/>
      <c r="BJ57" s="1282"/>
      <c r="BK57" s="1282"/>
      <c r="BL57" s="1282"/>
      <c r="BM57" s="1282"/>
      <c r="BN57" s="1282"/>
      <c r="BO57" s="1282"/>
      <c r="BP57" s="1279">
        <v>59.6</v>
      </c>
      <c r="BQ57" s="1279"/>
      <c r="BR57" s="1279"/>
      <c r="BS57" s="1279"/>
      <c r="BT57" s="1279"/>
      <c r="BU57" s="1279"/>
      <c r="BV57" s="1279"/>
      <c r="BW57" s="1279"/>
      <c r="BX57" s="1279">
        <v>60.8</v>
      </c>
      <c r="BY57" s="1279"/>
      <c r="BZ57" s="1279"/>
      <c r="CA57" s="1279"/>
      <c r="CB57" s="1279"/>
      <c r="CC57" s="1279"/>
      <c r="CD57" s="1279"/>
      <c r="CE57" s="1279"/>
      <c r="CF57" s="1279">
        <v>61</v>
      </c>
      <c r="CG57" s="1279"/>
      <c r="CH57" s="1279"/>
      <c r="CI57" s="1279"/>
      <c r="CJ57" s="1279"/>
      <c r="CK57" s="1279"/>
      <c r="CL57" s="1279"/>
      <c r="CM57" s="1279"/>
      <c r="CN57" s="1279">
        <v>61.7</v>
      </c>
      <c r="CO57" s="1279"/>
      <c r="CP57" s="1279"/>
      <c r="CQ57" s="1279"/>
      <c r="CR57" s="1279"/>
      <c r="CS57" s="1279"/>
      <c r="CT57" s="1279"/>
      <c r="CU57" s="1279"/>
      <c r="CV57" s="1279">
        <v>62.4</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636</v>
      </c>
    </row>
    <row r="64" spans="1:109" x14ac:dyDescent="0.15">
      <c r="B64" s="376"/>
      <c r="G64" s="383"/>
      <c r="I64" s="396"/>
      <c r="J64" s="396"/>
      <c r="K64" s="396"/>
      <c r="L64" s="396"/>
      <c r="M64" s="396"/>
      <c r="N64" s="397"/>
      <c r="AM64" s="383"/>
      <c r="AN64" s="383" t="s">
        <v>629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5" t="s">
        <v>637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631</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588</v>
      </c>
      <c r="BQ72" s="1283"/>
      <c r="BR72" s="1283"/>
      <c r="BS72" s="1283"/>
      <c r="BT72" s="1283"/>
      <c r="BU72" s="1283"/>
      <c r="BV72" s="1283"/>
      <c r="BW72" s="1283"/>
      <c r="BX72" s="1283" t="s">
        <v>589</v>
      </c>
      <c r="BY72" s="1283"/>
      <c r="BZ72" s="1283"/>
      <c r="CA72" s="1283"/>
      <c r="CB72" s="1283"/>
      <c r="CC72" s="1283"/>
      <c r="CD72" s="1283"/>
      <c r="CE72" s="1283"/>
      <c r="CF72" s="1283" t="s">
        <v>590</v>
      </c>
      <c r="CG72" s="1283"/>
      <c r="CH72" s="1283"/>
      <c r="CI72" s="1283"/>
      <c r="CJ72" s="1283"/>
      <c r="CK72" s="1283"/>
      <c r="CL72" s="1283"/>
      <c r="CM72" s="1283"/>
      <c r="CN72" s="1283" t="s">
        <v>591</v>
      </c>
      <c r="CO72" s="1283"/>
      <c r="CP72" s="1283"/>
      <c r="CQ72" s="1283"/>
      <c r="CR72" s="1283"/>
      <c r="CS72" s="1283"/>
      <c r="CT72" s="1283"/>
      <c r="CU72" s="1283"/>
      <c r="CV72" s="1283" t="s">
        <v>592</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632</v>
      </c>
      <c r="AO73" s="1282"/>
      <c r="AP73" s="1282"/>
      <c r="AQ73" s="1282"/>
      <c r="AR73" s="1282"/>
      <c r="AS73" s="1282"/>
      <c r="AT73" s="1282"/>
      <c r="AU73" s="1282"/>
      <c r="AV73" s="1282"/>
      <c r="AW73" s="1282"/>
      <c r="AX73" s="1282"/>
      <c r="AY73" s="1282"/>
      <c r="AZ73" s="1282"/>
      <c r="BA73" s="1282"/>
      <c r="BB73" s="1282" t="s">
        <v>633</v>
      </c>
      <c r="BC73" s="1282"/>
      <c r="BD73" s="1282"/>
      <c r="BE73" s="1282"/>
      <c r="BF73" s="1282"/>
      <c r="BG73" s="1282"/>
      <c r="BH73" s="1282"/>
      <c r="BI73" s="1282"/>
      <c r="BJ73" s="1282"/>
      <c r="BK73" s="1282"/>
      <c r="BL73" s="1282"/>
      <c r="BM73" s="1282"/>
      <c r="BN73" s="1282"/>
      <c r="BO73" s="1282"/>
      <c r="BP73" s="1279">
        <v>88.1</v>
      </c>
      <c r="BQ73" s="1279"/>
      <c r="BR73" s="1279"/>
      <c r="BS73" s="1279"/>
      <c r="BT73" s="1279"/>
      <c r="BU73" s="1279"/>
      <c r="BV73" s="1279"/>
      <c r="BW73" s="1279"/>
      <c r="BX73" s="1279">
        <v>92</v>
      </c>
      <c r="BY73" s="1279"/>
      <c r="BZ73" s="1279"/>
      <c r="CA73" s="1279"/>
      <c r="CB73" s="1279"/>
      <c r="CC73" s="1279"/>
      <c r="CD73" s="1279"/>
      <c r="CE73" s="1279"/>
      <c r="CF73" s="1279">
        <v>94.1</v>
      </c>
      <c r="CG73" s="1279"/>
      <c r="CH73" s="1279"/>
      <c r="CI73" s="1279"/>
      <c r="CJ73" s="1279"/>
      <c r="CK73" s="1279"/>
      <c r="CL73" s="1279"/>
      <c r="CM73" s="1279"/>
      <c r="CN73" s="1279">
        <v>94.7</v>
      </c>
      <c r="CO73" s="1279"/>
      <c r="CP73" s="1279"/>
      <c r="CQ73" s="1279"/>
      <c r="CR73" s="1279"/>
      <c r="CS73" s="1279"/>
      <c r="CT73" s="1279"/>
      <c r="CU73" s="1279"/>
      <c r="CV73" s="1279">
        <v>83.9</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638</v>
      </c>
      <c r="BC75" s="1282"/>
      <c r="BD75" s="1282"/>
      <c r="BE75" s="1282"/>
      <c r="BF75" s="1282"/>
      <c r="BG75" s="1282"/>
      <c r="BH75" s="1282"/>
      <c r="BI75" s="1282"/>
      <c r="BJ75" s="1282"/>
      <c r="BK75" s="1282"/>
      <c r="BL75" s="1282"/>
      <c r="BM75" s="1282"/>
      <c r="BN75" s="1282"/>
      <c r="BO75" s="1282"/>
      <c r="BP75" s="1279">
        <v>13.7</v>
      </c>
      <c r="BQ75" s="1279"/>
      <c r="BR75" s="1279"/>
      <c r="BS75" s="1279"/>
      <c r="BT75" s="1279"/>
      <c r="BU75" s="1279"/>
      <c r="BV75" s="1279"/>
      <c r="BW75" s="1279"/>
      <c r="BX75" s="1279">
        <v>14.2</v>
      </c>
      <c r="BY75" s="1279"/>
      <c r="BZ75" s="1279"/>
      <c r="CA75" s="1279"/>
      <c r="CB75" s="1279"/>
      <c r="CC75" s="1279"/>
      <c r="CD75" s="1279"/>
      <c r="CE75" s="1279"/>
      <c r="CF75" s="1279">
        <v>13.8</v>
      </c>
      <c r="CG75" s="1279"/>
      <c r="CH75" s="1279"/>
      <c r="CI75" s="1279"/>
      <c r="CJ75" s="1279"/>
      <c r="CK75" s="1279"/>
      <c r="CL75" s="1279"/>
      <c r="CM75" s="1279"/>
      <c r="CN75" s="1279">
        <v>12.9</v>
      </c>
      <c r="CO75" s="1279"/>
      <c r="CP75" s="1279"/>
      <c r="CQ75" s="1279"/>
      <c r="CR75" s="1279"/>
      <c r="CS75" s="1279"/>
      <c r="CT75" s="1279"/>
      <c r="CU75" s="1279"/>
      <c r="CV75" s="1279">
        <v>12.3</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635</v>
      </c>
      <c r="AO77" s="1283"/>
      <c r="AP77" s="1283"/>
      <c r="AQ77" s="1283"/>
      <c r="AR77" s="1283"/>
      <c r="AS77" s="1283"/>
      <c r="AT77" s="1283"/>
      <c r="AU77" s="1283"/>
      <c r="AV77" s="1283"/>
      <c r="AW77" s="1283"/>
      <c r="AX77" s="1283"/>
      <c r="AY77" s="1283"/>
      <c r="AZ77" s="1283"/>
      <c r="BA77" s="1283"/>
      <c r="BB77" s="1282" t="s">
        <v>633</v>
      </c>
      <c r="BC77" s="1282"/>
      <c r="BD77" s="1282"/>
      <c r="BE77" s="1282"/>
      <c r="BF77" s="1282"/>
      <c r="BG77" s="1282"/>
      <c r="BH77" s="1282"/>
      <c r="BI77" s="1282"/>
      <c r="BJ77" s="1282"/>
      <c r="BK77" s="1282"/>
      <c r="BL77" s="1282"/>
      <c r="BM77" s="1282"/>
      <c r="BN77" s="1282"/>
      <c r="BO77" s="1282"/>
      <c r="BP77" s="1279">
        <v>53.4</v>
      </c>
      <c r="BQ77" s="1279"/>
      <c r="BR77" s="1279"/>
      <c r="BS77" s="1279"/>
      <c r="BT77" s="1279"/>
      <c r="BU77" s="1279"/>
      <c r="BV77" s="1279"/>
      <c r="BW77" s="1279"/>
      <c r="BX77" s="1279">
        <v>48</v>
      </c>
      <c r="BY77" s="1279"/>
      <c r="BZ77" s="1279"/>
      <c r="CA77" s="1279"/>
      <c r="CB77" s="1279"/>
      <c r="CC77" s="1279"/>
      <c r="CD77" s="1279"/>
      <c r="CE77" s="1279"/>
      <c r="CF77" s="1279">
        <v>49.1</v>
      </c>
      <c r="CG77" s="1279"/>
      <c r="CH77" s="1279"/>
      <c r="CI77" s="1279"/>
      <c r="CJ77" s="1279"/>
      <c r="CK77" s="1279"/>
      <c r="CL77" s="1279"/>
      <c r="CM77" s="1279"/>
      <c r="CN77" s="1279">
        <v>41.5</v>
      </c>
      <c r="CO77" s="1279"/>
      <c r="CP77" s="1279"/>
      <c r="CQ77" s="1279"/>
      <c r="CR77" s="1279"/>
      <c r="CS77" s="1279"/>
      <c r="CT77" s="1279"/>
      <c r="CU77" s="1279"/>
      <c r="CV77" s="1279">
        <v>25.2</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638</v>
      </c>
      <c r="BC79" s="1282"/>
      <c r="BD79" s="1282"/>
      <c r="BE79" s="1282"/>
      <c r="BF79" s="1282"/>
      <c r="BG79" s="1282"/>
      <c r="BH79" s="1282"/>
      <c r="BI79" s="1282"/>
      <c r="BJ79" s="1282"/>
      <c r="BK79" s="1282"/>
      <c r="BL79" s="1282"/>
      <c r="BM79" s="1282"/>
      <c r="BN79" s="1282"/>
      <c r="BO79" s="1282"/>
      <c r="BP79" s="1279">
        <v>9.8000000000000007</v>
      </c>
      <c r="BQ79" s="1279"/>
      <c r="BR79" s="1279"/>
      <c r="BS79" s="1279"/>
      <c r="BT79" s="1279"/>
      <c r="BU79" s="1279"/>
      <c r="BV79" s="1279"/>
      <c r="BW79" s="1279"/>
      <c r="BX79" s="1279">
        <v>9.6</v>
      </c>
      <c r="BY79" s="1279"/>
      <c r="BZ79" s="1279"/>
      <c r="CA79" s="1279"/>
      <c r="CB79" s="1279"/>
      <c r="CC79" s="1279"/>
      <c r="CD79" s="1279"/>
      <c r="CE79" s="1279"/>
      <c r="CF79" s="1279">
        <v>9.5</v>
      </c>
      <c r="CG79" s="1279"/>
      <c r="CH79" s="1279"/>
      <c r="CI79" s="1279"/>
      <c r="CJ79" s="1279"/>
      <c r="CK79" s="1279"/>
      <c r="CL79" s="1279"/>
      <c r="CM79" s="1279"/>
      <c r="CN79" s="1279">
        <v>9.1999999999999993</v>
      </c>
      <c r="CO79" s="1279"/>
      <c r="CP79" s="1279"/>
      <c r="CQ79" s="1279"/>
      <c r="CR79" s="1279"/>
      <c r="CS79" s="1279"/>
      <c r="CT79" s="1279"/>
      <c r="CU79" s="1279"/>
      <c r="CV79" s="1279">
        <v>8.9</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PTHWca7JjpMJ368nIy3YgwI9odbpl35+c/M3KlN+X5BoJnakLk9Saa17wvCQuYd3jrvL9zAnUsiKH4TRZsrlUw==" saltValue="0Dg1GTDfk9fGH/NAaklDm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535</v>
      </c>
    </row>
  </sheetData>
  <sheetProtection algorithmName="SHA-512" hashValue="vUk+/6RuUHSYSOi0d4W6STGHRc1RvfZ9IjHY1YM2XP8usc0VIqGwKaOPRpRx7eqrZKK8wNUNAl/eazo8PoUQ1g==" saltValue="95nS6kzlY5n/ATG8SIijs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535</v>
      </c>
    </row>
  </sheetData>
  <sheetProtection algorithmName="SHA-512" hashValue="kwHSn9nN6CYAXdGCPuTzw+zvWr35Amyr1hM/jJM3njumhcicJGYn5Ja8ics733auidt4EGUPUjauaSwozrZgGg==" saltValue="ElaqX71SRjM62+MlA5pNg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585</v>
      </c>
      <c r="G2" s="148"/>
      <c r="H2" s="149"/>
    </row>
    <row r="3" spans="1:8" x14ac:dyDescent="0.15">
      <c r="A3" s="145" t="s">
        <v>578</v>
      </c>
      <c r="B3" s="150"/>
      <c r="C3" s="151"/>
      <c r="D3" s="152">
        <v>98059</v>
      </c>
      <c r="E3" s="153"/>
      <c r="F3" s="154">
        <v>88968</v>
      </c>
      <c r="G3" s="155"/>
      <c r="H3" s="156"/>
    </row>
    <row r="4" spans="1:8" x14ac:dyDescent="0.15">
      <c r="A4" s="157"/>
      <c r="B4" s="158"/>
      <c r="C4" s="159"/>
      <c r="D4" s="160">
        <v>39791</v>
      </c>
      <c r="E4" s="161"/>
      <c r="F4" s="162">
        <v>45482</v>
      </c>
      <c r="G4" s="163"/>
      <c r="H4" s="164"/>
    </row>
    <row r="5" spans="1:8" x14ac:dyDescent="0.15">
      <c r="A5" s="145" t="s">
        <v>580</v>
      </c>
      <c r="B5" s="150"/>
      <c r="C5" s="151"/>
      <c r="D5" s="152">
        <v>93382</v>
      </c>
      <c r="E5" s="153"/>
      <c r="F5" s="154">
        <v>85173</v>
      </c>
      <c r="G5" s="155"/>
      <c r="H5" s="156"/>
    </row>
    <row r="6" spans="1:8" x14ac:dyDescent="0.15">
      <c r="A6" s="157"/>
      <c r="B6" s="158"/>
      <c r="C6" s="159"/>
      <c r="D6" s="160">
        <v>49546</v>
      </c>
      <c r="E6" s="161"/>
      <c r="F6" s="162">
        <v>43913</v>
      </c>
      <c r="G6" s="163"/>
      <c r="H6" s="164"/>
    </row>
    <row r="7" spans="1:8" x14ac:dyDescent="0.15">
      <c r="A7" s="145" t="s">
        <v>581</v>
      </c>
      <c r="B7" s="150"/>
      <c r="C7" s="151"/>
      <c r="D7" s="152">
        <v>102147</v>
      </c>
      <c r="E7" s="153"/>
      <c r="F7" s="154">
        <v>94081</v>
      </c>
      <c r="G7" s="155"/>
      <c r="H7" s="156"/>
    </row>
    <row r="8" spans="1:8" x14ac:dyDescent="0.15">
      <c r="A8" s="157"/>
      <c r="B8" s="158"/>
      <c r="C8" s="159"/>
      <c r="D8" s="160">
        <v>74177</v>
      </c>
      <c r="E8" s="161"/>
      <c r="F8" s="162">
        <v>48949</v>
      </c>
      <c r="G8" s="163"/>
      <c r="H8" s="164"/>
    </row>
    <row r="9" spans="1:8" x14ac:dyDescent="0.15">
      <c r="A9" s="145" t="s">
        <v>582</v>
      </c>
      <c r="B9" s="150"/>
      <c r="C9" s="151"/>
      <c r="D9" s="152">
        <v>54917</v>
      </c>
      <c r="E9" s="153"/>
      <c r="F9" s="154">
        <v>92632</v>
      </c>
      <c r="G9" s="155"/>
      <c r="H9" s="156"/>
    </row>
    <row r="10" spans="1:8" x14ac:dyDescent="0.15">
      <c r="A10" s="157"/>
      <c r="B10" s="158"/>
      <c r="C10" s="159"/>
      <c r="D10" s="160">
        <v>32845</v>
      </c>
      <c r="E10" s="161"/>
      <c r="F10" s="162">
        <v>47978</v>
      </c>
      <c r="G10" s="163"/>
      <c r="H10" s="164"/>
    </row>
    <row r="11" spans="1:8" x14ac:dyDescent="0.15">
      <c r="A11" s="145" t="s">
        <v>583</v>
      </c>
      <c r="B11" s="150"/>
      <c r="C11" s="151"/>
      <c r="D11" s="152">
        <v>69281</v>
      </c>
      <c r="E11" s="153"/>
      <c r="F11" s="154">
        <v>96469</v>
      </c>
      <c r="G11" s="155"/>
      <c r="H11" s="156"/>
    </row>
    <row r="12" spans="1:8" x14ac:dyDescent="0.15">
      <c r="A12" s="157"/>
      <c r="B12" s="158"/>
      <c r="C12" s="165"/>
      <c r="D12" s="160">
        <v>34156</v>
      </c>
      <c r="E12" s="161"/>
      <c r="F12" s="162">
        <v>49775</v>
      </c>
      <c r="G12" s="163"/>
      <c r="H12" s="164"/>
    </row>
    <row r="13" spans="1:8" x14ac:dyDescent="0.15">
      <c r="A13" s="145"/>
      <c r="B13" s="150"/>
      <c r="C13" s="166"/>
      <c r="D13" s="167">
        <v>83557</v>
      </c>
      <c r="E13" s="168"/>
      <c r="F13" s="169">
        <v>91465</v>
      </c>
      <c r="G13" s="170"/>
      <c r="H13" s="156"/>
    </row>
    <row r="14" spans="1:8" x14ac:dyDescent="0.15">
      <c r="A14" s="157"/>
      <c r="B14" s="158"/>
      <c r="C14" s="159"/>
      <c r="D14" s="160">
        <v>46103</v>
      </c>
      <c r="E14" s="161"/>
      <c r="F14" s="162">
        <v>47219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3.17</v>
      </c>
      <c r="C19" s="171">
        <f>ROUND(VALUE(SUBSTITUTE(実質収支比率等に係る経年分析!G$48,"▲","-")),2)</f>
        <v>1.61</v>
      </c>
      <c r="D19" s="171">
        <f>ROUND(VALUE(SUBSTITUTE(実質収支比率等に係る経年分析!H$48,"▲","-")),2)</f>
        <v>2.04</v>
      </c>
      <c r="E19" s="171">
        <f>ROUND(VALUE(SUBSTITUTE(実質収支比率等に係る経年分析!I$48,"▲","-")),2)</f>
        <v>4.2699999999999996</v>
      </c>
      <c r="F19" s="171">
        <f>ROUND(VALUE(SUBSTITUTE(実質収支比率等に係る経年分析!J$48,"▲","-")),2)</f>
        <v>7.24</v>
      </c>
    </row>
    <row r="20" spans="1:11" x14ac:dyDescent="0.15">
      <c r="A20" s="171" t="s">
        <v>55</v>
      </c>
      <c r="B20" s="171">
        <f>ROUND(VALUE(SUBSTITUTE(実質収支比率等に係る経年分析!F$47,"▲","-")),2)</f>
        <v>17.93</v>
      </c>
      <c r="C20" s="171">
        <f>ROUND(VALUE(SUBSTITUTE(実質収支比率等に係る経年分析!G$47,"▲","-")),2)</f>
        <v>9.64</v>
      </c>
      <c r="D20" s="171">
        <f>ROUND(VALUE(SUBSTITUTE(実質収支比率等に係る経年分析!H$47,"▲","-")),2)</f>
        <v>6.7</v>
      </c>
      <c r="E20" s="171">
        <f>ROUND(VALUE(SUBSTITUTE(実質収支比率等に係る経年分析!I$47,"▲","-")),2)</f>
        <v>4.83</v>
      </c>
      <c r="F20" s="171">
        <f>ROUND(VALUE(SUBSTITUTE(実質収支比率等に係る経年分析!J$47,"▲","-")),2)</f>
        <v>5.26</v>
      </c>
    </row>
    <row r="21" spans="1:11" x14ac:dyDescent="0.15">
      <c r="A21" s="171" t="s">
        <v>56</v>
      </c>
      <c r="B21" s="171">
        <f>IF(ISNUMBER(VALUE(SUBSTITUTE(実質収支比率等に係る経年分析!F$49,"▲","-"))),ROUND(VALUE(SUBSTITUTE(実質収支比率等に係る経年分析!F$49,"▲","-")),2),NA())</f>
        <v>-1.4</v>
      </c>
      <c r="C21" s="171">
        <f>IF(ISNUMBER(VALUE(SUBSTITUTE(実質収支比率等に係る経年分析!G$49,"▲","-"))),ROUND(VALUE(SUBSTITUTE(実質収支比率等に係る経年分析!G$49,"▲","-")),2),NA())</f>
        <v>-9.4499999999999993</v>
      </c>
      <c r="D21" s="171">
        <f>IF(ISNUMBER(VALUE(SUBSTITUTE(実質収支比率等に係る経年分析!H$49,"▲","-"))),ROUND(VALUE(SUBSTITUTE(実質収支比率等に係る経年分析!H$49,"▲","-")),2),NA())</f>
        <v>-3.66</v>
      </c>
      <c r="E21" s="171">
        <f>IF(ISNUMBER(VALUE(SUBSTITUTE(実質収支比率等に係る経年分析!I$49,"▲","-"))),ROUND(VALUE(SUBSTITUTE(実質収支比率等に係る経年分析!I$49,"▲","-")),2),NA())</f>
        <v>-0.59</v>
      </c>
      <c r="F21" s="171">
        <f>IF(ISNUMBER(VALUE(SUBSTITUTE(実質収支比率等に係る経年分析!J$49,"▲","-"))),ROUND(VALUE(SUBSTITUTE(実質収支比率等に係る経年分析!J$49,"▲","-")),2),NA())</f>
        <v>1.3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浄化槽整備事業特別会計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下水道事業（特定環境保全公共下水道事業）会計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下水道事業（公共下水道事業）会計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3.39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2.0299999999999998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7.24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3138</v>
      </c>
      <c r="E42" s="173"/>
      <c r="F42" s="173"/>
      <c r="G42" s="173">
        <f>'実質公債費比率（分子）の構造'!L$52</f>
        <v>3006</v>
      </c>
      <c r="H42" s="173"/>
      <c r="I42" s="173"/>
      <c r="J42" s="173">
        <f>'実質公債費比率（分子）の構造'!M$52</f>
        <v>2941</v>
      </c>
      <c r="K42" s="173"/>
      <c r="L42" s="173"/>
      <c r="M42" s="173">
        <f>'実質公債費比率（分子）の構造'!N$52</f>
        <v>2691</v>
      </c>
      <c r="N42" s="173"/>
      <c r="O42" s="173"/>
      <c r="P42" s="173">
        <f>'実質公債費比率（分子）の構造'!O$52</f>
        <v>2579</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716</v>
      </c>
      <c r="C46" s="173"/>
      <c r="D46" s="173"/>
      <c r="E46" s="173">
        <f>'実質公債費比率（分子）の構造'!L$48</f>
        <v>754</v>
      </c>
      <c r="F46" s="173"/>
      <c r="G46" s="173"/>
      <c r="H46" s="173">
        <f>'実質公債費比率（分子）の構造'!M$48</f>
        <v>722</v>
      </c>
      <c r="I46" s="173"/>
      <c r="J46" s="173"/>
      <c r="K46" s="173">
        <f>'実質公債費比率（分子）の構造'!N$48</f>
        <v>752</v>
      </c>
      <c r="L46" s="173"/>
      <c r="M46" s="173"/>
      <c r="N46" s="173">
        <f>'実質公債費比率（分子）の構造'!O$48</f>
        <v>732</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3863</v>
      </c>
      <c r="C49" s="173"/>
      <c r="D49" s="173"/>
      <c r="E49" s="173">
        <f>'実質公債費比率（分子）の構造'!L$45</f>
        <v>3584</v>
      </c>
      <c r="F49" s="173"/>
      <c r="G49" s="173"/>
      <c r="H49" s="173">
        <f>'実質公債費比率（分子）の構造'!M$45</f>
        <v>3470</v>
      </c>
      <c r="I49" s="173"/>
      <c r="J49" s="173"/>
      <c r="K49" s="173">
        <f>'実質公債費比率（分子）の構造'!N$45</f>
        <v>3090</v>
      </c>
      <c r="L49" s="173"/>
      <c r="M49" s="173"/>
      <c r="N49" s="173">
        <f>'実質公債費比率（分子）の構造'!O$45</f>
        <v>3075</v>
      </c>
      <c r="O49" s="173"/>
      <c r="P49" s="173"/>
    </row>
    <row r="50" spans="1:16" x14ac:dyDescent="0.15">
      <c r="A50" s="173" t="s">
        <v>71</v>
      </c>
      <c r="B50" s="173" t="e">
        <f>NA()</f>
        <v>#N/A</v>
      </c>
      <c r="C50" s="173">
        <f>IF(ISNUMBER('実質公債費比率（分子）の構造'!K$53),'実質公債費比率（分子）の構造'!K$53,NA())</f>
        <v>1442</v>
      </c>
      <c r="D50" s="173" t="e">
        <f>NA()</f>
        <v>#N/A</v>
      </c>
      <c r="E50" s="173" t="e">
        <f>NA()</f>
        <v>#N/A</v>
      </c>
      <c r="F50" s="173">
        <f>IF(ISNUMBER('実質公債費比率（分子）の構造'!L$53),'実質公債費比率（分子）の構造'!L$53,NA())</f>
        <v>1333</v>
      </c>
      <c r="G50" s="173" t="e">
        <f>NA()</f>
        <v>#N/A</v>
      </c>
      <c r="H50" s="173" t="e">
        <f>NA()</f>
        <v>#N/A</v>
      </c>
      <c r="I50" s="173">
        <f>IF(ISNUMBER('実質公債費比率（分子）の構造'!M$53),'実質公債費比率（分子）の構造'!M$53,NA())</f>
        <v>1252</v>
      </c>
      <c r="J50" s="173" t="e">
        <f>NA()</f>
        <v>#N/A</v>
      </c>
      <c r="K50" s="173" t="e">
        <f>NA()</f>
        <v>#N/A</v>
      </c>
      <c r="L50" s="173">
        <f>IF(ISNUMBER('実質公債費比率（分子）の構造'!N$53),'実質公債費比率（分子）の構造'!N$53,NA())</f>
        <v>1151</v>
      </c>
      <c r="M50" s="173" t="e">
        <f>NA()</f>
        <v>#N/A</v>
      </c>
      <c r="N50" s="173" t="e">
        <f>NA()</f>
        <v>#N/A</v>
      </c>
      <c r="O50" s="173">
        <f>IF(ISNUMBER('実質公債費比率（分子）の構造'!O$53),'実質公債費比率（分子）の構造'!O$53,NA())</f>
        <v>1228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26822</v>
      </c>
      <c r="E56" s="172"/>
      <c r="F56" s="172"/>
      <c r="G56" s="172">
        <f>'将来負担比率（分子）の構造'!J$52</f>
        <v>25837</v>
      </c>
      <c r="H56" s="172"/>
      <c r="I56" s="172"/>
      <c r="J56" s="172">
        <f>'将来負担比率（分子）の構造'!K$52</f>
        <v>25092</v>
      </c>
      <c r="K56" s="172"/>
      <c r="L56" s="172"/>
      <c r="M56" s="172">
        <f>'将来負担比率（分子）の構造'!L$52</f>
        <v>23704</v>
      </c>
      <c r="N56" s="172"/>
      <c r="O56" s="172"/>
      <c r="P56" s="172">
        <f>'将来負担比率（分子）の構造'!M$52</f>
        <v>22636</v>
      </c>
    </row>
    <row r="57" spans="1:16" x14ac:dyDescent="0.15">
      <c r="A57" s="172" t="s">
        <v>42</v>
      </c>
      <c r="B57" s="172"/>
      <c r="C57" s="172"/>
      <c r="D57" s="172">
        <f>'将来負担比率（分子）の構造'!I$51</f>
        <v>154</v>
      </c>
      <c r="E57" s="172"/>
      <c r="F57" s="172"/>
      <c r="G57" s="172">
        <f>'将来負担比率（分子）の構造'!J$51</f>
        <v>79</v>
      </c>
      <c r="H57" s="172"/>
      <c r="I57" s="172"/>
      <c r="J57" s="172">
        <f>'将来負担比率（分子）の構造'!K$51</f>
        <v>47</v>
      </c>
      <c r="K57" s="172"/>
      <c r="L57" s="172"/>
      <c r="M57" s="172">
        <f>'将来負担比率（分子）の構造'!L$51</f>
        <v>22</v>
      </c>
      <c r="N57" s="172"/>
      <c r="O57" s="172"/>
      <c r="P57" s="172">
        <f>'将来負担比率（分子）の構造'!M$51</f>
        <v>12</v>
      </c>
    </row>
    <row r="58" spans="1:16" x14ac:dyDescent="0.15">
      <c r="A58" s="172" t="s">
        <v>41</v>
      </c>
      <c r="B58" s="172"/>
      <c r="C58" s="172"/>
      <c r="D58" s="172">
        <f>'将来負担比率（分子）の構造'!I$50</f>
        <v>5159</v>
      </c>
      <c r="E58" s="172"/>
      <c r="F58" s="172"/>
      <c r="G58" s="172">
        <f>'将来負担比率（分子）の構造'!J$50</f>
        <v>4350</v>
      </c>
      <c r="H58" s="172"/>
      <c r="I58" s="172"/>
      <c r="J58" s="172">
        <f>'将来負担比率（分子）の構造'!K$50</f>
        <v>3580</v>
      </c>
      <c r="K58" s="172"/>
      <c r="L58" s="172"/>
      <c r="M58" s="172">
        <f>'将来負担比率（分子）の構造'!L$50</f>
        <v>2532</v>
      </c>
      <c r="N58" s="172"/>
      <c r="O58" s="172"/>
      <c r="P58" s="172">
        <f>'将来負担比率（分子）の構造'!M$50</f>
        <v>2832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101</v>
      </c>
      <c r="C61" s="172"/>
      <c r="D61" s="172"/>
      <c r="E61" s="172">
        <f>'将来負担比率（分子）の構造'!J$46</f>
        <v>67</v>
      </c>
      <c r="F61" s="172"/>
      <c r="G61" s="172"/>
      <c r="H61" s="172">
        <f>'将来負担比率（分子）の構造'!K$46</f>
        <v>33</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2930</v>
      </c>
      <c r="C62" s="172"/>
      <c r="D62" s="172"/>
      <c r="E62" s="172">
        <f>'将来負担比率（分子）の構造'!J$45</f>
        <v>2669</v>
      </c>
      <c r="F62" s="172"/>
      <c r="G62" s="172"/>
      <c r="H62" s="172">
        <f>'将来負担比率（分子）の構造'!K$45</f>
        <v>2539</v>
      </c>
      <c r="I62" s="172"/>
      <c r="J62" s="172"/>
      <c r="K62" s="172">
        <f>'将来負担比率（分子）の構造'!L$45</f>
        <v>2793</v>
      </c>
      <c r="L62" s="172"/>
      <c r="M62" s="172"/>
      <c r="N62" s="172">
        <f>'将来負担比率（分子）の構造'!M$45</f>
        <v>3036</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9432</v>
      </c>
      <c r="C64" s="172"/>
      <c r="D64" s="172"/>
      <c r="E64" s="172">
        <f>'将来負担比率（分子）の構造'!J$43</f>
        <v>9224</v>
      </c>
      <c r="F64" s="172"/>
      <c r="G64" s="172"/>
      <c r="H64" s="172">
        <f>'将来負担比率（分子）の構造'!K$43</f>
        <v>8783</v>
      </c>
      <c r="I64" s="172"/>
      <c r="J64" s="172"/>
      <c r="K64" s="172">
        <f>'将来負担比率（分子）の構造'!L$43</f>
        <v>8072</v>
      </c>
      <c r="L64" s="172"/>
      <c r="M64" s="172"/>
      <c r="N64" s="172">
        <f>'将来負担比率（分子）の構造'!M$43</f>
        <v>7285</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28354</v>
      </c>
      <c r="C66" s="172"/>
      <c r="D66" s="172"/>
      <c r="E66" s="172">
        <f>'将来負担比率（分子）の構造'!J$41</f>
        <v>27201</v>
      </c>
      <c r="F66" s="172"/>
      <c r="G66" s="172"/>
      <c r="H66" s="172">
        <f>'将来負担比率（分子）の構造'!K$41</f>
        <v>26262</v>
      </c>
      <c r="I66" s="172"/>
      <c r="J66" s="172"/>
      <c r="K66" s="172">
        <f>'将来負担比率（分子）の構造'!L$41</f>
        <v>24702</v>
      </c>
      <c r="L66" s="172"/>
      <c r="M66" s="172"/>
      <c r="N66" s="172">
        <f>'将来負担比率（分子）の構造'!M$41</f>
        <v>23767</v>
      </c>
      <c r="O66" s="172"/>
      <c r="P66" s="172"/>
    </row>
    <row r="67" spans="1:16" x14ac:dyDescent="0.15">
      <c r="A67" s="172" t="s">
        <v>75</v>
      </c>
      <c r="B67" s="172" t="e">
        <f>NA()</f>
        <v>#N/A</v>
      </c>
      <c r="C67" s="172">
        <f>IF(ISNUMBER('将来負担比率（分子）の構造'!I$53), IF('将来負担比率（分子）の構造'!I$53 &lt; 0, 0, '将来負担比率（分子）の構造'!I$53), NA())</f>
        <v>8681</v>
      </c>
      <c r="D67" s="172" t="e">
        <f>NA()</f>
        <v>#N/A</v>
      </c>
      <c r="E67" s="172" t="e">
        <f>NA()</f>
        <v>#N/A</v>
      </c>
      <c r="F67" s="172">
        <f>IF(ISNUMBER('将来負担比率（分子）の構造'!J$53), IF('将来負担比率（分子）の構造'!J$53 &lt; 0, 0, '将来負担比率（分子）の構造'!J$53), NA())</f>
        <v>8896</v>
      </c>
      <c r="G67" s="172" t="e">
        <f>NA()</f>
        <v>#N/A</v>
      </c>
      <c r="H67" s="172" t="e">
        <f>NA()</f>
        <v>#N/A</v>
      </c>
      <c r="I67" s="172">
        <f>IF(ISNUMBER('将来負担比率（分子）の構造'!K$53), IF('将来負担比率（分子）の構造'!K$53 &lt; 0, 0, '将来負担比率（分子）の構造'!K$53), NA())</f>
        <v>8898</v>
      </c>
      <c r="J67" s="172" t="e">
        <f>NA()</f>
        <v>#N/A</v>
      </c>
      <c r="K67" s="172" t="e">
        <f>NA()</f>
        <v>#N/A</v>
      </c>
      <c r="L67" s="172">
        <f>IF(ISNUMBER('将来負担比率（分子）の構造'!L$53), IF('将来負担比率（分子）の構造'!L$53 &lt; 0, 0, '将来負担比率（分子）の構造'!L$53), NA())</f>
        <v>9308</v>
      </c>
      <c r="M67" s="172" t="e">
        <f>NA()</f>
        <v>#N/A</v>
      </c>
      <c r="N67" s="172" t="e">
        <f>NA()</f>
        <v>#N/A</v>
      </c>
      <c r="O67" s="172">
        <f>IF(ISNUMBER('将来負担比率（分子）の構造'!M$53), IF('将来負担比率（分子）の構造'!M$53 &lt; 0, 0, '将来負担比率（分子）の構造'!M$53), NA())</f>
        <v>8608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828</v>
      </c>
      <c r="C72" s="176">
        <f>基金残高に係る経年分析!G55</f>
        <v>604</v>
      </c>
      <c r="D72" s="176">
        <f>基金残高に係る経年分析!H55</f>
        <v>675</v>
      </c>
    </row>
    <row r="73" spans="1:16" x14ac:dyDescent="0.15">
      <c r="A73" s="175" t="s">
        <v>78</v>
      </c>
      <c r="B73" s="176">
        <f>基金残高に係る経年分析!F56</f>
        <v>311</v>
      </c>
      <c r="C73" s="176">
        <f>基金残高に係る経年分析!G56</f>
        <v>311</v>
      </c>
      <c r="D73" s="176">
        <f>基金残高に係る経年分析!H56</f>
        <v>444</v>
      </c>
    </row>
    <row r="74" spans="1:16" x14ac:dyDescent="0.15">
      <c r="A74" s="175" t="s">
        <v>79</v>
      </c>
      <c r="B74" s="176">
        <f>基金残高に係る経年分析!F57</f>
        <v>5841</v>
      </c>
      <c r="C74" s="176">
        <f>基金残高に係る経年分析!G57</f>
        <v>5763</v>
      </c>
      <c r="D74" s="176">
        <f>基金残高に係る経年分析!H57</f>
        <v>5748</v>
      </c>
    </row>
  </sheetData>
  <sheetProtection algorithmName="SHA-512" hashValue="TtRJAiijutLcQX1Aa505RSvUC8bMtNIaZggiPXaKBM7DZgrnRG/xcnFrsCtGi5eRE095hfMYwVUZAAxLu1ikSQ==" saltValue="gDZyP195eyMN8A9XlwFJ+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221</v>
      </c>
      <c r="DI1" s="643"/>
      <c r="DJ1" s="643"/>
      <c r="DK1" s="643"/>
      <c r="DL1" s="643"/>
      <c r="DM1" s="643"/>
      <c r="DN1" s="644"/>
      <c r="DO1" s="212"/>
      <c r="DP1" s="642" t="s">
        <v>222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224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227</v>
      </c>
      <c r="S4" s="646"/>
      <c r="T4" s="646"/>
      <c r="U4" s="646"/>
      <c r="V4" s="646"/>
      <c r="W4" s="646"/>
      <c r="X4" s="646"/>
      <c r="Y4" s="647"/>
      <c r="Z4" s="645" t="s">
        <v>228</v>
      </c>
      <c r="AA4" s="646"/>
      <c r="AB4" s="646"/>
      <c r="AC4" s="647"/>
      <c r="AD4" s="645" t="s">
        <v>229</v>
      </c>
      <c r="AE4" s="646"/>
      <c r="AF4" s="646"/>
      <c r="AG4" s="646"/>
      <c r="AH4" s="646"/>
      <c r="AI4" s="646"/>
      <c r="AJ4" s="646"/>
      <c r="AK4" s="647"/>
      <c r="AL4" s="645" t="s">
        <v>228</v>
      </c>
      <c r="AM4" s="646"/>
      <c r="AN4" s="646"/>
      <c r="AO4" s="647"/>
      <c r="AP4" s="651" t="s">
        <v>230</v>
      </c>
      <c r="AQ4" s="651"/>
      <c r="AR4" s="651"/>
      <c r="AS4" s="651"/>
      <c r="AT4" s="651"/>
      <c r="AU4" s="651"/>
      <c r="AV4" s="651"/>
      <c r="AW4" s="651"/>
      <c r="AX4" s="651"/>
      <c r="AY4" s="651"/>
      <c r="AZ4" s="651"/>
      <c r="BA4" s="651"/>
      <c r="BB4" s="651"/>
      <c r="BC4" s="651"/>
      <c r="BD4" s="651"/>
      <c r="BE4" s="651"/>
      <c r="BF4" s="651"/>
      <c r="BG4" s="651" t="s">
        <v>231</v>
      </c>
      <c r="BH4" s="651"/>
      <c r="BI4" s="651"/>
      <c r="BJ4" s="651"/>
      <c r="BK4" s="651"/>
      <c r="BL4" s="651"/>
      <c r="BM4" s="651"/>
      <c r="BN4" s="651"/>
      <c r="BO4" s="651" t="s">
        <v>228</v>
      </c>
      <c r="BP4" s="651"/>
      <c r="BQ4" s="651"/>
      <c r="BR4" s="651"/>
      <c r="BS4" s="651" t="s">
        <v>232</v>
      </c>
      <c r="BT4" s="651"/>
      <c r="BU4" s="651"/>
      <c r="BV4" s="651"/>
      <c r="BW4" s="651"/>
      <c r="BX4" s="651"/>
      <c r="BY4" s="651"/>
      <c r="BZ4" s="651"/>
      <c r="CA4" s="651"/>
      <c r="CB4" s="651"/>
      <c r="CD4" s="648" t="s">
        <v>233</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234</v>
      </c>
      <c r="C5" s="653"/>
      <c r="D5" s="653"/>
      <c r="E5" s="653"/>
      <c r="F5" s="653"/>
      <c r="G5" s="653"/>
      <c r="H5" s="653"/>
      <c r="I5" s="653"/>
      <c r="J5" s="653"/>
      <c r="K5" s="653"/>
      <c r="L5" s="653"/>
      <c r="M5" s="653"/>
      <c r="N5" s="653"/>
      <c r="O5" s="653"/>
      <c r="P5" s="653"/>
      <c r="Q5" s="654"/>
      <c r="R5" s="655">
        <v>3438882</v>
      </c>
      <c r="S5" s="656"/>
      <c r="T5" s="656"/>
      <c r="U5" s="656"/>
      <c r="V5" s="656"/>
      <c r="W5" s="656"/>
      <c r="X5" s="656"/>
      <c r="Y5" s="657"/>
      <c r="Z5" s="658">
        <v>14.9</v>
      </c>
      <c r="AA5" s="658"/>
      <c r="AB5" s="658"/>
      <c r="AC5" s="658"/>
      <c r="AD5" s="659">
        <v>3438882</v>
      </c>
      <c r="AE5" s="659"/>
      <c r="AF5" s="659"/>
      <c r="AG5" s="659"/>
      <c r="AH5" s="659"/>
      <c r="AI5" s="659"/>
      <c r="AJ5" s="659"/>
      <c r="AK5" s="659"/>
      <c r="AL5" s="660">
        <v>27.5</v>
      </c>
      <c r="AM5" s="661"/>
      <c r="AN5" s="661"/>
      <c r="AO5" s="662"/>
      <c r="AP5" s="652" t="s">
        <v>235</v>
      </c>
      <c r="AQ5" s="653"/>
      <c r="AR5" s="653"/>
      <c r="AS5" s="653"/>
      <c r="AT5" s="653"/>
      <c r="AU5" s="653"/>
      <c r="AV5" s="653"/>
      <c r="AW5" s="653"/>
      <c r="AX5" s="653"/>
      <c r="AY5" s="653"/>
      <c r="AZ5" s="653"/>
      <c r="BA5" s="653"/>
      <c r="BB5" s="653"/>
      <c r="BC5" s="653"/>
      <c r="BD5" s="653"/>
      <c r="BE5" s="653"/>
      <c r="BF5" s="654"/>
      <c r="BG5" s="663">
        <v>3433801</v>
      </c>
      <c r="BH5" s="664"/>
      <c r="BI5" s="664"/>
      <c r="BJ5" s="664"/>
      <c r="BK5" s="664"/>
      <c r="BL5" s="664"/>
      <c r="BM5" s="664"/>
      <c r="BN5" s="665"/>
      <c r="BO5" s="666">
        <v>99.9</v>
      </c>
      <c r="BP5" s="666"/>
      <c r="BQ5" s="666"/>
      <c r="BR5" s="666"/>
      <c r="BS5" s="667" t="s">
        <v>131</v>
      </c>
      <c r="BT5" s="667"/>
      <c r="BU5" s="667"/>
      <c r="BV5" s="667"/>
      <c r="BW5" s="667"/>
      <c r="BX5" s="667"/>
      <c r="BY5" s="667"/>
      <c r="BZ5" s="667"/>
      <c r="CA5" s="667"/>
      <c r="CB5" s="668"/>
      <c r="CD5" s="648" t="s">
        <v>230</v>
      </c>
      <c r="CE5" s="649"/>
      <c r="CF5" s="649"/>
      <c r="CG5" s="649"/>
      <c r="CH5" s="649"/>
      <c r="CI5" s="649"/>
      <c r="CJ5" s="649"/>
      <c r="CK5" s="649"/>
      <c r="CL5" s="649"/>
      <c r="CM5" s="649"/>
      <c r="CN5" s="649"/>
      <c r="CO5" s="649"/>
      <c r="CP5" s="649"/>
      <c r="CQ5" s="650"/>
      <c r="CR5" s="648" t="s">
        <v>237</v>
      </c>
      <c r="CS5" s="649"/>
      <c r="CT5" s="649"/>
      <c r="CU5" s="649"/>
      <c r="CV5" s="649"/>
      <c r="CW5" s="649"/>
      <c r="CX5" s="649"/>
      <c r="CY5" s="650"/>
      <c r="CZ5" s="648" t="s">
        <v>228</v>
      </c>
      <c r="DA5" s="649"/>
      <c r="DB5" s="649"/>
      <c r="DC5" s="650"/>
      <c r="DD5" s="648" t="s">
        <v>238</v>
      </c>
      <c r="DE5" s="649"/>
      <c r="DF5" s="649"/>
      <c r="DG5" s="649"/>
      <c r="DH5" s="649"/>
      <c r="DI5" s="649"/>
      <c r="DJ5" s="649"/>
      <c r="DK5" s="649"/>
      <c r="DL5" s="649"/>
      <c r="DM5" s="649"/>
      <c r="DN5" s="649"/>
      <c r="DO5" s="649"/>
      <c r="DP5" s="650"/>
      <c r="DQ5" s="648" t="s">
        <v>239</v>
      </c>
      <c r="DR5" s="649"/>
      <c r="DS5" s="649"/>
      <c r="DT5" s="649"/>
      <c r="DU5" s="649"/>
      <c r="DV5" s="649"/>
      <c r="DW5" s="649"/>
      <c r="DX5" s="649"/>
      <c r="DY5" s="649"/>
      <c r="DZ5" s="649"/>
      <c r="EA5" s="649"/>
      <c r="EB5" s="649"/>
      <c r="EC5" s="650"/>
    </row>
    <row r="6" spans="2:143" ht="11.25" customHeight="1" x14ac:dyDescent="0.15">
      <c r="B6" s="671" t="s">
        <v>240</v>
      </c>
      <c r="C6" s="672"/>
      <c r="D6" s="672"/>
      <c r="E6" s="672"/>
      <c r="F6" s="672"/>
      <c r="G6" s="672"/>
      <c r="H6" s="672"/>
      <c r="I6" s="672"/>
      <c r="J6" s="672"/>
      <c r="K6" s="672"/>
      <c r="L6" s="672"/>
      <c r="M6" s="672"/>
      <c r="N6" s="672"/>
      <c r="O6" s="672"/>
      <c r="P6" s="672"/>
      <c r="Q6" s="673"/>
      <c r="R6" s="663">
        <v>235093</v>
      </c>
      <c r="S6" s="664"/>
      <c r="T6" s="664"/>
      <c r="U6" s="664"/>
      <c r="V6" s="664"/>
      <c r="W6" s="664"/>
      <c r="X6" s="664"/>
      <c r="Y6" s="665"/>
      <c r="Z6" s="666">
        <v>1</v>
      </c>
      <c r="AA6" s="666"/>
      <c r="AB6" s="666"/>
      <c r="AC6" s="666"/>
      <c r="AD6" s="667">
        <v>235093</v>
      </c>
      <c r="AE6" s="667"/>
      <c r="AF6" s="667"/>
      <c r="AG6" s="667"/>
      <c r="AH6" s="667"/>
      <c r="AI6" s="667"/>
      <c r="AJ6" s="667"/>
      <c r="AK6" s="667"/>
      <c r="AL6" s="674">
        <v>1.9</v>
      </c>
      <c r="AM6" s="675"/>
      <c r="AN6" s="675"/>
      <c r="AO6" s="676"/>
      <c r="AP6" s="671" t="s">
        <v>241</v>
      </c>
      <c r="AQ6" s="672"/>
      <c r="AR6" s="672"/>
      <c r="AS6" s="672"/>
      <c r="AT6" s="672"/>
      <c r="AU6" s="672"/>
      <c r="AV6" s="672"/>
      <c r="AW6" s="672"/>
      <c r="AX6" s="672"/>
      <c r="AY6" s="672"/>
      <c r="AZ6" s="672"/>
      <c r="BA6" s="672"/>
      <c r="BB6" s="672"/>
      <c r="BC6" s="672"/>
      <c r="BD6" s="672"/>
      <c r="BE6" s="672"/>
      <c r="BF6" s="673"/>
      <c r="BG6" s="663">
        <v>3433801</v>
      </c>
      <c r="BH6" s="664"/>
      <c r="BI6" s="664"/>
      <c r="BJ6" s="664"/>
      <c r="BK6" s="664"/>
      <c r="BL6" s="664"/>
      <c r="BM6" s="664"/>
      <c r="BN6" s="665"/>
      <c r="BO6" s="666">
        <v>99.9</v>
      </c>
      <c r="BP6" s="666"/>
      <c r="BQ6" s="666"/>
      <c r="BR6" s="666"/>
      <c r="BS6" s="667" t="s">
        <v>131</v>
      </c>
      <c r="BT6" s="667"/>
      <c r="BU6" s="667"/>
      <c r="BV6" s="667"/>
      <c r="BW6" s="667"/>
      <c r="BX6" s="667"/>
      <c r="BY6" s="667"/>
      <c r="BZ6" s="667"/>
      <c r="CA6" s="667"/>
      <c r="CB6" s="668"/>
      <c r="CD6" s="677" t="s">
        <v>242</v>
      </c>
      <c r="CE6" s="678"/>
      <c r="CF6" s="678"/>
      <c r="CG6" s="678"/>
      <c r="CH6" s="678"/>
      <c r="CI6" s="678"/>
      <c r="CJ6" s="678"/>
      <c r="CK6" s="678"/>
      <c r="CL6" s="678"/>
      <c r="CM6" s="678"/>
      <c r="CN6" s="678"/>
      <c r="CO6" s="678"/>
      <c r="CP6" s="678"/>
      <c r="CQ6" s="679"/>
      <c r="CR6" s="663">
        <v>161529</v>
      </c>
      <c r="CS6" s="664"/>
      <c r="CT6" s="664"/>
      <c r="CU6" s="664"/>
      <c r="CV6" s="664"/>
      <c r="CW6" s="664"/>
      <c r="CX6" s="664"/>
      <c r="CY6" s="665"/>
      <c r="CZ6" s="660">
        <v>0.7</v>
      </c>
      <c r="DA6" s="661"/>
      <c r="DB6" s="661"/>
      <c r="DC6" s="680"/>
      <c r="DD6" s="669" t="s">
        <v>131</v>
      </c>
      <c r="DE6" s="664"/>
      <c r="DF6" s="664"/>
      <c r="DG6" s="664"/>
      <c r="DH6" s="664"/>
      <c r="DI6" s="664"/>
      <c r="DJ6" s="664"/>
      <c r="DK6" s="664"/>
      <c r="DL6" s="664"/>
      <c r="DM6" s="664"/>
      <c r="DN6" s="664"/>
      <c r="DO6" s="664"/>
      <c r="DP6" s="665"/>
      <c r="DQ6" s="669">
        <v>161519</v>
      </c>
      <c r="DR6" s="664"/>
      <c r="DS6" s="664"/>
      <c r="DT6" s="664"/>
      <c r="DU6" s="664"/>
      <c r="DV6" s="664"/>
      <c r="DW6" s="664"/>
      <c r="DX6" s="664"/>
      <c r="DY6" s="664"/>
      <c r="DZ6" s="664"/>
      <c r="EA6" s="664"/>
      <c r="EB6" s="664"/>
      <c r="EC6" s="670"/>
    </row>
    <row r="7" spans="2:143" ht="11.25" customHeight="1" x14ac:dyDescent="0.15">
      <c r="B7" s="671" t="s">
        <v>243</v>
      </c>
      <c r="C7" s="672"/>
      <c r="D7" s="672"/>
      <c r="E7" s="672"/>
      <c r="F7" s="672"/>
      <c r="G7" s="672"/>
      <c r="H7" s="672"/>
      <c r="I7" s="672"/>
      <c r="J7" s="672"/>
      <c r="K7" s="672"/>
      <c r="L7" s="672"/>
      <c r="M7" s="672"/>
      <c r="N7" s="672"/>
      <c r="O7" s="672"/>
      <c r="P7" s="672"/>
      <c r="Q7" s="673"/>
      <c r="R7" s="663">
        <v>2885</v>
      </c>
      <c r="S7" s="664"/>
      <c r="T7" s="664"/>
      <c r="U7" s="664"/>
      <c r="V7" s="664"/>
      <c r="W7" s="664"/>
      <c r="X7" s="664"/>
      <c r="Y7" s="665"/>
      <c r="Z7" s="666">
        <v>0</v>
      </c>
      <c r="AA7" s="666"/>
      <c r="AB7" s="666"/>
      <c r="AC7" s="666"/>
      <c r="AD7" s="667">
        <v>2885</v>
      </c>
      <c r="AE7" s="667"/>
      <c r="AF7" s="667"/>
      <c r="AG7" s="667"/>
      <c r="AH7" s="667"/>
      <c r="AI7" s="667"/>
      <c r="AJ7" s="667"/>
      <c r="AK7" s="667"/>
      <c r="AL7" s="674">
        <v>0</v>
      </c>
      <c r="AM7" s="675"/>
      <c r="AN7" s="675"/>
      <c r="AO7" s="676"/>
      <c r="AP7" s="671" t="s">
        <v>244</v>
      </c>
      <c r="AQ7" s="672"/>
      <c r="AR7" s="672"/>
      <c r="AS7" s="672"/>
      <c r="AT7" s="672"/>
      <c r="AU7" s="672"/>
      <c r="AV7" s="672"/>
      <c r="AW7" s="672"/>
      <c r="AX7" s="672"/>
      <c r="AY7" s="672"/>
      <c r="AZ7" s="672"/>
      <c r="BA7" s="672"/>
      <c r="BB7" s="672"/>
      <c r="BC7" s="672"/>
      <c r="BD7" s="672"/>
      <c r="BE7" s="672"/>
      <c r="BF7" s="673"/>
      <c r="BG7" s="663">
        <v>1283928</v>
      </c>
      <c r="BH7" s="664"/>
      <c r="BI7" s="664"/>
      <c r="BJ7" s="664"/>
      <c r="BK7" s="664"/>
      <c r="BL7" s="664"/>
      <c r="BM7" s="664"/>
      <c r="BN7" s="665"/>
      <c r="BO7" s="666">
        <v>37.299999999999997</v>
      </c>
      <c r="BP7" s="666"/>
      <c r="BQ7" s="666"/>
      <c r="BR7" s="666"/>
      <c r="BS7" s="667" t="s">
        <v>131</v>
      </c>
      <c r="BT7" s="667"/>
      <c r="BU7" s="667"/>
      <c r="BV7" s="667"/>
      <c r="BW7" s="667"/>
      <c r="BX7" s="667"/>
      <c r="BY7" s="667"/>
      <c r="BZ7" s="667"/>
      <c r="CA7" s="667"/>
      <c r="CB7" s="668"/>
      <c r="CD7" s="681" t="s">
        <v>245</v>
      </c>
      <c r="CE7" s="682"/>
      <c r="CF7" s="682"/>
      <c r="CG7" s="682"/>
      <c r="CH7" s="682"/>
      <c r="CI7" s="682"/>
      <c r="CJ7" s="682"/>
      <c r="CK7" s="682"/>
      <c r="CL7" s="682"/>
      <c r="CM7" s="682"/>
      <c r="CN7" s="682"/>
      <c r="CO7" s="682"/>
      <c r="CP7" s="682"/>
      <c r="CQ7" s="683"/>
      <c r="CR7" s="663">
        <v>2684898</v>
      </c>
      <c r="CS7" s="664"/>
      <c r="CT7" s="664"/>
      <c r="CU7" s="664"/>
      <c r="CV7" s="664"/>
      <c r="CW7" s="664"/>
      <c r="CX7" s="664"/>
      <c r="CY7" s="665"/>
      <c r="CZ7" s="666">
        <v>12.3</v>
      </c>
      <c r="DA7" s="666"/>
      <c r="DB7" s="666"/>
      <c r="DC7" s="666"/>
      <c r="DD7" s="669">
        <v>119879</v>
      </c>
      <c r="DE7" s="664"/>
      <c r="DF7" s="664"/>
      <c r="DG7" s="664"/>
      <c r="DH7" s="664"/>
      <c r="DI7" s="664"/>
      <c r="DJ7" s="664"/>
      <c r="DK7" s="664"/>
      <c r="DL7" s="664"/>
      <c r="DM7" s="664"/>
      <c r="DN7" s="664"/>
      <c r="DO7" s="664"/>
      <c r="DP7" s="665"/>
      <c r="DQ7" s="669">
        <v>1984958</v>
      </c>
      <c r="DR7" s="664"/>
      <c r="DS7" s="664"/>
      <c r="DT7" s="664"/>
      <c r="DU7" s="664"/>
      <c r="DV7" s="664"/>
      <c r="DW7" s="664"/>
      <c r="DX7" s="664"/>
      <c r="DY7" s="664"/>
      <c r="DZ7" s="664"/>
      <c r="EA7" s="664"/>
      <c r="EB7" s="664"/>
      <c r="EC7" s="670"/>
    </row>
    <row r="8" spans="2:143" ht="11.25" customHeight="1" x14ac:dyDescent="0.15">
      <c r="B8" s="671" t="s">
        <v>246</v>
      </c>
      <c r="C8" s="672"/>
      <c r="D8" s="672"/>
      <c r="E8" s="672"/>
      <c r="F8" s="672"/>
      <c r="G8" s="672"/>
      <c r="H8" s="672"/>
      <c r="I8" s="672"/>
      <c r="J8" s="672"/>
      <c r="K8" s="672"/>
      <c r="L8" s="672"/>
      <c r="M8" s="672"/>
      <c r="N8" s="672"/>
      <c r="O8" s="672"/>
      <c r="P8" s="672"/>
      <c r="Q8" s="673"/>
      <c r="R8" s="663">
        <v>18301</v>
      </c>
      <c r="S8" s="664"/>
      <c r="T8" s="664"/>
      <c r="U8" s="664"/>
      <c r="V8" s="664"/>
      <c r="W8" s="664"/>
      <c r="X8" s="664"/>
      <c r="Y8" s="665"/>
      <c r="Z8" s="666">
        <v>0.1</v>
      </c>
      <c r="AA8" s="666"/>
      <c r="AB8" s="666"/>
      <c r="AC8" s="666"/>
      <c r="AD8" s="667">
        <v>18301</v>
      </c>
      <c r="AE8" s="667"/>
      <c r="AF8" s="667"/>
      <c r="AG8" s="667"/>
      <c r="AH8" s="667"/>
      <c r="AI8" s="667"/>
      <c r="AJ8" s="667"/>
      <c r="AK8" s="667"/>
      <c r="AL8" s="674">
        <v>0.1</v>
      </c>
      <c r="AM8" s="675"/>
      <c r="AN8" s="675"/>
      <c r="AO8" s="676"/>
      <c r="AP8" s="671" t="s">
        <v>247</v>
      </c>
      <c r="AQ8" s="672"/>
      <c r="AR8" s="672"/>
      <c r="AS8" s="672"/>
      <c r="AT8" s="672"/>
      <c r="AU8" s="672"/>
      <c r="AV8" s="672"/>
      <c r="AW8" s="672"/>
      <c r="AX8" s="672"/>
      <c r="AY8" s="672"/>
      <c r="AZ8" s="672"/>
      <c r="BA8" s="672"/>
      <c r="BB8" s="672"/>
      <c r="BC8" s="672"/>
      <c r="BD8" s="672"/>
      <c r="BE8" s="672"/>
      <c r="BF8" s="673"/>
      <c r="BG8" s="663">
        <v>46651</v>
      </c>
      <c r="BH8" s="664"/>
      <c r="BI8" s="664"/>
      <c r="BJ8" s="664"/>
      <c r="BK8" s="664"/>
      <c r="BL8" s="664"/>
      <c r="BM8" s="664"/>
      <c r="BN8" s="665"/>
      <c r="BO8" s="666">
        <v>1.4</v>
      </c>
      <c r="BP8" s="666"/>
      <c r="BQ8" s="666"/>
      <c r="BR8" s="666"/>
      <c r="BS8" s="667" t="s">
        <v>131</v>
      </c>
      <c r="BT8" s="667"/>
      <c r="BU8" s="667"/>
      <c r="BV8" s="667"/>
      <c r="BW8" s="667"/>
      <c r="BX8" s="667"/>
      <c r="BY8" s="667"/>
      <c r="BZ8" s="667"/>
      <c r="CA8" s="667"/>
      <c r="CB8" s="668"/>
      <c r="CD8" s="681" t="s">
        <v>248</v>
      </c>
      <c r="CE8" s="682"/>
      <c r="CF8" s="682"/>
      <c r="CG8" s="682"/>
      <c r="CH8" s="682"/>
      <c r="CI8" s="682"/>
      <c r="CJ8" s="682"/>
      <c r="CK8" s="682"/>
      <c r="CL8" s="682"/>
      <c r="CM8" s="682"/>
      <c r="CN8" s="682"/>
      <c r="CO8" s="682"/>
      <c r="CP8" s="682"/>
      <c r="CQ8" s="683"/>
      <c r="CR8" s="663">
        <v>6575091</v>
      </c>
      <c r="CS8" s="664"/>
      <c r="CT8" s="664"/>
      <c r="CU8" s="664"/>
      <c r="CV8" s="664"/>
      <c r="CW8" s="664"/>
      <c r="CX8" s="664"/>
      <c r="CY8" s="665"/>
      <c r="CZ8" s="666">
        <v>30.2</v>
      </c>
      <c r="DA8" s="666"/>
      <c r="DB8" s="666"/>
      <c r="DC8" s="666"/>
      <c r="DD8" s="669">
        <v>285628</v>
      </c>
      <c r="DE8" s="664"/>
      <c r="DF8" s="664"/>
      <c r="DG8" s="664"/>
      <c r="DH8" s="664"/>
      <c r="DI8" s="664"/>
      <c r="DJ8" s="664"/>
      <c r="DK8" s="664"/>
      <c r="DL8" s="664"/>
      <c r="DM8" s="664"/>
      <c r="DN8" s="664"/>
      <c r="DO8" s="664"/>
      <c r="DP8" s="665"/>
      <c r="DQ8" s="669">
        <v>3147603</v>
      </c>
      <c r="DR8" s="664"/>
      <c r="DS8" s="664"/>
      <c r="DT8" s="664"/>
      <c r="DU8" s="664"/>
      <c r="DV8" s="664"/>
      <c r="DW8" s="664"/>
      <c r="DX8" s="664"/>
      <c r="DY8" s="664"/>
      <c r="DZ8" s="664"/>
      <c r="EA8" s="664"/>
      <c r="EB8" s="664"/>
      <c r="EC8" s="670"/>
    </row>
    <row r="9" spans="2:143" ht="11.25" customHeight="1" x14ac:dyDescent="0.15">
      <c r="B9" s="671" t="s">
        <v>249</v>
      </c>
      <c r="C9" s="672"/>
      <c r="D9" s="672"/>
      <c r="E9" s="672"/>
      <c r="F9" s="672"/>
      <c r="G9" s="672"/>
      <c r="H9" s="672"/>
      <c r="I9" s="672"/>
      <c r="J9" s="672"/>
      <c r="K9" s="672"/>
      <c r="L9" s="672"/>
      <c r="M9" s="672"/>
      <c r="N9" s="672"/>
      <c r="O9" s="672"/>
      <c r="P9" s="672"/>
      <c r="Q9" s="673"/>
      <c r="R9" s="663">
        <v>19872</v>
      </c>
      <c r="S9" s="664"/>
      <c r="T9" s="664"/>
      <c r="U9" s="664"/>
      <c r="V9" s="664"/>
      <c r="W9" s="664"/>
      <c r="X9" s="664"/>
      <c r="Y9" s="665"/>
      <c r="Z9" s="666">
        <v>0.1</v>
      </c>
      <c r="AA9" s="666"/>
      <c r="AB9" s="666"/>
      <c r="AC9" s="666"/>
      <c r="AD9" s="667">
        <v>19872</v>
      </c>
      <c r="AE9" s="667"/>
      <c r="AF9" s="667"/>
      <c r="AG9" s="667"/>
      <c r="AH9" s="667"/>
      <c r="AI9" s="667"/>
      <c r="AJ9" s="667"/>
      <c r="AK9" s="667"/>
      <c r="AL9" s="674">
        <v>0.2</v>
      </c>
      <c r="AM9" s="675"/>
      <c r="AN9" s="675"/>
      <c r="AO9" s="676"/>
      <c r="AP9" s="671" t="s">
        <v>250</v>
      </c>
      <c r="AQ9" s="672"/>
      <c r="AR9" s="672"/>
      <c r="AS9" s="672"/>
      <c r="AT9" s="672"/>
      <c r="AU9" s="672"/>
      <c r="AV9" s="672"/>
      <c r="AW9" s="672"/>
      <c r="AX9" s="672"/>
      <c r="AY9" s="672"/>
      <c r="AZ9" s="672"/>
      <c r="BA9" s="672"/>
      <c r="BB9" s="672"/>
      <c r="BC9" s="672"/>
      <c r="BD9" s="672"/>
      <c r="BE9" s="672"/>
      <c r="BF9" s="673"/>
      <c r="BG9" s="663">
        <v>1053719</v>
      </c>
      <c r="BH9" s="664"/>
      <c r="BI9" s="664"/>
      <c r="BJ9" s="664"/>
      <c r="BK9" s="664"/>
      <c r="BL9" s="664"/>
      <c r="BM9" s="664"/>
      <c r="BN9" s="665"/>
      <c r="BO9" s="666">
        <v>30.6</v>
      </c>
      <c r="BP9" s="666"/>
      <c r="BQ9" s="666"/>
      <c r="BR9" s="666"/>
      <c r="BS9" s="667" t="s">
        <v>131</v>
      </c>
      <c r="BT9" s="667"/>
      <c r="BU9" s="667"/>
      <c r="BV9" s="667"/>
      <c r="BW9" s="667"/>
      <c r="BX9" s="667"/>
      <c r="BY9" s="667"/>
      <c r="BZ9" s="667"/>
      <c r="CA9" s="667"/>
      <c r="CB9" s="668"/>
      <c r="CD9" s="681" t="s">
        <v>251</v>
      </c>
      <c r="CE9" s="682"/>
      <c r="CF9" s="682"/>
      <c r="CG9" s="682"/>
      <c r="CH9" s="682"/>
      <c r="CI9" s="682"/>
      <c r="CJ9" s="682"/>
      <c r="CK9" s="682"/>
      <c r="CL9" s="682"/>
      <c r="CM9" s="682"/>
      <c r="CN9" s="682"/>
      <c r="CO9" s="682"/>
      <c r="CP9" s="682"/>
      <c r="CQ9" s="683"/>
      <c r="CR9" s="663">
        <v>1957735</v>
      </c>
      <c r="CS9" s="664"/>
      <c r="CT9" s="664"/>
      <c r="CU9" s="664"/>
      <c r="CV9" s="664"/>
      <c r="CW9" s="664"/>
      <c r="CX9" s="664"/>
      <c r="CY9" s="665"/>
      <c r="CZ9" s="666">
        <v>9</v>
      </c>
      <c r="DA9" s="666"/>
      <c r="DB9" s="666"/>
      <c r="DC9" s="666"/>
      <c r="DD9" s="669">
        <v>61835</v>
      </c>
      <c r="DE9" s="664"/>
      <c r="DF9" s="664"/>
      <c r="DG9" s="664"/>
      <c r="DH9" s="664"/>
      <c r="DI9" s="664"/>
      <c r="DJ9" s="664"/>
      <c r="DK9" s="664"/>
      <c r="DL9" s="664"/>
      <c r="DM9" s="664"/>
      <c r="DN9" s="664"/>
      <c r="DO9" s="664"/>
      <c r="DP9" s="665"/>
      <c r="DQ9" s="669">
        <v>1305624</v>
      </c>
      <c r="DR9" s="664"/>
      <c r="DS9" s="664"/>
      <c r="DT9" s="664"/>
      <c r="DU9" s="664"/>
      <c r="DV9" s="664"/>
      <c r="DW9" s="664"/>
      <c r="DX9" s="664"/>
      <c r="DY9" s="664"/>
      <c r="DZ9" s="664"/>
      <c r="EA9" s="664"/>
      <c r="EB9" s="664"/>
      <c r="EC9" s="670"/>
    </row>
    <row r="10" spans="2:143" ht="11.25" customHeight="1" x14ac:dyDescent="0.15">
      <c r="B10" s="671" t="s">
        <v>252</v>
      </c>
      <c r="C10" s="672"/>
      <c r="D10" s="672"/>
      <c r="E10" s="672"/>
      <c r="F10" s="672"/>
      <c r="G10" s="672"/>
      <c r="H10" s="672"/>
      <c r="I10" s="672"/>
      <c r="J10" s="672"/>
      <c r="K10" s="672"/>
      <c r="L10" s="672"/>
      <c r="M10" s="672"/>
      <c r="N10" s="672"/>
      <c r="O10" s="672"/>
      <c r="P10" s="672"/>
      <c r="Q10" s="673"/>
      <c r="R10" s="663" t="s">
        <v>131</v>
      </c>
      <c r="S10" s="664"/>
      <c r="T10" s="664"/>
      <c r="U10" s="664"/>
      <c r="V10" s="664"/>
      <c r="W10" s="664"/>
      <c r="X10" s="664"/>
      <c r="Y10" s="665"/>
      <c r="Z10" s="666" t="s">
        <v>131</v>
      </c>
      <c r="AA10" s="666"/>
      <c r="AB10" s="666"/>
      <c r="AC10" s="666"/>
      <c r="AD10" s="667" t="s">
        <v>131</v>
      </c>
      <c r="AE10" s="667"/>
      <c r="AF10" s="667"/>
      <c r="AG10" s="667"/>
      <c r="AH10" s="667"/>
      <c r="AI10" s="667"/>
      <c r="AJ10" s="667"/>
      <c r="AK10" s="667"/>
      <c r="AL10" s="674" t="s">
        <v>131</v>
      </c>
      <c r="AM10" s="675"/>
      <c r="AN10" s="675"/>
      <c r="AO10" s="676"/>
      <c r="AP10" s="671" t="s">
        <v>253</v>
      </c>
      <c r="AQ10" s="672"/>
      <c r="AR10" s="672"/>
      <c r="AS10" s="672"/>
      <c r="AT10" s="672"/>
      <c r="AU10" s="672"/>
      <c r="AV10" s="672"/>
      <c r="AW10" s="672"/>
      <c r="AX10" s="672"/>
      <c r="AY10" s="672"/>
      <c r="AZ10" s="672"/>
      <c r="BA10" s="672"/>
      <c r="BB10" s="672"/>
      <c r="BC10" s="672"/>
      <c r="BD10" s="672"/>
      <c r="BE10" s="672"/>
      <c r="BF10" s="673"/>
      <c r="BG10" s="663">
        <v>79841</v>
      </c>
      <c r="BH10" s="664"/>
      <c r="BI10" s="664"/>
      <c r="BJ10" s="664"/>
      <c r="BK10" s="664"/>
      <c r="BL10" s="664"/>
      <c r="BM10" s="664"/>
      <c r="BN10" s="665"/>
      <c r="BO10" s="666">
        <v>2.2999999999999998</v>
      </c>
      <c r="BP10" s="666"/>
      <c r="BQ10" s="666"/>
      <c r="BR10" s="666"/>
      <c r="BS10" s="667" t="s">
        <v>131</v>
      </c>
      <c r="BT10" s="667"/>
      <c r="BU10" s="667"/>
      <c r="BV10" s="667"/>
      <c r="BW10" s="667"/>
      <c r="BX10" s="667"/>
      <c r="BY10" s="667"/>
      <c r="BZ10" s="667"/>
      <c r="CA10" s="667"/>
      <c r="CB10" s="668"/>
      <c r="CD10" s="681" t="s">
        <v>254</v>
      </c>
      <c r="CE10" s="682"/>
      <c r="CF10" s="682"/>
      <c r="CG10" s="682"/>
      <c r="CH10" s="682"/>
      <c r="CI10" s="682"/>
      <c r="CJ10" s="682"/>
      <c r="CK10" s="682"/>
      <c r="CL10" s="682"/>
      <c r="CM10" s="682"/>
      <c r="CN10" s="682"/>
      <c r="CO10" s="682"/>
      <c r="CP10" s="682"/>
      <c r="CQ10" s="683"/>
      <c r="CR10" s="663">
        <v>26732</v>
      </c>
      <c r="CS10" s="664"/>
      <c r="CT10" s="664"/>
      <c r="CU10" s="664"/>
      <c r="CV10" s="664"/>
      <c r="CW10" s="664"/>
      <c r="CX10" s="664"/>
      <c r="CY10" s="665"/>
      <c r="CZ10" s="666">
        <v>0.1</v>
      </c>
      <c r="DA10" s="666"/>
      <c r="DB10" s="666"/>
      <c r="DC10" s="666"/>
      <c r="DD10" s="669" t="s">
        <v>131</v>
      </c>
      <c r="DE10" s="664"/>
      <c r="DF10" s="664"/>
      <c r="DG10" s="664"/>
      <c r="DH10" s="664"/>
      <c r="DI10" s="664"/>
      <c r="DJ10" s="664"/>
      <c r="DK10" s="664"/>
      <c r="DL10" s="664"/>
      <c r="DM10" s="664"/>
      <c r="DN10" s="664"/>
      <c r="DO10" s="664"/>
      <c r="DP10" s="665"/>
      <c r="DQ10" s="669">
        <v>26732</v>
      </c>
      <c r="DR10" s="664"/>
      <c r="DS10" s="664"/>
      <c r="DT10" s="664"/>
      <c r="DU10" s="664"/>
      <c r="DV10" s="664"/>
      <c r="DW10" s="664"/>
      <c r="DX10" s="664"/>
      <c r="DY10" s="664"/>
      <c r="DZ10" s="664"/>
      <c r="EA10" s="664"/>
      <c r="EB10" s="664"/>
      <c r="EC10" s="670"/>
    </row>
    <row r="11" spans="2:143" ht="11.25" customHeight="1" x14ac:dyDescent="0.15">
      <c r="B11" s="671" t="s">
        <v>255</v>
      </c>
      <c r="C11" s="672"/>
      <c r="D11" s="672"/>
      <c r="E11" s="672"/>
      <c r="F11" s="672"/>
      <c r="G11" s="672"/>
      <c r="H11" s="672"/>
      <c r="I11" s="672"/>
      <c r="J11" s="672"/>
      <c r="K11" s="672"/>
      <c r="L11" s="672"/>
      <c r="M11" s="672"/>
      <c r="N11" s="672"/>
      <c r="O11" s="672"/>
      <c r="P11" s="672"/>
      <c r="Q11" s="673"/>
      <c r="R11" s="663">
        <v>685848</v>
      </c>
      <c r="S11" s="664"/>
      <c r="T11" s="664"/>
      <c r="U11" s="664"/>
      <c r="V11" s="664"/>
      <c r="W11" s="664"/>
      <c r="X11" s="664"/>
      <c r="Y11" s="665"/>
      <c r="Z11" s="674">
        <v>3</v>
      </c>
      <c r="AA11" s="675"/>
      <c r="AB11" s="675"/>
      <c r="AC11" s="684"/>
      <c r="AD11" s="669">
        <v>685848</v>
      </c>
      <c r="AE11" s="664"/>
      <c r="AF11" s="664"/>
      <c r="AG11" s="664"/>
      <c r="AH11" s="664"/>
      <c r="AI11" s="664"/>
      <c r="AJ11" s="664"/>
      <c r="AK11" s="665"/>
      <c r="AL11" s="674">
        <v>5.5</v>
      </c>
      <c r="AM11" s="675"/>
      <c r="AN11" s="675"/>
      <c r="AO11" s="676"/>
      <c r="AP11" s="671" t="s">
        <v>256</v>
      </c>
      <c r="AQ11" s="672"/>
      <c r="AR11" s="672"/>
      <c r="AS11" s="672"/>
      <c r="AT11" s="672"/>
      <c r="AU11" s="672"/>
      <c r="AV11" s="672"/>
      <c r="AW11" s="672"/>
      <c r="AX11" s="672"/>
      <c r="AY11" s="672"/>
      <c r="AZ11" s="672"/>
      <c r="BA11" s="672"/>
      <c r="BB11" s="672"/>
      <c r="BC11" s="672"/>
      <c r="BD11" s="672"/>
      <c r="BE11" s="672"/>
      <c r="BF11" s="673"/>
      <c r="BG11" s="663">
        <v>103717</v>
      </c>
      <c r="BH11" s="664"/>
      <c r="BI11" s="664"/>
      <c r="BJ11" s="664"/>
      <c r="BK11" s="664"/>
      <c r="BL11" s="664"/>
      <c r="BM11" s="664"/>
      <c r="BN11" s="665"/>
      <c r="BO11" s="666">
        <v>3</v>
      </c>
      <c r="BP11" s="666"/>
      <c r="BQ11" s="666"/>
      <c r="BR11" s="666"/>
      <c r="BS11" s="667" t="s">
        <v>131</v>
      </c>
      <c r="BT11" s="667"/>
      <c r="BU11" s="667"/>
      <c r="BV11" s="667"/>
      <c r="BW11" s="667"/>
      <c r="BX11" s="667"/>
      <c r="BY11" s="667"/>
      <c r="BZ11" s="667"/>
      <c r="CA11" s="667"/>
      <c r="CB11" s="668"/>
      <c r="CD11" s="681" t="s">
        <v>257</v>
      </c>
      <c r="CE11" s="682"/>
      <c r="CF11" s="682"/>
      <c r="CG11" s="682"/>
      <c r="CH11" s="682"/>
      <c r="CI11" s="682"/>
      <c r="CJ11" s="682"/>
      <c r="CK11" s="682"/>
      <c r="CL11" s="682"/>
      <c r="CM11" s="682"/>
      <c r="CN11" s="682"/>
      <c r="CO11" s="682"/>
      <c r="CP11" s="682"/>
      <c r="CQ11" s="683"/>
      <c r="CR11" s="663">
        <v>1535155</v>
      </c>
      <c r="CS11" s="664"/>
      <c r="CT11" s="664"/>
      <c r="CU11" s="664"/>
      <c r="CV11" s="664"/>
      <c r="CW11" s="664"/>
      <c r="CX11" s="664"/>
      <c r="CY11" s="665"/>
      <c r="CZ11" s="666">
        <v>7</v>
      </c>
      <c r="DA11" s="666"/>
      <c r="DB11" s="666"/>
      <c r="DC11" s="666"/>
      <c r="DD11" s="669">
        <v>504756</v>
      </c>
      <c r="DE11" s="664"/>
      <c r="DF11" s="664"/>
      <c r="DG11" s="664"/>
      <c r="DH11" s="664"/>
      <c r="DI11" s="664"/>
      <c r="DJ11" s="664"/>
      <c r="DK11" s="664"/>
      <c r="DL11" s="664"/>
      <c r="DM11" s="664"/>
      <c r="DN11" s="664"/>
      <c r="DO11" s="664"/>
      <c r="DP11" s="665"/>
      <c r="DQ11" s="669">
        <v>825289</v>
      </c>
      <c r="DR11" s="664"/>
      <c r="DS11" s="664"/>
      <c r="DT11" s="664"/>
      <c r="DU11" s="664"/>
      <c r="DV11" s="664"/>
      <c r="DW11" s="664"/>
      <c r="DX11" s="664"/>
      <c r="DY11" s="664"/>
      <c r="DZ11" s="664"/>
      <c r="EA11" s="664"/>
      <c r="EB11" s="664"/>
      <c r="EC11" s="670"/>
    </row>
    <row r="12" spans="2:143" ht="11.25" customHeight="1" x14ac:dyDescent="0.15">
      <c r="B12" s="671" t="s">
        <v>258</v>
      </c>
      <c r="C12" s="672"/>
      <c r="D12" s="672"/>
      <c r="E12" s="672"/>
      <c r="F12" s="672"/>
      <c r="G12" s="672"/>
      <c r="H12" s="672"/>
      <c r="I12" s="672"/>
      <c r="J12" s="672"/>
      <c r="K12" s="672"/>
      <c r="L12" s="672"/>
      <c r="M12" s="672"/>
      <c r="N12" s="672"/>
      <c r="O12" s="672"/>
      <c r="P12" s="672"/>
      <c r="Q12" s="673"/>
      <c r="R12" s="663">
        <v>26757</v>
      </c>
      <c r="S12" s="664"/>
      <c r="T12" s="664"/>
      <c r="U12" s="664"/>
      <c r="V12" s="664"/>
      <c r="W12" s="664"/>
      <c r="X12" s="664"/>
      <c r="Y12" s="665"/>
      <c r="Z12" s="666">
        <v>0.1</v>
      </c>
      <c r="AA12" s="666"/>
      <c r="AB12" s="666"/>
      <c r="AC12" s="666"/>
      <c r="AD12" s="667">
        <v>26757</v>
      </c>
      <c r="AE12" s="667"/>
      <c r="AF12" s="667"/>
      <c r="AG12" s="667"/>
      <c r="AH12" s="667"/>
      <c r="AI12" s="667"/>
      <c r="AJ12" s="667"/>
      <c r="AK12" s="667"/>
      <c r="AL12" s="674">
        <v>0.2</v>
      </c>
      <c r="AM12" s="675"/>
      <c r="AN12" s="675"/>
      <c r="AO12" s="676"/>
      <c r="AP12" s="671" t="s">
        <v>259</v>
      </c>
      <c r="AQ12" s="672"/>
      <c r="AR12" s="672"/>
      <c r="AS12" s="672"/>
      <c r="AT12" s="672"/>
      <c r="AU12" s="672"/>
      <c r="AV12" s="672"/>
      <c r="AW12" s="672"/>
      <c r="AX12" s="672"/>
      <c r="AY12" s="672"/>
      <c r="AZ12" s="672"/>
      <c r="BA12" s="672"/>
      <c r="BB12" s="672"/>
      <c r="BC12" s="672"/>
      <c r="BD12" s="672"/>
      <c r="BE12" s="672"/>
      <c r="BF12" s="673"/>
      <c r="BG12" s="663">
        <v>1824304</v>
      </c>
      <c r="BH12" s="664"/>
      <c r="BI12" s="664"/>
      <c r="BJ12" s="664"/>
      <c r="BK12" s="664"/>
      <c r="BL12" s="664"/>
      <c r="BM12" s="664"/>
      <c r="BN12" s="665"/>
      <c r="BO12" s="666">
        <v>53</v>
      </c>
      <c r="BP12" s="666"/>
      <c r="BQ12" s="666"/>
      <c r="BR12" s="666"/>
      <c r="BS12" s="667" t="s">
        <v>131</v>
      </c>
      <c r="BT12" s="667"/>
      <c r="BU12" s="667"/>
      <c r="BV12" s="667"/>
      <c r="BW12" s="667"/>
      <c r="BX12" s="667"/>
      <c r="BY12" s="667"/>
      <c r="BZ12" s="667"/>
      <c r="CA12" s="667"/>
      <c r="CB12" s="668"/>
      <c r="CD12" s="681" t="s">
        <v>260</v>
      </c>
      <c r="CE12" s="682"/>
      <c r="CF12" s="682"/>
      <c r="CG12" s="682"/>
      <c r="CH12" s="682"/>
      <c r="CI12" s="682"/>
      <c r="CJ12" s="682"/>
      <c r="CK12" s="682"/>
      <c r="CL12" s="682"/>
      <c r="CM12" s="682"/>
      <c r="CN12" s="682"/>
      <c r="CO12" s="682"/>
      <c r="CP12" s="682"/>
      <c r="CQ12" s="683"/>
      <c r="CR12" s="663">
        <v>604354</v>
      </c>
      <c r="CS12" s="664"/>
      <c r="CT12" s="664"/>
      <c r="CU12" s="664"/>
      <c r="CV12" s="664"/>
      <c r="CW12" s="664"/>
      <c r="CX12" s="664"/>
      <c r="CY12" s="665"/>
      <c r="CZ12" s="666">
        <v>2.8</v>
      </c>
      <c r="DA12" s="666"/>
      <c r="DB12" s="666"/>
      <c r="DC12" s="666"/>
      <c r="DD12" s="669">
        <v>175293</v>
      </c>
      <c r="DE12" s="664"/>
      <c r="DF12" s="664"/>
      <c r="DG12" s="664"/>
      <c r="DH12" s="664"/>
      <c r="DI12" s="664"/>
      <c r="DJ12" s="664"/>
      <c r="DK12" s="664"/>
      <c r="DL12" s="664"/>
      <c r="DM12" s="664"/>
      <c r="DN12" s="664"/>
      <c r="DO12" s="664"/>
      <c r="DP12" s="665"/>
      <c r="DQ12" s="669">
        <v>437492</v>
      </c>
      <c r="DR12" s="664"/>
      <c r="DS12" s="664"/>
      <c r="DT12" s="664"/>
      <c r="DU12" s="664"/>
      <c r="DV12" s="664"/>
      <c r="DW12" s="664"/>
      <c r="DX12" s="664"/>
      <c r="DY12" s="664"/>
      <c r="DZ12" s="664"/>
      <c r="EA12" s="664"/>
      <c r="EB12" s="664"/>
      <c r="EC12" s="670"/>
    </row>
    <row r="13" spans="2:143" ht="11.25" customHeight="1" x14ac:dyDescent="0.15">
      <c r="B13" s="671" t="s">
        <v>261</v>
      </c>
      <c r="C13" s="672"/>
      <c r="D13" s="672"/>
      <c r="E13" s="672"/>
      <c r="F13" s="672"/>
      <c r="G13" s="672"/>
      <c r="H13" s="672"/>
      <c r="I13" s="672"/>
      <c r="J13" s="672"/>
      <c r="K13" s="672"/>
      <c r="L13" s="672"/>
      <c r="M13" s="672"/>
      <c r="N13" s="672"/>
      <c r="O13" s="672"/>
      <c r="P13" s="672"/>
      <c r="Q13" s="673"/>
      <c r="R13" s="663" t="s">
        <v>131</v>
      </c>
      <c r="S13" s="664"/>
      <c r="T13" s="664"/>
      <c r="U13" s="664"/>
      <c r="V13" s="664"/>
      <c r="W13" s="664"/>
      <c r="X13" s="664"/>
      <c r="Y13" s="665"/>
      <c r="Z13" s="666" t="s">
        <v>131</v>
      </c>
      <c r="AA13" s="666"/>
      <c r="AB13" s="666"/>
      <c r="AC13" s="666"/>
      <c r="AD13" s="667" t="s">
        <v>131</v>
      </c>
      <c r="AE13" s="667"/>
      <c r="AF13" s="667"/>
      <c r="AG13" s="667"/>
      <c r="AH13" s="667"/>
      <c r="AI13" s="667"/>
      <c r="AJ13" s="667"/>
      <c r="AK13" s="667"/>
      <c r="AL13" s="674" t="s">
        <v>131</v>
      </c>
      <c r="AM13" s="675"/>
      <c r="AN13" s="675"/>
      <c r="AO13" s="676"/>
      <c r="AP13" s="671" t="s">
        <v>262</v>
      </c>
      <c r="AQ13" s="672"/>
      <c r="AR13" s="672"/>
      <c r="AS13" s="672"/>
      <c r="AT13" s="672"/>
      <c r="AU13" s="672"/>
      <c r="AV13" s="672"/>
      <c r="AW13" s="672"/>
      <c r="AX13" s="672"/>
      <c r="AY13" s="672"/>
      <c r="AZ13" s="672"/>
      <c r="BA13" s="672"/>
      <c r="BB13" s="672"/>
      <c r="BC13" s="672"/>
      <c r="BD13" s="672"/>
      <c r="BE13" s="672"/>
      <c r="BF13" s="673"/>
      <c r="BG13" s="663">
        <v>1803278</v>
      </c>
      <c r="BH13" s="664"/>
      <c r="BI13" s="664"/>
      <c r="BJ13" s="664"/>
      <c r="BK13" s="664"/>
      <c r="BL13" s="664"/>
      <c r="BM13" s="664"/>
      <c r="BN13" s="665"/>
      <c r="BO13" s="666">
        <v>52.4</v>
      </c>
      <c r="BP13" s="666"/>
      <c r="BQ13" s="666"/>
      <c r="BR13" s="666"/>
      <c r="BS13" s="667" t="s">
        <v>131</v>
      </c>
      <c r="BT13" s="667"/>
      <c r="BU13" s="667"/>
      <c r="BV13" s="667"/>
      <c r="BW13" s="667"/>
      <c r="BX13" s="667"/>
      <c r="BY13" s="667"/>
      <c r="BZ13" s="667"/>
      <c r="CA13" s="667"/>
      <c r="CB13" s="668"/>
      <c r="CD13" s="681" t="s">
        <v>263</v>
      </c>
      <c r="CE13" s="682"/>
      <c r="CF13" s="682"/>
      <c r="CG13" s="682"/>
      <c r="CH13" s="682"/>
      <c r="CI13" s="682"/>
      <c r="CJ13" s="682"/>
      <c r="CK13" s="682"/>
      <c r="CL13" s="682"/>
      <c r="CM13" s="682"/>
      <c r="CN13" s="682"/>
      <c r="CO13" s="682"/>
      <c r="CP13" s="682"/>
      <c r="CQ13" s="683"/>
      <c r="CR13" s="663">
        <v>1702528</v>
      </c>
      <c r="CS13" s="664"/>
      <c r="CT13" s="664"/>
      <c r="CU13" s="664"/>
      <c r="CV13" s="664"/>
      <c r="CW13" s="664"/>
      <c r="CX13" s="664"/>
      <c r="CY13" s="665"/>
      <c r="CZ13" s="666">
        <v>7.8</v>
      </c>
      <c r="DA13" s="666"/>
      <c r="DB13" s="666"/>
      <c r="DC13" s="666"/>
      <c r="DD13" s="669">
        <v>444552</v>
      </c>
      <c r="DE13" s="664"/>
      <c r="DF13" s="664"/>
      <c r="DG13" s="664"/>
      <c r="DH13" s="664"/>
      <c r="DI13" s="664"/>
      <c r="DJ13" s="664"/>
      <c r="DK13" s="664"/>
      <c r="DL13" s="664"/>
      <c r="DM13" s="664"/>
      <c r="DN13" s="664"/>
      <c r="DO13" s="664"/>
      <c r="DP13" s="665"/>
      <c r="DQ13" s="669">
        <v>1056088</v>
      </c>
      <c r="DR13" s="664"/>
      <c r="DS13" s="664"/>
      <c r="DT13" s="664"/>
      <c r="DU13" s="664"/>
      <c r="DV13" s="664"/>
      <c r="DW13" s="664"/>
      <c r="DX13" s="664"/>
      <c r="DY13" s="664"/>
      <c r="DZ13" s="664"/>
      <c r="EA13" s="664"/>
      <c r="EB13" s="664"/>
      <c r="EC13" s="670"/>
    </row>
    <row r="14" spans="2:143" ht="11.25" customHeight="1" x14ac:dyDescent="0.15">
      <c r="B14" s="671" t="s">
        <v>264</v>
      </c>
      <c r="C14" s="672"/>
      <c r="D14" s="672"/>
      <c r="E14" s="672"/>
      <c r="F14" s="672"/>
      <c r="G14" s="672"/>
      <c r="H14" s="672"/>
      <c r="I14" s="672"/>
      <c r="J14" s="672"/>
      <c r="K14" s="672"/>
      <c r="L14" s="672"/>
      <c r="M14" s="672"/>
      <c r="N14" s="672"/>
      <c r="O14" s="672"/>
      <c r="P14" s="672"/>
      <c r="Q14" s="673"/>
      <c r="R14" s="663" t="s">
        <v>131</v>
      </c>
      <c r="S14" s="664"/>
      <c r="T14" s="664"/>
      <c r="U14" s="664"/>
      <c r="V14" s="664"/>
      <c r="W14" s="664"/>
      <c r="X14" s="664"/>
      <c r="Y14" s="665"/>
      <c r="Z14" s="666" t="s">
        <v>131</v>
      </c>
      <c r="AA14" s="666"/>
      <c r="AB14" s="666"/>
      <c r="AC14" s="666"/>
      <c r="AD14" s="667" t="s">
        <v>131</v>
      </c>
      <c r="AE14" s="667"/>
      <c r="AF14" s="667"/>
      <c r="AG14" s="667"/>
      <c r="AH14" s="667"/>
      <c r="AI14" s="667"/>
      <c r="AJ14" s="667"/>
      <c r="AK14" s="667"/>
      <c r="AL14" s="674" t="s">
        <v>131</v>
      </c>
      <c r="AM14" s="675"/>
      <c r="AN14" s="675"/>
      <c r="AO14" s="676"/>
      <c r="AP14" s="671" t="s">
        <v>265</v>
      </c>
      <c r="AQ14" s="672"/>
      <c r="AR14" s="672"/>
      <c r="AS14" s="672"/>
      <c r="AT14" s="672"/>
      <c r="AU14" s="672"/>
      <c r="AV14" s="672"/>
      <c r="AW14" s="672"/>
      <c r="AX14" s="672"/>
      <c r="AY14" s="672"/>
      <c r="AZ14" s="672"/>
      <c r="BA14" s="672"/>
      <c r="BB14" s="672"/>
      <c r="BC14" s="672"/>
      <c r="BD14" s="672"/>
      <c r="BE14" s="672"/>
      <c r="BF14" s="673"/>
      <c r="BG14" s="663">
        <v>126247</v>
      </c>
      <c r="BH14" s="664"/>
      <c r="BI14" s="664"/>
      <c r="BJ14" s="664"/>
      <c r="BK14" s="664"/>
      <c r="BL14" s="664"/>
      <c r="BM14" s="664"/>
      <c r="BN14" s="665"/>
      <c r="BO14" s="666">
        <v>3.7</v>
      </c>
      <c r="BP14" s="666"/>
      <c r="BQ14" s="666"/>
      <c r="BR14" s="666"/>
      <c r="BS14" s="667" t="s">
        <v>131</v>
      </c>
      <c r="BT14" s="667"/>
      <c r="BU14" s="667"/>
      <c r="BV14" s="667"/>
      <c r="BW14" s="667"/>
      <c r="BX14" s="667"/>
      <c r="BY14" s="667"/>
      <c r="BZ14" s="667"/>
      <c r="CA14" s="667"/>
      <c r="CB14" s="668"/>
      <c r="CD14" s="681" t="s">
        <v>266</v>
      </c>
      <c r="CE14" s="682"/>
      <c r="CF14" s="682"/>
      <c r="CG14" s="682"/>
      <c r="CH14" s="682"/>
      <c r="CI14" s="682"/>
      <c r="CJ14" s="682"/>
      <c r="CK14" s="682"/>
      <c r="CL14" s="682"/>
      <c r="CM14" s="682"/>
      <c r="CN14" s="682"/>
      <c r="CO14" s="682"/>
      <c r="CP14" s="682"/>
      <c r="CQ14" s="683"/>
      <c r="CR14" s="663">
        <v>767560</v>
      </c>
      <c r="CS14" s="664"/>
      <c r="CT14" s="664"/>
      <c r="CU14" s="664"/>
      <c r="CV14" s="664"/>
      <c r="CW14" s="664"/>
      <c r="CX14" s="664"/>
      <c r="CY14" s="665"/>
      <c r="CZ14" s="666">
        <v>3.5</v>
      </c>
      <c r="DA14" s="666"/>
      <c r="DB14" s="666"/>
      <c r="DC14" s="666"/>
      <c r="DD14" s="669">
        <v>140665</v>
      </c>
      <c r="DE14" s="664"/>
      <c r="DF14" s="664"/>
      <c r="DG14" s="664"/>
      <c r="DH14" s="664"/>
      <c r="DI14" s="664"/>
      <c r="DJ14" s="664"/>
      <c r="DK14" s="664"/>
      <c r="DL14" s="664"/>
      <c r="DM14" s="664"/>
      <c r="DN14" s="664"/>
      <c r="DO14" s="664"/>
      <c r="DP14" s="665"/>
      <c r="DQ14" s="669">
        <v>597095</v>
      </c>
      <c r="DR14" s="664"/>
      <c r="DS14" s="664"/>
      <c r="DT14" s="664"/>
      <c r="DU14" s="664"/>
      <c r="DV14" s="664"/>
      <c r="DW14" s="664"/>
      <c r="DX14" s="664"/>
      <c r="DY14" s="664"/>
      <c r="DZ14" s="664"/>
      <c r="EA14" s="664"/>
      <c r="EB14" s="664"/>
      <c r="EC14" s="670"/>
    </row>
    <row r="15" spans="2:143" ht="11.25" customHeight="1" x14ac:dyDescent="0.15">
      <c r="B15" s="671" t="s">
        <v>267</v>
      </c>
      <c r="C15" s="672"/>
      <c r="D15" s="672"/>
      <c r="E15" s="672"/>
      <c r="F15" s="672"/>
      <c r="G15" s="672"/>
      <c r="H15" s="672"/>
      <c r="I15" s="672"/>
      <c r="J15" s="672"/>
      <c r="K15" s="672"/>
      <c r="L15" s="672"/>
      <c r="M15" s="672"/>
      <c r="N15" s="672"/>
      <c r="O15" s="672"/>
      <c r="P15" s="672"/>
      <c r="Q15" s="673"/>
      <c r="R15" s="663" t="s">
        <v>131</v>
      </c>
      <c r="S15" s="664"/>
      <c r="T15" s="664"/>
      <c r="U15" s="664"/>
      <c r="V15" s="664"/>
      <c r="W15" s="664"/>
      <c r="X15" s="664"/>
      <c r="Y15" s="665"/>
      <c r="Z15" s="666" t="s">
        <v>131</v>
      </c>
      <c r="AA15" s="666"/>
      <c r="AB15" s="666"/>
      <c r="AC15" s="666"/>
      <c r="AD15" s="667" t="s">
        <v>131</v>
      </c>
      <c r="AE15" s="667"/>
      <c r="AF15" s="667"/>
      <c r="AG15" s="667"/>
      <c r="AH15" s="667"/>
      <c r="AI15" s="667"/>
      <c r="AJ15" s="667"/>
      <c r="AK15" s="667"/>
      <c r="AL15" s="674" t="s">
        <v>131</v>
      </c>
      <c r="AM15" s="675"/>
      <c r="AN15" s="675"/>
      <c r="AO15" s="676"/>
      <c r="AP15" s="671" t="s">
        <v>268</v>
      </c>
      <c r="AQ15" s="672"/>
      <c r="AR15" s="672"/>
      <c r="AS15" s="672"/>
      <c r="AT15" s="672"/>
      <c r="AU15" s="672"/>
      <c r="AV15" s="672"/>
      <c r="AW15" s="672"/>
      <c r="AX15" s="672"/>
      <c r="AY15" s="672"/>
      <c r="AZ15" s="672"/>
      <c r="BA15" s="672"/>
      <c r="BB15" s="672"/>
      <c r="BC15" s="672"/>
      <c r="BD15" s="672"/>
      <c r="BE15" s="672"/>
      <c r="BF15" s="673"/>
      <c r="BG15" s="663">
        <v>199322</v>
      </c>
      <c r="BH15" s="664"/>
      <c r="BI15" s="664"/>
      <c r="BJ15" s="664"/>
      <c r="BK15" s="664"/>
      <c r="BL15" s="664"/>
      <c r="BM15" s="664"/>
      <c r="BN15" s="665"/>
      <c r="BO15" s="666">
        <v>5.8</v>
      </c>
      <c r="BP15" s="666"/>
      <c r="BQ15" s="666"/>
      <c r="BR15" s="666"/>
      <c r="BS15" s="667" t="s">
        <v>131</v>
      </c>
      <c r="BT15" s="667"/>
      <c r="BU15" s="667"/>
      <c r="BV15" s="667"/>
      <c r="BW15" s="667"/>
      <c r="BX15" s="667"/>
      <c r="BY15" s="667"/>
      <c r="BZ15" s="667"/>
      <c r="CA15" s="667"/>
      <c r="CB15" s="668"/>
      <c r="CD15" s="681" t="s">
        <v>269</v>
      </c>
      <c r="CE15" s="682"/>
      <c r="CF15" s="682"/>
      <c r="CG15" s="682"/>
      <c r="CH15" s="682"/>
      <c r="CI15" s="682"/>
      <c r="CJ15" s="682"/>
      <c r="CK15" s="682"/>
      <c r="CL15" s="682"/>
      <c r="CM15" s="682"/>
      <c r="CN15" s="682"/>
      <c r="CO15" s="682"/>
      <c r="CP15" s="682"/>
      <c r="CQ15" s="683"/>
      <c r="CR15" s="663">
        <v>1494976</v>
      </c>
      <c r="CS15" s="664"/>
      <c r="CT15" s="664"/>
      <c r="CU15" s="664"/>
      <c r="CV15" s="664"/>
      <c r="CW15" s="664"/>
      <c r="CX15" s="664"/>
      <c r="CY15" s="665"/>
      <c r="CZ15" s="666">
        <v>6.9</v>
      </c>
      <c r="DA15" s="666"/>
      <c r="DB15" s="666"/>
      <c r="DC15" s="666"/>
      <c r="DD15" s="669">
        <v>174780</v>
      </c>
      <c r="DE15" s="664"/>
      <c r="DF15" s="664"/>
      <c r="DG15" s="664"/>
      <c r="DH15" s="664"/>
      <c r="DI15" s="664"/>
      <c r="DJ15" s="664"/>
      <c r="DK15" s="664"/>
      <c r="DL15" s="664"/>
      <c r="DM15" s="664"/>
      <c r="DN15" s="664"/>
      <c r="DO15" s="664"/>
      <c r="DP15" s="665"/>
      <c r="DQ15" s="669">
        <v>1185002</v>
      </c>
      <c r="DR15" s="664"/>
      <c r="DS15" s="664"/>
      <c r="DT15" s="664"/>
      <c r="DU15" s="664"/>
      <c r="DV15" s="664"/>
      <c r="DW15" s="664"/>
      <c r="DX15" s="664"/>
      <c r="DY15" s="664"/>
      <c r="DZ15" s="664"/>
      <c r="EA15" s="664"/>
      <c r="EB15" s="664"/>
      <c r="EC15" s="670"/>
    </row>
    <row r="16" spans="2:143" ht="11.25" customHeight="1" x14ac:dyDescent="0.15">
      <c r="B16" s="671" t="s">
        <v>270</v>
      </c>
      <c r="C16" s="672"/>
      <c r="D16" s="672"/>
      <c r="E16" s="672"/>
      <c r="F16" s="672"/>
      <c r="G16" s="672"/>
      <c r="H16" s="672"/>
      <c r="I16" s="672"/>
      <c r="J16" s="672"/>
      <c r="K16" s="672"/>
      <c r="L16" s="672"/>
      <c r="M16" s="672"/>
      <c r="N16" s="672"/>
      <c r="O16" s="672"/>
      <c r="P16" s="672"/>
      <c r="Q16" s="673"/>
      <c r="R16" s="663">
        <v>24658</v>
      </c>
      <c r="S16" s="664"/>
      <c r="T16" s="664"/>
      <c r="U16" s="664"/>
      <c r="V16" s="664"/>
      <c r="W16" s="664"/>
      <c r="X16" s="664"/>
      <c r="Y16" s="665"/>
      <c r="Z16" s="666">
        <v>0.1</v>
      </c>
      <c r="AA16" s="666"/>
      <c r="AB16" s="666"/>
      <c r="AC16" s="666"/>
      <c r="AD16" s="667">
        <v>24658</v>
      </c>
      <c r="AE16" s="667"/>
      <c r="AF16" s="667"/>
      <c r="AG16" s="667"/>
      <c r="AH16" s="667"/>
      <c r="AI16" s="667"/>
      <c r="AJ16" s="667"/>
      <c r="AK16" s="667"/>
      <c r="AL16" s="674">
        <v>0.2</v>
      </c>
      <c r="AM16" s="675"/>
      <c r="AN16" s="675"/>
      <c r="AO16" s="676"/>
      <c r="AP16" s="671" t="s">
        <v>271</v>
      </c>
      <c r="AQ16" s="672"/>
      <c r="AR16" s="672"/>
      <c r="AS16" s="672"/>
      <c r="AT16" s="672"/>
      <c r="AU16" s="672"/>
      <c r="AV16" s="672"/>
      <c r="AW16" s="672"/>
      <c r="AX16" s="672"/>
      <c r="AY16" s="672"/>
      <c r="AZ16" s="672"/>
      <c r="BA16" s="672"/>
      <c r="BB16" s="672"/>
      <c r="BC16" s="672"/>
      <c r="BD16" s="672"/>
      <c r="BE16" s="672"/>
      <c r="BF16" s="673"/>
      <c r="BG16" s="663" t="s">
        <v>131</v>
      </c>
      <c r="BH16" s="664"/>
      <c r="BI16" s="664"/>
      <c r="BJ16" s="664"/>
      <c r="BK16" s="664"/>
      <c r="BL16" s="664"/>
      <c r="BM16" s="664"/>
      <c r="BN16" s="665"/>
      <c r="BO16" s="666" t="s">
        <v>131</v>
      </c>
      <c r="BP16" s="666"/>
      <c r="BQ16" s="666"/>
      <c r="BR16" s="666"/>
      <c r="BS16" s="667" t="s">
        <v>131</v>
      </c>
      <c r="BT16" s="667"/>
      <c r="BU16" s="667"/>
      <c r="BV16" s="667"/>
      <c r="BW16" s="667"/>
      <c r="BX16" s="667"/>
      <c r="BY16" s="667"/>
      <c r="BZ16" s="667"/>
      <c r="CA16" s="667"/>
      <c r="CB16" s="668"/>
      <c r="CD16" s="681" t="s">
        <v>272</v>
      </c>
      <c r="CE16" s="682"/>
      <c r="CF16" s="682"/>
      <c r="CG16" s="682"/>
      <c r="CH16" s="682"/>
      <c r="CI16" s="682"/>
      <c r="CJ16" s="682"/>
      <c r="CK16" s="682"/>
      <c r="CL16" s="682"/>
      <c r="CM16" s="682"/>
      <c r="CN16" s="682"/>
      <c r="CO16" s="682"/>
      <c r="CP16" s="682"/>
      <c r="CQ16" s="683"/>
      <c r="CR16" s="663">
        <v>1347067</v>
      </c>
      <c r="CS16" s="664"/>
      <c r="CT16" s="664"/>
      <c r="CU16" s="664"/>
      <c r="CV16" s="664"/>
      <c r="CW16" s="664"/>
      <c r="CX16" s="664"/>
      <c r="CY16" s="665"/>
      <c r="CZ16" s="666">
        <v>6.2</v>
      </c>
      <c r="DA16" s="666"/>
      <c r="DB16" s="666"/>
      <c r="DC16" s="666"/>
      <c r="DD16" s="669" t="s">
        <v>131</v>
      </c>
      <c r="DE16" s="664"/>
      <c r="DF16" s="664"/>
      <c r="DG16" s="664"/>
      <c r="DH16" s="664"/>
      <c r="DI16" s="664"/>
      <c r="DJ16" s="664"/>
      <c r="DK16" s="664"/>
      <c r="DL16" s="664"/>
      <c r="DM16" s="664"/>
      <c r="DN16" s="664"/>
      <c r="DO16" s="664"/>
      <c r="DP16" s="665"/>
      <c r="DQ16" s="669">
        <v>297268</v>
      </c>
      <c r="DR16" s="664"/>
      <c r="DS16" s="664"/>
      <c r="DT16" s="664"/>
      <c r="DU16" s="664"/>
      <c r="DV16" s="664"/>
      <c r="DW16" s="664"/>
      <c r="DX16" s="664"/>
      <c r="DY16" s="664"/>
      <c r="DZ16" s="664"/>
      <c r="EA16" s="664"/>
      <c r="EB16" s="664"/>
      <c r="EC16" s="670"/>
    </row>
    <row r="17" spans="2:133" ht="11.25" customHeight="1" x14ac:dyDescent="0.15">
      <c r="B17" s="671" t="s">
        <v>273</v>
      </c>
      <c r="C17" s="672"/>
      <c r="D17" s="672"/>
      <c r="E17" s="672"/>
      <c r="F17" s="672"/>
      <c r="G17" s="672"/>
      <c r="H17" s="672"/>
      <c r="I17" s="672"/>
      <c r="J17" s="672"/>
      <c r="K17" s="672"/>
      <c r="L17" s="672"/>
      <c r="M17" s="672"/>
      <c r="N17" s="672"/>
      <c r="O17" s="672"/>
      <c r="P17" s="672"/>
      <c r="Q17" s="673"/>
      <c r="R17" s="663">
        <v>43900</v>
      </c>
      <c r="S17" s="664"/>
      <c r="T17" s="664"/>
      <c r="U17" s="664"/>
      <c r="V17" s="664"/>
      <c r="W17" s="664"/>
      <c r="X17" s="664"/>
      <c r="Y17" s="665"/>
      <c r="Z17" s="666">
        <v>0.2</v>
      </c>
      <c r="AA17" s="666"/>
      <c r="AB17" s="666"/>
      <c r="AC17" s="666"/>
      <c r="AD17" s="667">
        <v>43900</v>
      </c>
      <c r="AE17" s="667"/>
      <c r="AF17" s="667"/>
      <c r="AG17" s="667"/>
      <c r="AH17" s="667"/>
      <c r="AI17" s="667"/>
      <c r="AJ17" s="667"/>
      <c r="AK17" s="667"/>
      <c r="AL17" s="674">
        <v>0.4</v>
      </c>
      <c r="AM17" s="675"/>
      <c r="AN17" s="675"/>
      <c r="AO17" s="676"/>
      <c r="AP17" s="671" t="s">
        <v>274</v>
      </c>
      <c r="AQ17" s="672"/>
      <c r="AR17" s="672"/>
      <c r="AS17" s="672"/>
      <c r="AT17" s="672"/>
      <c r="AU17" s="672"/>
      <c r="AV17" s="672"/>
      <c r="AW17" s="672"/>
      <c r="AX17" s="672"/>
      <c r="AY17" s="672"/>
      <c r="AZ17" s="672"/>
      <c r="BA17" s="672"/>
      <c r="BB17" s="672"/>
      <c r="BC17" s="672"/>
      <c r="BD17" s="672"/>
      <c r="BE17" s="672"/>
      <c r="BF17" s="673"/>
      <c r="BG17" s="663" t="s">
        <v>131</v>
      </c>
      <c r="BH17" s="664"/>
      <c r="BI17" s="664"/>
      <c r="BJ17" s="664"/>
      <c r="BK17" s="664"/>
      <c r="BL17" s="664"/>
      <c r="BM17" s="664"/>
      <c r="BN17" s="665"/>
      <c r="BO17" s="666" t="s">
        <v>131</v>
      </c>
      <c r="BP17" s="666"/>
      <c r="BQ17" s="666"/>
      <c r="BR17" s="666"/>
      <c r="BS17" s="667" t="s">
        <v>131</v>
      </c>
      <c r="BT17" s="667"/>
      <c r="BU17" s="667"/>
      <c r="BV17" s="667"/>
      <c r="BW17" s="667"/>
      <c r="BX17" s="667"/>
      <c r="BY17" s="667"/>
      <c r="BZ17" s="667"/>
      <c r="CA17" s="667"/>
      <c r="CB17" s="668"/>
      <c r="CD17" s="681" t="s">
        <v>275</v>
      </c>
      <c r="CE17" s="682"/>
      <c r="CF17" s="682"/>
      <c r="CG17" s="682"/>
      <c r="CH17" s="682"/>
      <c r="CI17" s="682"/>
      <c r="CJ17" s="682"/>
      <c r="CK17" s="682"/>
      <c r="CL17" s="682"/>
      <c r="CM17" s="682"/>
      <c r="CN17" s="682"/>
      <c r="CO17" s="682"/>
      <c r="CP17" s="682"/>
      <c r="CQ17" s="683"/>
      <c r="CR17" s="663">
        <v>2935017</v>
      </c>
      <c r="CS17" s="664"/>
      <c r="CT17" s="664"/>
      <c r="CU17" s="664"/>
      <c r="CV17" s="664"/>
      <c r="CW17" s="664"/>
      <c r="CX17" s="664"/>
      <c r="CY17" s="665"/>
      <c r="CZ17" s="666">
        <v>13.5</v>
      </c>
      <c r="DA17" s="666"/>
      <c r="DB17" s="666"/>
      <c r="DC17" s="666"/>
      <c r="DD17" s="669" t="s">
        <v>131</v>
      </c>
      <c r="DE17" s="664"/>
      <c r="DF17" s="664"/>
      <c r="DG17" s="664"/>
      <c r="DH17" s="664"/>
      <c r="DI17" s="664"/>
      <c r="DJ17" s="664"/>
      <c r="DK17" s="664"/>
      <c r="DL17" s="664"/>
      <c r="DM17" s="664"/>
      <c r="DN17" s="664"/>
      <c r="DO17" s="664"/>
      <c r="DP17" s="665"/>
      <c r="DQ17" s="669">
        <v>2930956</v>
      </c>
      <c r="DR17" s="664"/>
      <c r="DS17" s="664"/>
      <c r="DT17" s="664"/>
      <c r="DU17" s="664"/>
      <c r="DV17" s="664"/>
      <c r="DW17" s="664"/>
      <c r="DX17" s="664"/>
      <c r="DY17" s="664"/>
      <c r="DZ17" s="664"/>
      <c r="EA17" s="664"/>
      <c r="EB17" s="664"/>
      <c r="EC17" s="670"/>
    </row>
    <row r="18" spans="2:133" ht="11.25" customHeight="1" x14ac:dyDescent="0.15">
      <c r="B18" s="671" t="s">
        <v>276</v>
      </c>
      <c r="C18" s="672"/>
      <c r="D18" s="672"/>
      <c r="E18" s="672"/>
      <c r="F18" s="672"/>
      <c r="G18" s="672"/>
      <c r="H18" s="672"/>
      <c r="I18" s="672"/>
      <c r="J18" s="672"/>
      <c r="K18" s="672"/>
      <c r="L18" s="672"/>
      <c r="M18" s="672"/>
      <c r="N18" s="672"/>
      <c r="O18" s="672"/>
      <c r="P18" s="672"/>
      <c r="Q18" s="673"/>
      <c r="R18" s="663">
        <v>150496</v>
      </c>
      <c r="S18" s="664"/>
      <c r="T18" s="664"/>
      <c r="U18" s="664"/>
      <c r="V18" s="664"/>
      <c r="W18" s="664"/>
      <c r="X18" s="664"/>
      <c r="Y18" s="665"/>
      <c r="Z18" s="666">
        <v>0.7</v>
      </c>
      <c r="AA18" s="666"/>
      <c r="AB18" s="666"/>
      <c r="AC18" s="666"/>
      <c r="AD18" s="667">
        <v>150496</v>
      </c>
      <c r="AE18" s="667"/>
      <c r="AF18" s="667"/>
      <c r="AG18" s="667"/>
      <c r="AH18" s="667"/>
      <c r="AI18" s="667"/>
      <c r="AJ18" s="667"/>
      <c r="AK18" s="667"/>
      <c r="AL18" s="674">
        <v>1.2000000476837158</v>
      </c>
      <c r="AM18" s="675"/>
      <c r="AN18" s="675"/>
      <c r="AO18" s="676"/>
      <c r="AP18" s="671" t="s">
        <v>277</v>
      </c>
      <c r="AQ18" s="672"/>
      <c r="AR18" s="672"/>
      <c r="AS18" s="672"/>
      <c r="AT18" s="672"/>
      <c r="AU18" s="672"/>
      <c r="AV18" s="672"/>
      <c r="AW18" s="672"/>
      <c r="AX18" s="672"/>
      <c r="AY18" s="672"/>
      <c r="AZ18" s="672"/>
      <c r="BA18" s="672"/>
      <c r="BB18" s="672"/>
      <c r="BC18" s="672"/>
      <c r="BD18" s="672"/>
      <c r="BE18" s="672"/>
      <c r="BF18" s="673"/>
      <c r="BG18" s="663" t="s">
        <v>131</v>
      </c>
      <c r="BH18" s="664"/>
      <c r="BI18" s="664"/>
      <c r="BJ18" s="664"/>
      <c r="BK18" s="664"/>
      <c r="BL18" s="664"/>
      <c r="BM18" s="664"/>
      <c r="BN18" s="665"/>
      <c r="BO18" s="666" t="s">
        <v>131</v>
      </c>
      <c r="BP18" s="666"/>
      <c r="BQ18" s="666"/>
      <c r="BR18" s="666"/>
      <c r="BS18" s="667" t="s">
        <v>131</v>
      </c>
      <c r="BT18" s="667"/>
      <c r="BU18" s="667"/>
      <c r="BV18" s="667"/>
      <c r="BW18" s="667"/>
      <c r="BX18" s="667"/>
      <c r="BY18" s="667"/>
      <c r="BZ18" s="667"/>
      <c r="CA18" s="667"/>
      <c r="CB18" s="668"/>
      <c r="CD18" s="681" t="s">
        <v>278</v>
      </c>
      <c r="CE18" s="682"/>
      <c r="CF18" s="682"/>
      <c r="CG18" s="682"/>
      <c r="CH18" s="682"/>
      <c r="CI18" s="682"/>
      <c r="CJ18" s="682"/>
      <c r="CK18" s="682"/>
      <c r="CL18" s="682"/>
      <c r="CM18" s="682"/>
      <c r="CN18" s="682"/>
      <c r="CO18" s="682"/>
      <c r="CP18" s="682"/>
      <c r="CQ18" s="683"/>
      <c r="CR18" s="663" t="s">
        <v>131</v>
      </c>
      <c r="CS18" s="664"/>
      <c r="CT18" s="664"/>
      <c r="CU18" s="664"/>
      <c r="CV18" s="664"/>
      <c r="CW18" s="664"/>
      <c r="CX18" s="664"/>
      <c r="CY18" s="665"/>
      <c r="CZ18" s="666" t="s">
        <v>131</v>
      </c>
      <c r="DA18" s="666"/>
      <c r="DB18" s="666"/>
      <c r="DC18" s="666"/>
      <c r="DD18" s="669" t="s">
        <v>131</v>
      </c>
      <c r="DE18" s="664"/>
      <c r="DF18" s="664"/>
      <c r="DG18" s="664"/>
      <c r="DH18" s="664"/>
      <c r="DI18" s="664"/>
      <c r="DJ18" s="664"/>
      <c r="DK18" s="664"/>
      <c r="DL18" s="664"/>
      <c r="DM18" s="664"/>
      <c r="DN18" s="664"/>
      <c r="DO18" s="664"/>
      <c r="DP18" s="665"/>
      <c r="DQ18" s="669" t="s">
        <v>131</v>
      </c>
      <c r="DR18" s="664"/>
      <c r="DS18" s="664"/>
      <c r="DT18" s="664"/>
      <c r="DU18" s="664"/>
      <c r="DV18" s="664"/>
      <c r="DW18" s="664"/>
      <c r="DX18" s="664"/>
      <c r="DY18" s="664"/>
      <c r="DZ18" s="664"/>
      <c r="EA18" s="664"/>
      <c r="EB18" s="664"/>
      <c r="EC18" s="670"/>
    </row>
    <row r="19" spans="2:133" ht="11.25" customHeight="1" x14ac:dyDescent="0.15">
      <c r="B19" s="671" t="s">
        <v>279</v>
      </c>
      <c r="C19" s="672"/>
      <c r="D19" s="672"/>
      <c r="E19" s="672"/>
      <c r="F19" s="672"/>
      <c r="G19" s="672"/>
      <c r="H19" s="672"/>
      <c r="I19" s="672"/>
      <c r="J19" s="672"/>
      <c r="K19" s="672"/>
      <c r="L19" s="672"/>
      <c r="M19" s="672"/>
      <c r="N19" s="672"/>
      <c r="O19" s="672"/>
      <c r="P19" s="672"/>
      <c r="Q19" s="673"/>
      <c r="R19" s="663">
        <v>16171</v>
      </c>
      <c r="S19" s="664"/>
      <c r="T19" s="664"/>
      <c r="U19" s="664"/>
      <c r="V19" s="664"/>
      <c r="W19" s="664"/>
      <c r="X19" s="664"/>
      <c r="Y19" s="665"/>
      <c r="Z19" s="666">
        <v>0.1</v>
      </c>
      <c r="AA19" s="666"/>
      <c r="AB19" s="666"/>
      <c r="AC19" s="666"/>
      <c r="AD19" s="667">
        <v>16171</v>
      </c>
      <c r="AE19" s="667"/>
      <c r="AF19" s="667"/>
      <c r="AG19" s="667"/>
      <c r="AH19" s="667"/>
      <c r="AI19" s="667"/>
      <c r="AJ19" s="667"/>
      <c r="AK19" s="667"/>
      <c r="AL19" s="674">
        <v>0.1</v>
      </c>
      <c r="AM19" s="675"/>
      <c r="AN19" s="675"/>
      <c r="AO19" s="676"/>
      <c r="AP19" s="671" t="s">
        <v>280</v>
      </c>
      <c r="AQ19" s="672"/>
      <c r="AR19" s="672"/>
      <c r="AS19" s="672"/>
      <c r="AT19" s="672"/>
      <c r="AU19" s="672"/>
      <c r="AV19" s="672"/>
      <c r="AW19" s="672"/>
      <c r="AX19" s="672"/>
      <c r="AY19" s="672"/>
      <c r="AZ19" s="672"/>
      <c r="BA19" s="672"/>
      <c r="BB19" s="672"/>
      <c r="BC19" s="672"/>
      <c r="BD19" s="672"/>
      <c r="BE19" s="672"/>
      <c r="BF19" s="673"/>
      <c r="BG19" s="663">
        <v>5081</v>
      </c>
      <c r="BH19" s="664"/>
      <c r="BI19" s="664"/>
      <c r="BJ19" s="664"/>
      <c r="BK19" s="664"/>
      <c r="BL19" s="664"/>
      <c r="BM19" s="664"/>
      <c r="BN19" s="665"/>
      <c r="BO19" s="666">
        <v>0.1</v>
      </c>
      <c r="BP19" s="666"/>
      <c r="BQ19" s="666"/>
      <c r="BR19" s="666"/>
      <c r="BS19" s="667" t="s">
        <v>131</v>
      </c>
      <c r="BT19" s="667"/>
      <c r="BU19" s="667"/>
      <c r="BV19" s="667"/>
      <c r="BW19" s="667"/>
      <c r="BX19" s="667"/>
      <c r="BY19" s="667"/>
      <c r="BZ19" s="667"/>
      <c r="CA19" s="667"/>
      <c r="CB19" s="668"/>
      <c r="CD19" s="681" t="s">
        <v>281</v>
      </c>
      <c r="CE19" s="682"/>
      <c r="CF19" s="682"/>
      <c r="CG19" s="682"/>
      <c r="CH19" s="682"/>
      <c r="CI19" s="682"/>
      <c r="CJ19" s="682"/>
      <c r="CK19" s="682"/>
      <c r="CL19" s="682"/>
      <c r="CM19" s="682"/>
      <c r="CN19" s="682"/>
      <c r="CO19" s="682"/>
      <c r="CP19" s="682"/>
      <c r="CQ19" s="683"/>
      <c r="CR19" s="663" t="s">
        <v>131</v>
      </c>
      <c r="CS19" s="664"/>
      <c r="CT19" s="664"/>
      <c r="CU19" s="664"/>
      <c r="CV19" s="664"/>
      <c r="CW19" s="664"/>
      <c r="CX19" s="664"/>
      <c r="CY19" s="665"/>
      <c r="CZ19" s="666" t="s">
        <v>131</v>
      </c>
      <c r="DA19" s="666"/>
      <c r="DB19" s="666"/>
      <c r="DC19" s="666"/>
      <c r="DD19" s="669" t="s">
        <v>131</v>
      </c>
      <c r="DE19" s="664"/>
      <c r="DF19" s="664"/>
      <c r="DG19" s="664"/>
      <c r="DH19" s="664"/>
      <c r="DI19" s="664"/>
      <c r="DJ19" s="664"/>
      <c r="DK19" s="664"/>
      <c r="DL19" s="664"/>
      <c r="DM19" s="664"/>
      <c r="DN19" s="664"/>
      <c r="DO19" s="664"/>
      <c r="DP19" s="665"/>
      <c r="DQ19" s="669" t="s">
        <v>131</v>
      </c>
      <c r="DR19" s="664"/>
      <c r="DS19" s="664"/>
      <c r="DT19" s="664"/>
      <c r="DU19" s="664"/>
      <c r="DV19" s="664"/>
      <c r="DW19" s="664"/>
      <c r="DX19" s="664"/>
      <c r="DY19" s="664"/>
      <c r="DZ19" s="664"/>
      <c r="EA19" s="664"/>
      <c r="EB19" s="664"/>
      <c r="EC19" s="670"/>
    </row>
    <row r="20" spans="2:133" ht="11.25" customHeight="1" x14ac:dyDescent="0.15">
      <c r="B20" s="671" t="s">
        <v>282</v>
      </c>
      <c r="C20" s="672"/>
      <c r="D20" s="672"/>
      <c r="E20" s="672"/>
      <c r="F20" s="672"/>
      <c r="G20" s="672"/>
      <c r="H20" s="672"/>
      <c r="I20" s="672"/>
      <c r="J20" s="672"/>
      <c r="K20" s="672"/>
      <c r="L20" s="672"/>
      <c r="M20" s="672"/>
      <c r="N20" s="672"/>
      <c r="O20" s="672"/>
      <c r="P20" s="672"/>
      <c r="Q20" s="673"/>
      <c r="R20" s="663">
        <v>7691</v>
      </c>
      <c r="S20" s="664"/>
      <c r="T20" s="664"/>
      <c r="U20" s="664"/>
      <c r="V20" s="664"/>
      <c r="W20" s="664"/>
      <c r="X20" s="664"/>
      <c r="Y20" s="665"/>
      <c r="Z20" s="666">
        <v>0</v>
      </c>
      <c r="AA20" s="666"/>
      <c r="AB20" s="666"/>
      <c r="AC20" s="666"/>
      <c r="AD20" s="667">
        <v>7691</v>
      </c>
      <c r="AE20" s="667"/>
      <c r="AF20" s="667"/>
      <c r="AG20" s="667"/>
      <c r="AH20" s="667"/>
      <c r="AI20" s="667"/>
      <c r="AJ20" s="667"/>
      <c r="AK20" s="667"/>
      <c r="AL20" s="674">
        <v>0.1</v>
      </c>
      <c r="AM20" s="675"/>
      <c r="AN20" s="675"/>
      <c r="AO20" s="676"/>
      <c r="AP20" s="671" t="s">
        <v>283</v>
      </c>
      <c r="AQ20" s="672"/>
      <c r="AR20" s="672"/>
      <c r="AS20" s="672"/>
      <c r="AT20" s="672"/>
      <c r="AU20" s="672"/>
      <c r="AV20" s="672"/>
      <c r="AW20" s="672"/>
      <c r="AX20" s="672"/>
      <c r="AY20" s="672"/>
      <c r="AZ20" s="672"/>
      <c r="BA20" s="672"/>
      <c r="BB20" s="672"/>
      <c r="BC20" s="672"/>
      <c r="BD20" s="672"/>
      <c r="BE20" s="672"/>
      <c r="BF20" s="673"/>
      <c r="BG20" s="663">
        <v>5081</v>
      </c>
      <c r="BH20" s="664"/>
      <c r="BI20" s="664"/>
      <c r="BJ20" s="664"/>
      <c r="BK20" s="664"/>
      <c r="BL20" s="664"/>
      <c r="BM20" s="664"/>
      <c r="BN20" s="665"/>
      <c r="BO20" s="666">
        <v>0.1</v>
      </c>
      <c r="BP20" s="666"/>
      <c r="BQ20" s="666"/>
      <c r="BR20" s="666"/>
      <c r="BS20" s="667" t="s">
        <v>131</v>
      </c>
      <c r="BT20" s="667"/>
      <c r="BU20" s="667"/>
      <c r="BV20" s="667"/>
      <c r="BW20" s="667"/>
      <c r="BX20" s="667"/>
      <c r="BY20" s="667"/>
      <c r="BZ20" s="667"/>
      <c r="CA20" s="667"/>
      <c r="CB20" s="668"/>
      <c r="CD20" s="681" t="s">
        <v>284</v>
      </c>
      <c r="CE20" s="682"/>
      <c r="CF20" s="682"/>
      <c r="CG20" s="682"/>
      <c r="CH20" s="682"/>
      <c r="CI20" s="682"/>
      <c r="CJ20" s="682"/>
      <c r="CK20" s="682"/>
      <c r="CL20" s="682"/>
      <c r="CM20" s="682"/>
      <c r="CN20" s="682"/>
      <c r="CO20" s="682"/>
      <c r="CP20" s="682"/>
      <c r="CQ20" s="683"/>
      <c r="CR20" s="663">
        <v>21792642</v>
      </c>
      <c r="CS20" s="664"/>
      <c r="CT20" s="664"/>
      <c r="CU20" s="664"/>
      <c r="CV20" s="664"/>
      <c r="CW20" s="664"/>
      <c r="CX20" s="664"/>
      <c r="CY20" s="665"/>
      <c r="CZ20" s="666">
        <v>100</v>
      </c>
      <c r="DA20" s="666"/>
      <c r="DB20" s="666"/>
      <c r="DC20" s="666"/>
      <c r="DD20" s="669">
        <v>1907388</v>
      </c>
      <c r="DE20" s="664"/>
      <c r="DF20" s="664"/>
      <c r="DG20" s="664"/>
      <c r="DH20" s="664"/>
      <c r="DI20" s="664"/>
      <c r="DJ20" s="664"/>
      <c r="DK20" s="664"/>
      <c r="DL20" s="664"/>
      <c r="DM20" s="664"/>
      <c r="DN20" s="664"/>
      <c r="DO20" s="664"/>
      <c r="DP20" s="665"/>
      <c r="DQ20" s="669">
        <v>13955626</v>
      </c>
      <c r="DR20" s="664"/>
      <c r="DS20" s="664"/>
      <c r="DT20" s="664"/>
      <c r="DU20" s="664"/>
      <c r="DV20" s="664"/>
      <c r="DW20" s="664"/>
      <c r="DX20" s="664"/>
      <c r="DY20" s="664"/>
      <c r="DZ20" s="664"/>
      <c r="EA20" s="664"/>
      <c r="EB20" s="664"/>
      <c r="EC20" s="670"/>
    </row>
    <row r="21" spans="2:133" ht="11.25" customHeight="1" x14ac:dyDescent="0.15">
      <c r="B21" s="671" t="s">
        <v>285</v>
      </c>
      <c r="C21" s="672"/>
      <c r="D21" s="672"/>
      <c r="E21" s="672"/>
      <c r="F21" s="672"/>
      <c r="G21" s="672"/>
      <c r="H21" s="672"/>
      <c r="I21" s="672"/>
      <c r="J21" s="672"/>
      <c r="K21" s="672"/>
      <c r="L21" s="672"/>
      <c r="M21" s="672"/>
      <c r="N21" s="672"/>
      <c r="O21" s="672"/>
      <c r="P21" s="672"/>
      <c r="Q21" s="673"/>
      <c r="R21" s="663">
        <v>2753</v>
      </c>
      <c r="S21" s="664"/>
      <c r="T21" s="664"/>
      <c r="U21" s="664"/>
      <c r="V21" s="664"/>
      <c r="W21" s="664"/>
      <c r="X21" s="664"/>
      <c r="Y21" s="665"/>
      <c r="Z21" s="666">
        <v>0</v>
      </c>
      <c r="AA21" s="666"/>
      <c r="AB21" s="666"/>
      <c r="AC21" s="666"/>
      <c r="AD21" s="667">
        <v>2753</v>
      </c>
      <c r="AE21" s="667"/>
      <c r="AF21" s="667"/>
      <c r="AG21" s="667"/>
      <c r="AH21" s="667"/>
      <c r="AI21" s="667"/>
      <c r="AJ21" s="667"/>
      <c r="AK21" s="667"/>
      <c r="AL21" s="674">
        <v>0</v>
      </c>
      <c r="AM21" s="675"/>
      <c r="AN21" s="675"/>
      <c r="AO21" s="676"/>
      <c r="AP21" s="697" t="s">
        <v>286</v>
      </c>
      <c r="AQ21" s="698"/>
      <c r="AR21" s="698"/>
      <c r="AS21" s="698"/>
      <c r="AT21" s="698"/>
      <c r="AU21" s="698"/>
      <c r="AV21" s="698"/>
      <c r="AW21" s="698"/>
      <c r="AX21" s="698"/>
      <c r="AY21" s="698"/>
      <c r="AZ21" s="698"/>
      <c r="BA21" s="698"/>
      <c r="BB21" s="698"/>
      <c r="BC21" s="698"/>
      <c r="BD21" s="698"/>
      <c r="BE21" s="698"/>
      <c r="BF21" s="699"/>
      <c r="BG21" s="663">
        <v>5081</v>
      </c>
      <c r="BH21" s="664"/>
      <c r="BI21" s="664"/>
      <c r="BJ21" s="664"/>
      <c r="BK21" s="664"/>
      <c r="BL21" s="664"/>
      <c r="BM21" s="664"/>
      <c r="BN21" s="665"/>
      <c r="BO21" s="666">
        <v>0.1</v>
      </c>
      <c r="BP21" s="666"/>
      <c r="BQ21" s="666"/>
      <c r="BR21" s="666"/>
      <c r="BS21" s="667" t="s">
        <v>131</v>
      </c>
      <c r="BT21" s="667"/>
      <c r="BU21" s="667"/>
      <c r="BV21" s="667"/>
      <c r="BW21" s="667"/>
      <c r="BX21" s="667"/>
      <c r="BY21" s="667"/>
      <c r="BZ21" s="667"/>
      <c r="CA21" s="667"/>
      <c r="CB21" s="668"/>
      <c r="CD21" s="685"/>
      <c r="CE21" s="686"/>
      <c r="CF21" s="686"/>
      <c r="CG21" s="686"/>
      <c r="CH21" s="686"/>
      <c r="CI21" s="686"/>
      <c r="CJ21" s="686"/>
      <c r="CK21" s="686"/>
      <c r="CL21" s="686"/>
      <c r="CM21" s="686"/>
      <c r="CN21" s="686"/>
      <c r="CO21" s="686"/>
      <c r="CP21" s="686"/>
      <c r="CQ21" s="687"/>
      <c r="CR21" s="688"/>
      <c r="CS21" s="689"/>
      <c r="CT21" s="689"/>
      <c r="CU21" s="689"/>
      <c r="CV21" s="689"/>
      <c r="CW21" s="689"/>
      <c r="CX21" s="689"/>
      <c r="CY21" s="690"/>
      <c r="CZ21" s="691"/>
      <c r="DA21" s="691"/>
      <c r="DB21" s="691"/>
      <c r="DC21" s="691"/>
      <c r="DD21" s="692"/>
      <c r="DE21" s="689"/>
      <c r="DF21" s="689"/>
      <c r="DG21" s="689"/>
      <c r="DH21" s="689"/>
      <c r="DI21" s="689"/>
      <c r="DJ21" s="689"/>
      <c r="DK21" s="689"/>
      <c r="DL21" s="689"/>
      <c r="DM21" s="689"/>
      <c r="DN21" s="689"/>
      <c r="DO21" s="689"/>
      <c r="DP21" s="690"/>
      <c r="DQ21" s="692"/>
      <c r="DR21" s="689"/>
      <c r="DS21" s="689"/>
      <c r="DT21" s="689"/>
      <c r="DU21" s="689"/>
      <c r="DV21" s="689"/>
      <c r="DW21" s="689"/>
      <c r="DX21" s="689"/>
      <c r="DY21" s="689"/>
      <c r="DZ21" s="689"/>
      <c r="EA21" s="689"/>
      <c r="EB21" s="689"/>
      <c r="EC21" s="693"/>
    </row>
    <row r="22" spans="2:133" ht="11.25" customHeight="1" x14ac:dyDescent="0.15">
      <c r="B22" s="694" t="s">
        <v>287</v>
      </c>
      <c r="C22" s="695"/>
      <c r="D22" s="695"/>
      <c r="E22" s="695"/>
      <c r="F22" s="695"/>
      <c r="G22" s="695"/>
      <c r="H22" s="695"/>
      <c r="I22" s="695"/>
      <c r="J22" s="695"/>
      <c r="K22" s="695"/>
      <c r="L22" s="695"/>
      <c r="M22" s="695"/>
      <c r="N22" s="695"/>
      <c r="O22" s="695"/>
      <c r="P22" s="695"/>
      <c r="Q22" s="696"/>
      <c r="R22" s="663">
        <v>123881</v>
      </c>
      <c r="S22" s="664"/>
      <c r="T22" s="664"/>
      <c r="U22" s="664"/>
      <c r="V22" s="664"/>
      <c r="W22" s="664"/>
      <c r="X22" s="664"/>
      <c r="Y22" s="665"/>
      <c r="Z22" s="666">
        <v>0.5</v>
      </c>
      <c r="AA22" s="666"/>
      <c r="AB22" s="666"/>
      <c r="AC22" s="666"/>
      <c r="AD22" s="667">
        <v>123881</v>
      </c>
      <c r="AE22" s="667"/>
      <c r="AF22" s="667"/>
      <c r="AG22" s="667"/>
      <c r="AH22" s="667"/>
      <c r="AI22" s="667"/>
      <c r="AJ22" s="667"/>
      <c r="AK22" s="667"/>
      <c r="AL22" s="674">
        <v>1</v>
      </c>
      <c r="AM22" s="675"/>
      <c r="AN22" s="675"/>
      <c r="AO22" s="676"/>
      <c r="AP22" s="697" t="s">
        <v>288</v>
      </c>
      <c r="AQ22" s="698"/>
      <c r="AR22" s="698"/>
      <c r="AS22" s="698"/>
      <c r="AT22" s="698"/>
      <c r="AU22" s="698"/>
      <c r="AV22" s="698"/>
      <c r="AW22" s="698"/>
      <c r="AX22" s="698"/>
      <c r="AY22" s="698"/>
      <c r="AZ22" s="698"/>
      <c r="BA22" s="698"/>
      <c r="BB22" s="698"/>
      <c r="BC22" s="698"/>
      <c r="BD22" s="698"/>
      <c r="BE22" s="698"/>
      <c r="BF22" s="699"/>
      <c r="BG22" s="663" t="s">
        <v>131</v>
      </c>
      <c r="BH22" s="664"/>
      <c r="BI22" s="664"/>
      <c r="BJ22" s="664"/>
      <c r="BK22" s="664"/>
      <c r="BL22" s="664"/>
      <c r="BM22" s="664"/>
      <c r="BN22" s="665"/>
      <c r="BO22" s="666" t="s">
        <v>131</v>
      </c>
      <c r="BP22" s="666"/>
      <c r="BQ22" s="666"/>
      <c r="BR22" s="666"/>
      <c r="BS22" s="667" t="s">
        <v>131</v>
      </c>
      <c r="BT22" s="667"/>
      <c r="BU22" s="667"/>
      <c r="BV22" s="667"/>
      <c r="BW22" s="667"/>
      <c r="BX22" s="667"/>
      <c r="BY22" s="667"/>
      <c r="BZ22" s="667"/>
      <c r="CA22" s="667"/>
      <c r="CB22" s="668"/>
      <c r="CD22" s="648" t="s">
        <v>289</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71" t="s">
        <v>290</v>
      </c>
      <c r="C23" s="672"/>
      <c r="D23" s="672"/>
      <c r="E23" s="672"/>
      <c r="F23" s="672"/>
      <c r="G23" s="672"/>
      <c r="H23" s="672"/>
      <c r="I23" s="672"/>
      <c r="J23" s="672"/>
      <c r="K23" s="672"/>
      <c r="L23" s="672"/>
      <c r="M23" s="672"/>
      <c r="N23" s="672"/>
      <c r="O23" s="672"/>
      <c r="P23" s="672"/>
      <c r="Q23" s="673"/>
      <c r="R23" s="663">
        <v>8794382</v>
      </c>
      <c r="S23" s="664"/>
      <c r="T23" s="664"/>
      <c r="U23" s="664"/>
      <c r="V23" s="664"/>
      <c r="W23" s="664"/>
      <c r="X23" s="664"/>
      <c r="Y23" s="665"/>
      <c r="Z23" s="666">
        <v>38.200000000000003</v>
      </c>
      <c r="AA23" s="666"/>
      <c r="AB23" s="666"/>
      <c r="AC23" s="666"/>
      <c r="AD23" s="667">
        <v>7848262</v>
      </c>
      <c r="AE23" s="667"/>
      <c r="AF23" s="667"/>
      <c r="AG23" s="667"/>
      <c r="AH23" s="667"/>
      <c r="AI23" s="667"/>
      <c r="AJ23" s="667"/>
      <c r="AK23" s="667"/>
      <c r="AL23" s="674">
        <v>62.7</v>
      </c>
      <c r="AM23" s="675"/>
      <c r="AN23" s="675"/>
      <c r="AO23" s="676"/>
      <c r="AP23" s="697" t="s">
        <v>291</v>
      </c>
      <c r="AQ23" s="698"/>
      <c r="AR23" s="698"/>
      <c r="AS23" s="698"/>
      <c r="AT23" s="698"/>
      <c r="AU23" s="698"/>
      <c r="AV23" s="698"/>
      <c r="AW23" s="698"/>
      <c r="AX23" s="698"/>
      <c r="AY23" s="698"/>
      <c r="AZ23" s="698"/>
      <c r="BA23" s="698"/>
      <c r="BB23" s="698"/>
      <c r="BC23" s="698"/>
      <c r="BD23" s="698"/>
      <c r="BE23" s="698"/>
      <c r="BF23" s="699"/>
      <c r="BG23" s="663" t="s">
        <v>131</v>
      </c>
      <c r="BH23" s="664"/>
      <c r="BI23" s="664"/>
      <c r="BJ23" s="664"/>
      <c r="BK23" s="664"/>
      <c r="BL23" s="664"/>
      <c r="BM23" s="664"/>
      <c r="BN23" s="665"/>
      <c r="BO23" s="666" t="s">
        <v>131</v>
      </c>
      <c r="BP23" s="666"/>
      <c r="BQ23" s="666"/>
      <c r="BR23" s="666"/>
      <c r="BS23" s="667" t="s">
        <v>131</v>
      </c>
      <c r="BT23" s="667"/>
      <c r="BU23" s="667"/>
      <c r="BV23" s="667"/>
      <c r="BW23" s="667"/>
      <c r="BX23" s="667"/>
      <c r="BY23" s="667"/>
      <c r="BZ23" s="667"/>
      <c r="CA23" s="667"/>
      <c r="CB23" s="668"/>
      <c r="CD23" s="648" t="s">
        <v>230</v>
      </c>
      <c r="CE23" s="649"/>
      <c r="CF23" s="649"/>
      <c r="CG23" s="649"/>
      <c r="CH23" s="649"/>
      <c r="CI23" s="649"/>
      <c r="CJ23" s="649"/>
      <c r="CK23" s="649"/>
      <c r="CL23" s="649"/>
      <c r="CM23" s="649"/>
      <c r="CN23" s="649"/>
      <c r="CO23" s="649"/>
      <c r="CP23" s="649"/>
      <c r="CQ23" s="650"/>
      <c r="CR23" s="648" t="s">
        <v>292</v>
      </c>
      <c r="CS23" s="649"/>
      <c r="CT23" s="649"/>
      <c r="CU23" s="649"/>
      <c r="CV23" s="649"/>
      <c r="CW23" s="649"/>
      <c r="CX23" s="649"/>
      <c r="CY23" s="650"/>
      <c r="CZ23" s="648" t="s">
        <v>293</v>
      </c>
      <c r="DA23" s="649"/>
      <c r="DB23" s="649"/>
      <c r="DC23" s="650"/>
      <c r="DD23" s="648" t="s">
        <v>294</v>
      </c>
      <c r="DE23" s="649"/>
      <c r="DF23" s="649"/>
      <c r="DG23" s="649"/>
      <c r="DH23" s="649"/>
      <c r="DI23" s="649"/>
      <c r="DJ23" s="649"/>
      <c r="DK23" s="650"/>
      <c r="DL23" s="700" t="s">
        <v>295</v>
      </c>
      <c r="DM23" s="701"/>
      <c r="DN23" s="701"/>
      <c r="DO23" s="701"/>
      <c r="DP23" s="701"/>
      <c r="DQ23" s="701"/>
      <c r="DR23" s="701"/>
      <c r="DS23" s="701"/>
      <c r="DT23" s="701"/>
      <c r="DU23" s="701"/>
      <c r="DV23" s="702"/>
      <c r="DW23" s="648" t="s">
        <v>296</v>
      </c>
      <c r="DX23" s="649"/>
      <c r="DY23" s="649"/>
      <c r="DZ23" s="649"/>
      <c r="EA23" s="649"/>
      <c r="EB23" s="649"/>
      <c r="EC23" s="650"/>
    </row>
    <row r="24" spans="2:133" ht="11.25" customHeight="1" x14ac:dyDescent="0.15">
      <c r="B24" s="671" t="s">
        <v>297</v>
      </c>
      <c r="C24" s="672"/>
      <c r="D24" s="672"/>
      <c r="E24" s="672"/>
      <c r="F24" s="672"/>
      <c r="G24" s="672"/>
      <c r="H24" s="672"/>
      <c r="I24" s="672"/>
      <c r="J24" s="672"/>
      <c r="K24" s="672"/>
      <c r="L24" s="672"/>
      <c r="M24" s="672"/>
      <c r="N24" s="672"/>
      <c r="O24" s="672"/>
      <c r="P24" s="672"/>
      <c r="Q24" s="673"/>
      <c r="R24" s="663">
        <v>7848262</v>
      </c>
      <c r="S24" s="664"/>
      <c r="T24" s="664"/>
      <c r="U24" s="664"/>
      <c r="V24" s="664"/>
      <c r="W24" s="664"/>
      <c r="X24" s="664"/>
      <c r="Y24" s="665"/>
      <c r="Z24" s="666">
        <v>34.1</v>
      </c>
      <c r="AA24" s="666"/>
      <c r="AB24" s="666"/>
      <c r="AC24" s="666"/>
      <c r="AD24" s="667">
        <v>7848262</v>
      </c>
      <c r="AE24" s="667"/>
      <c r="AF24" s="667"/>
      <c r="AG24" s="667"/>
      <c r="AH24" s="667"/>
      <c r="AI24" s="667"/>
      <c r="AJ24" s="667"/>
      <c r="AK24" s="667"/>
      <c r="AL24" s="674">
        <v>62.7</v>
      </c>
      <c r="AM24" s="675"/>
      <c r="AN24" s="675"/>
      <c r="AO24" s="676"/>
      <c r="AP24" s="697" t="s">
        <v>298</v>
      </c>
      <c r="AQ24" s="698"/>
      <c r="AR24" s="698"/>
      <c r="AS24" s="698"/>
      <c r="AT24" s="698"/>
      <c r="AU24" s="698"/>
      <c r="AV24" s="698"/>
      <c r="AW24" s="698"/>
      <c r="AX24" s="698"/>
      <c r="AY24" s="698"/>
      <c r="AZ24" s="698"/>
      <c r="BA24" s="698"/>
      <c r="BB24" s="698"/>
      <c r="BC24" s="698"/>
      <c r="BD24" s="698"/>
      <c r="BE24" s="698"/>
      <c r="BF24" s="699"/>
      <c r="BG24" s="663" t="s">
        <v>131</v>
      </c>
      <c r="BH24" s="664"/>
      <c r="BI24" s="664"/>
      <c r="BJ24" s="664"/>
      <c r="BK24" s="664"/>
      <c r="BL24" s="664"/>
      <c r="BM24" s="664"/>
      <c r="BN24" s="665"/>
      <c r="BO24" s="666" t="s">
        <v>131</v>
      </c>
      <c r="BP24" s="666"/>
      <c r="BQ24" s="666"/>
      <c r="BR24" s="666"/>
      <c r="BS24" s="667" t="s">
        <v>131</v>
      </c>
      <c r="BT24" s="667"/>
      <c r="BU24" s="667"/>
      <c r="BV24" s="667"/>
      <c r="BW24" s="667"/>
      <c r="BX24" s="667"/>
      <c r="BY24" s="667"/>
      <c r="BZ24" s="667"/>
      <c r="CA24" s="667"/>
      <c r="CB24" s="668"/>
      <c r="CD24" s="677" t="s">
        <v>299</v>
      </c>
      <c r="CE24" s="678"/>
      <c r="CF24" s="678"/>
      <c r="CG24" s="678"/>
      <c r="CH24" s="678"/>
      <c r="CI24" s="678"/>
      <c r="CJ24" s="678"/>
      <c r="CK24" s="678"/>
      <c r="CL24" s="678"/>
      <c r="CM24" s="678"/>
      <c r="CN24" s="678"/>
      <c r="CO24" s="678"/>
      <c r="CP24" s="678"/>
      <c r="CQ24" s="679"/>
      <c r="CR24" s="655">
        <v>9602029</v>
      </c>
      <c r="CS24" s="656"/>
      <c r="CT24" s="656"/>
      <c r="CU24" s="656"/>
      <c r="CV24" s="656"/>
      <c r="CW24" s="656"/>
      <c r="CX24" s="656"/>
      <c r="CY24" s="657"/>
      <c r="CZ24" s="660">
        <v>44.1</v>
      </c>
      <c r="DA24" s="661"/>
      <c r="DB24" s="661"/>
      <c r="DC24" s="680"/>
      <c r="DD24" s="703">
        <v>6716460</v>
      </c>
      <c r="DE24" s="656"/>
      <c r="DF24" s="656"/>
      <c r="DG24" s="656"/>
      <c r="DH24" s="656"/>
      <c r="DI24" s="656"/>
      <c r="DJ24" s="656"/>
      <c r="DK24" s="657"/>
      <c r="DL24" s="703">
        <v>6580127</v>
      </c>
      <c r="DM24" s="656"/>
      <c r="DN24" s="656"/>
      <c r="DO24" s="656"/>
      <c r="DP24" s="656"/>
      <c r="DQ24" s="656"/>
      <c r="DR24" s="656"/>
      <c r="DS24" s="656"/>
      <c r="DT24" s="656"/>
      <c r="DU24" s="656"/>
      <c r="DV24" s="657"/>
      <c r="DW24" s="660">
        <v>50.7</v>
      </c>
      <c r="DX24" s="661"/>
      <c r="DY24" s="661"/>
      <c r="DZ24" s="661"/>
      <c r="EA24" s="661"/>
      <c r="EB24" s="661"/>
      <c r="EC24" s="662"/>
    </row>
    <row r="25" spans="2:133" ht="11.25" customHeight="1" x14ac:dyDescent="0.15">
      <c r="B25" s="671" t="s">
        <v>300</v>
      </c>
      <c r="C25" s="672"/>
      <c r="D25" s="672"/>
      <c r="E25" s="672"/>
      <c r="F25" s="672"/>
      <c r="G25" s="672"/>
      <c r="H25" s="672"/>
      <c r="I25" s="672"/>
      <c r="J25" s="672"/>
      <c r="K25" s="672"/>
      <c r="L25" s="672"/>
      <c r="M25" s="672"/>
      <c r="N25" s="672"/>
      <c r="O25" s="672"/>
      <c r="P25" s="672"/>
      <c r="Q25" s="673"/>
      <c r="R25" s="663">
        <v>946120</v>
      </c>
      <c r="S25" s="664"/>
      <c r="T25" s="664"/>
      <c r="U25" s="664"/>
      <c r="V25" s="664"/>
      <c r="W25" s="664"/>
      <c r="X25" s="664"/>
      <c r="Y25" s="665"/>
      <c r="Z25" s="666">
        <v>4.0999999999999996</v>
      </c>
      <c r="AA25" s="666"/>
      <c r="AB25" s="666"/>
      <c r="AC25" s="666"/>
      <c r="AD25" s="667" t="s">
        <v>131</v>
      </c>
      <c r="AE25" s="667"/>
      <c r="AF25" s="667"/>
      <c r="AG25" s="667"/>
      <c r="AH25" s="667"/>
      <c r="AI25" s="667"/>
      <c r="AJ25" s="667"/>
      <c r="AK25" s="667"/>
      <c r="AL25" s="674" t="s">
        <v>131</v>
      </c>
      <c r="AM25" s="675"/>
      <c r="AN25" s="675"/>
      <c r="AO25" s="676"/>
      <c r="AP25" s="697" t="s">
        <v>301</v>
      </c>
      <c r="AQ25" s="698"/>
      <c r="AR25" s="698"/>
      <c r="AS25" s="698"/>
      <c r="AT25" s="698"/>
      <c r="AU25" s="698"/>
      <c r="AV25" s="698"/>
      <c r="AW25" s="698"/>
      <c r="AX25" s="698"/>
      <c r="AY25" s="698"/>
      <c r="AZ25" s="698"/>
      <c r="BA25" s="698"/>
      <c r="BB25" s="698"/>
      <c r="BC25" s="698"/>
      <c r="BD25" s="698"/>
      <c r="BE25" s="698"/>
      <c r="BF25" s="699"/>
      <c r="BG25" s="663" t="s">
        <v>131</v>
      </c>
      <c r="BH25" s="664"/>
      <c r="BI25" s="664"/>
      <c r="BJ25" s="664"/>
      <c r="BK25" s="664"/>
      <c r="BL25" s="664"/>
      <c r="BM25" s="664"/>
      <c r="BN25" s="665"/>
      <c r="BO25" s="666" t="s">
        <v>131</v>
      </c>
      <c r="BP25" s="666"/>
      <c r="BQ25" s="666"/>
      <c r="BR25" s="666"/>
      <c r="BS25" s="667" t="s">
        <v>131</v>
      </c>
      <c r="BT25" s="667"/>
      <c r="BU25" s="667"/>
      <c r="BV25" s="667"/>
      <c r="BW25" s="667"/>
      <c r="BX25" s="667"/>
      <c r="BY25" s="667"/>
      <c r="BZ25" s="667"/>
      <c r="CA25" s="667"/>
      <c r="CB25" s="668"/>
      <c r="CD25" s="681" t="s">
        <v>302</v>
      </c>
      <c r="CE25" s="682"/>
      <c r="CF25" s="682"/>
      <c r="CG25" s="682"/>
      <c r="CH25" s="682"/>
      <c r="CI25" s="682"/>
      <c r="CJ25" s="682"/>
      <c r="CK25" s="682"/>
      <c r="CL25" s="682"/>
      <c r="CM25" s="682"/>
      <c r="CN25" s="682"/>
      <c r="CO25" s="682"/>
      <c r="CP25" s="682"/>
      <c r="CQ25" s="683"/>
      <c r="CR25" s="663">
        <v>3348283</v>
      </c>
      <c r="CS25" s="704"/>
      <c r="CT25" s="704"/>
      <c r="CU25" s="704"/>
      <c r="CV25" s="704"/>
      <c r="CW25" s="704"/>
      <c r="CX25" s="704"/>
      <c r="CY25" s="705"/>
      <c r="CZ25" s="674">
        <v>15.4</v>
      </c>
      <c r="DA25" s="706"/>
      <c r="DB25" s="706"/>
      <c r="DC25" s="707"/>
      <c r="DD25" s="669">
        <v>3057442</v>
      </c>
      <c r="DE25" s="704"/>
      <c r="DF25" s="704"/>
      <c r="DG25" s="704"/>
      <c r="DH25" s="704"/>
      <c r="DI25" s="704"/>
      <c r="DJ25" s="704"/>
      <c r="DK25" s="705"/>
      <c r="DL25" s="669">
        <v>2960762</v>
      </c>
      <c r="DM25" s="704"/>
      <c r="DN25" s="704"/>
      <c r="DO25" s="704"/>
      <c r="DP25" s="704"/>
      <c r="DQ25" s="704"/>
      <c r="DR25" s="704"/>
      <c r="DS25" s="704"/>
      <c r="DT25" s="704"/>
      <c r="DU25" s="704"/>
      <c r="DV25" s="705"/>
      <c r="DW25" s="674">
        <v>22.8</v>
      </c>
      <c r="DX25" s="706"/>
      <c r="DY25" s="706"/>
      <c r="DZ25" s="706"/>
      <c r="EA25" s="706"/>
      <c r="EB25" s="706"/>
      <c r="EC25" s="708"/>
    </row>
    <row r="26" spans="2:133" ht="11.25" customHeight="1" x14ac:dyDescent="0.15">
      <c r="B26" s="671" t="s">
        <v>303</v>
      </c>
      <c r="C26" s="672"/>
      <c r="D26" s="672"/>
      <c r="E26" s="672"/>
      <c r="F26" s="672"/>
      <c r="G26" s="672"/>
      <c r="H26" s="672"/>
      <c r="I26" s="672"/>
      <c r="J26" s="672"/>
      <c r="K26" s="672"/>
      <c r="L26" s="672"/>
      <c r="M26" s="672"/>
      <c r="N26" s="672"/>
      <c r="O26" s="672"/>
      <c r="P26" s="672"/>
      <c r="Q26" s="673"/>
      <c r="R26" s="663" t="s">
        <v>131</v>
      </c>
      <c r="S26" s="664"/>
      <c r="T26" s="664"/>
      <c r="U26" s="664"/>
      <c r="V26" s="664"/>
      <c r="W26" s="664"/>
      <c r="X26" s="664"/>
      <c r="Y26" s="665"/>
      <c r="Z26" s="666" t="s">
        <v>131</v>
      </c>
      <c r="AA26" s="666"/>
      <c r="AB26" s="666"/>
      <c r="AC26" s="666"/>
      <c r="AD26" s="667" t="s">
        <v>131</v>
      </c>
      <c r="AE26" s="667"/>
      <c r="AF26" s="667"/>
      <c r="AG26" s="667"/>
      <c r="AH26" s="667"/>
      <c r="AI26" s="667"/>
      <c r="AJ26" s="667"/>
      <c r="AK26" s="667"/>
      <c r="AL26" s="674" t="s">
        <v>131</v>
      </c>
      <c r="AM26" s="675"/>
      <c r="AN26" s="675"/>
      <c r="AO26" s="676"/>
      <c r="AP26" s="697" t="s">
        <v>304</v>
      </c>
      <c r="AQ26" s="709"/>
      <c r="AR26" s="709"/>
      <c r="AS26" s="709"/>
      <c r="AT26" s="709"/>
      <c r="AU26" s="709"/>
      <c r="AV26" s="709"/>
      <c r="AW26" s="709"/>
      <c r="AX26" s="709"/>
      <c r="AY26" s="709"/>
      <c r="AZ26" s="709"/>
      <c r="BA26" s="709"/>
      <c r="BB26" s="709"/>
      <c r="BC26" s="709"/>
      <c r="BD26" s="709"/>
      <c r="BE26" s="709"/>
      <c r="BF26" s="699"/>
      <c r="BG26" s="663" t="s">
        <v>131</v>
      </c>
      <c r="BH26" s="664"/>
      <c r="BI26" s="664"/>
      <c r="BJ26" s="664"/>
      <c r="BK26" s="664"/>
      <c r="BL26" s="664"/>
      <c r="BM26" s="664"/>
      <c r="BN26" s="665"/>
      <c r="BO26" s="666" t="s">
        <v>131</v>
      </c>
      <c r="BP26" s="666"/>
      <c r="BQ26" s="666"/>
      <c r="BR26" s="666"/>
      <c r="BS26" s="667" t="s">
        <v>131</v>
      </c>
      <c r="BT26" s="667"/>
      <c r="BU26" s="667"/>
      <c r="BV26" s="667"/>
      <c r="BW26" s="667"/>
      <c r="BX26" s="667"/>
      <c r="BY26" s="667"/>
      <c r="BZ26" s="667"/>
      <c r="CA26" s="667"/>
      <c r="CB26" s="668"/>
      <c r="CD26" s="681" t="s">
        <v>305</v>
      </c>
      <c r="CE26" s="682"/>
      <c r="CF26" s="682"/>
      <c r="CG26" s="682"/>
      <c r="CH26" s="682"/>
      <c r="CI26" s="682"/>
      <c r="CJ26" s="682"/>
      <c r="CK26" s="682"/>
      <c r="CL26" s="682"/>
      <c r="CM26" s="682"/>
      <c r="CN26" s="682"/>
      <c r="CO26" s="682"/>
      <c r="CP26" s="682"/>
      <c r="CQ26" s="683"/>
      <c r="CR26" s="663">
        <v>2234169</v>
      </c>
      <c r="CS26" s="664"/>
      <c r="CT26" s="664"/>
      <c r="CU26" s="664"/>
      <c r="CV26" s="664"/>
      <c r="CW26" s="664"/>
      <c r="CX26" s="664"/>
      <c r="CY26" s="665"/>
      <c r="CZ26" s="674">
        <v>10.3</v>
      </c>
      <c r="DA26" s="706"/>
      <c r="DB26" s="706"/>
      <c r="DC26" s="707"/>
      <c r="DD26" s="669">
        <v>2020810</v>
      </c>
      <c r="DE26" s="664"/>
      <c r="DF26" s="664"/>
      <c r="DG26" s="664"/>
      <c r="DH26" s="664"/>
      <c r="DI26" s="664"/>
      <c r="DJ26" s="664"/>
      <c r="DK26" s="665"/>
      <c r="DL26" s="669" t="s">
        <v>131</v>
      </c>
      <c r="DM26" s="664"/>
      <c r="DN26" s="664"/>
      <c r="DO26" s="664"/>
      <c r="DP26" s="664"/>
      <c r="DQ26" s="664"/>
      <c r="DR26" s="664"/>
      <c r="DS26" s="664"/>
      <c r="DT26" s="664"/>
      <c r="DU26" s="664"/>
      <c r="DV26" s="665"/>
      <c r="DW26" s="674" t="s">
        <v>131</v>
      </c>
      <c r="DX26" s="706"/>
      <c r="DY26" s="706"/>
      <c r="DZ26" s="706"/>
      <c r="EA26" s="706"/>
      <c r="EB26" s="706"/>
      <c r="EC26" s="708"/>
    </row>
    <row r="27" spans="2:133" ht="11.25" customHeight="1" x14ac:dyDescent="0.15">
      <c r="B27" s="671" t="s">
        <v>306</v>
      </c>
      <c r="C27" s="672"/>
      <c r="D27" s="672"/>
      <c r="E27" s="672"/>
      <c r="F27" s="672"/>
      <c r="G27" s="672"/>
      <c r="H27" s="672"/>
      <c r="I27" s="672"/>
      <c r="J27" s="672"/>
      <c r="K27" s="672"/>
      <c r="L27" s="672"/>
      <c r="M27" s="672"/>
      <c r="N27" s="672"/>
      <c r="O27" s="672"/>
      <c r="P27" s="672"/>
      <c r="Q27" s="673"/>
      <c r="R27" s="663">
        <v>13441074</v>
      </c>
      <c r="S27" s="664"/>
      <c r="T27" s="664"/>
      <c r="U27" s="664"/>
      <c r="V27" s="664"/>
      <c r="W27" s="664"/>
      <c r="X27" s="664"/>
      <c r="Y27" s="665"/>
      <c r="Z27" s="666">
        <v>58.4</v>
      </c>
      <c r="AA27" s="666"/>
      <c r="AB27" s="666"/>
      <c r="AC27" s="666"/>
      <c r="AD27" s="667">
        <v>12494954</v>
      </c>
      <c r="AE27" s="667"/>
      <c r="AF27" s="667"/>
      <c r="AG27" s="667"/>
      <c r="AH27" s="667"/>
      <c r="AI27" s="667"/>
      <c r="AJ27" s="667"/>
      <c r="AK27" s="667"/>
      <c r="AL27" s="674">
        <v>99.900001525878906</v>
      </c>
      <c r="AM27" s="675"/>
      <c r="AN27" s="675"/>
      <c r="AO27" s="676"/>
      <c r="AP27" s="671" t="s">
        <v>307</v>
      </c>
      <c r="AQ27" s="672"/>
      <c r="AR27" s="672"/>
      <c r="AS27" s="672"/>
      <c r="AT27" s="672"/>
      <c r="AU27" s="672"/>
      <c r="AV27" s="672"/>
      <c r="AW27" s="672"/>
      <c r="AX27" s="672"/>
      <c r="AY27" s="672"/>
      <c r="AZ27" s="672"/>
      <c r="BA27" s="672"/>
      <c r="BB27" s="672"/>
      <c r="BC27" s="672"/>
      <c r="BD27" s="672"/>
      <c r="BE27" s="672"/>
      <c r="BF27" s="673"/>
      <c r="BG27" s="663">
        <v>3438882</v>
      </c>
      <c r="BH27" s="664"/>
      <c r="BI27" s="664"/>
      <c r="BJ27" s="664"/>
      <c r="BK27" s="664"/>
      <c r="BL27" s="664"/>
      <c r="BM27" s="664"/>
      <c r="BN27" s="665"/>
      <c r="BO27" s="666">
        <v>100</v>
      </c>
      <c r="BP27" s="666"/>
      <c r="BQ27" s="666"/>
      <c r="BR27" s="666"/>
      <c r="BS27" s="667" t="s">
        <v>131</v>
      </c>
      <c r="BT27" s="667"/>
      <c r="BU27" s="667"/>
      <c r="BV27" s="667"/>
      <c r="BW27" s="667"/>
      <c r="BX27" s="667"/>
      <c r="BY27" s="667"/>
      <c r="BZ27" s="667"/>
      <c r="CA27" s="667"/>
      <c r="CB27" s="668"/>
      <c r="CD27" s="681" t="s">
        <v>308</v>
      </c>
      <c r="CE27" s="682"/>
      <c r="CF27" s="682"/>
      <c r="CG27" s="682"/>
      <c r="CH27" s="682"/>
      <c r="CI27" s="682"/>
      <c r="CJ27" s="682"/>
      <c r="CK27" s="682"/>
      <c r="CL27" s="682"/>
      <c r="CM27" s="682"/>
      <c r="CN27" s="682"/>
      <c r="CO27" s="682"/>
      <c r="CP27" s="682"/>
      <c r="CQ27" s="683"/>
      <c r="CR27" s="663">
        <v>3318729</v>
      </c>
      <c r="CS27" s="704"/>
      <c r="CT27" s="704"/>
      <c r="CU27" s="704"/>
      <c r="CV27" s="704"/>
      <c r="CW27" s="704"/>
      <c r="CX27" s="704"/>
      <c r="CY27" s="705"/>
      <c r="CZ27" s="674">
        <v>15.2</v>
      </c>
      <c r="DA27" s="706"/>
      <c r="DB27" s="706"/>
      <c r="DC27" s="707"/>
      <c r="DD27" s="669">
        <v>728062</v>
      </c>
      <c r="DE27" s="704"/>
      <c r="DF27" s="704"/>
      <c r="DG27" s="704"/>
      <c r="DH27" s="704"/>
      <c r="DI27" s="704"/>
      <c r="DJ27" s="704"/>
      <c r="DK27" s="705"/>
      <c r="DL27" s="669">
        <v>688409</v>
      </c>
      <c r="DM27" s="704"/>
      <c r="DN27" s="704"/>
      <c r="DO27" s="704"/>
      <c r="DP27" s="704"/>
      <c r="DQ27" s="704"/>
      <c r="DR27" s="704"/>
      <c r="DS27" s="704"/>
      <c r="DT27" s="704"/>
      <c r="DU27" s="704"/>
      <c r="DV27" s="705"/>
      <c r="DW27" s="674">
        <v>5.3</v>
      </c>
      <c r="DX27" s="706"/>
      <c r="DY27" s="706"/>
      <c r="DZ27" s="706"/>
      <c r="EA27" s="706"/>
      <c r="EB27" s="706"/>
      <c r="EC27" s="708"/>
    </row>
    <row r="28" spans="2:133" ht="11.25" customHeight="1" x14ac:dyDescent="0.15">
      <c r="B28" s="671" t="s">
        <v>309</v>
      </c>
      <c r="C28" s="672"/>
      <c r="D28" s="672"/>
      <c r="E28" s="672"/>
      <c r="F28" s="672"/>
      <c r="G28" s="672"/>
      <c r="H28" s="672"/>
      <c r="I28" s="672"/>
      <c r="J28" s="672"/>
      <c r="K28" s="672"/>
      <c r="L28" s="672"/>
      <c r="M28" s="672"/>
      <c r="N28" s="672"/>
      <c r="O28" s="672"/>
      <c r="P28" s="672"/>
      <c r="Q28" s="673"/>
      <c r="R28" s="663">
        <v>3168</v>
      </c>
      <c r="S28" s="664"/>
      <c r="T28" s="664"/>
      <c r="U28" s="664"/>
      <c r="V28" s="664"/>
      <c r="W28" s="664"/>
      <c r="X28" s="664"/>
      <c r="Y28" s="665"/>
      <c r="Z28" s="666">
        <v>0</v>
      </c>
      <c r="AA28" s="666"/>
      <c r="AB28" s="666"/>
      <c r="AC28" s="666"/>
      <c r="AD28" s="667">
        <v>3168</v>
      </c>
      <c r="AE28" s="667"/>
      <c r="AF28" s="667"/>
      <c r="AG28" s="667"/>
      <c r="AH28" s="667"/>
      <c r="AI28" s="667"/>
      <c r="AJ28" s="667"/>
      <c r="AK28" s="667"/>
      <c r="AL28" s="674">
        <v>0</v>
      </c>
      <c r="AM28" s="675"/>
      <c r="AN28" s="675"/>
      <c r="AO28" s="676"/>
      <c r="AP28" s="671"/>
      <c r="AQ28" s="672"/>
      <c r="AR28" s="672"/>
      <c r="AS28" s="672"/>
      <c r="AT28" s="672"/>
      <c r="AU28" s="672"/>
      <c r="AV28" s="672"/>
      <c r="AW28" s="672"/>
      <c r="AX28" s="672"/>
      <c r="AY28" s="672"/>
      <c r="AZ28" s="672"/>
      <c r="BA28" s="672"/>
      <c r="BB28" s="672"/>
      <c r="BC28" s="672"/>
      <c r="BD28" s="672"/>
      <c r="BE28" s="672"/>
      <c r="BF28" s="673"/>
      <c r="BG28" s="663"/>
      <c r="BH28" s="664"/>
      <c r="BI28" s="664"/>
      <c r="BJ28" s="664"/>
      <c r="BK28" s="664"/>
      <c r="BL28" s="664"/>
      <c r="BM28" s="664"/>
      <c r="BN28" s="665"/>
      <c r="BO28" s="666"/>
      <c r="BP28" s="666"/>
      <c r="BQ28" s="666"/>
      <c r="BR28" s="666"/>
      <c r="BS28" s="669"/>
      <c r="BT28" s="664"/>
      <c r="BU28" s="664"/>
      <c r="BV28" s="664"/>
      <c r="BW28" s="664"/>
      <c r="BX28" s="664"/>
      <c r="BY28" s="664"/>
      <c r="BZ28" s="664"/>
      <c r="CA28" s="664"/>
      <c r="CB28" s="670"/>
      <c r="CD28" s="681" t="s">
        <v>310</v>
      </c>
      <c r="CE28" s="682"/>
      <c r="CF28" s="682"/>
      <c r="CG28" s="682"/>
      <c r="CH28" s="682"/>
      <c r="CI28" s="682"/>
      <c r="CJ28" s="682"/>
      <c r="CK28" s="682"/>
      <c r="CL28" s="682"/>
      <c r="CM28" s="682"/>
      <c r="CN28" s="682"/>
      <c r="CO28" s="682"/>
      <c r="CP28" s="682"/>
      <c r="CQ28" s="683"/>
      <c r="CR28" s="663">
        <v>2935017</v>
      </c>
      <c r="CS28" s="664"/>
      <c r="CT28" s="664"/>
      <c r="CU28" s="664"/>
      <c r="CV28" s="664"/>
      <c r="CW28" s="664"/>
      <c r="CX28" s="664"/>
      <c r="CY28" s="665"/>
      <c r="CZ28" s="674">
        <v>13.5</v>
      </c>
      <c r="DA28" s="706"/>
      <c r="DB28" s="706"/>
      <c r="DC28" s="707"/>
      <c r="DD28" s="669">
        <v>2930956</v>
      </c>
      <c r="DE28" s="664"/>
      <c r="DF28" s="664"/>
      <c r="DG28" s="664"/>
      <c r="DH28" s="664"/>
      <c r="DI28" s="664"/>
      <c r="DJ28" s="664"/>
      <c r="DK28" s="665"/>
      <c r="DL28" s="669">
        <v>2930956</v>
      </c>
      <c r="DM28" s="664"/>
      <c r="DN28" s="664"/>
      <c r="DO28" s="664"/>
      <c r="DP28" s="664"/>
      <c r="DQ28" s="664"/>
      <c r="DR28" s="664"/>
      <c r="DS28" s="664"/>
      <c r="DT28" s="664"/>
      <c r="DU28" s="664"/>
      <c r="DV28" s="665"/>
      <c r="DW28" s="674">
        <v>22.6</v>
      </c>
      <c r="DX28" s="706"/>
      <c r="DY28" s="706"/>
      <c r="DZ28" s="706"/>
      <c r="EA28" s="706"/>
      <c r="EB28" s="706"/>
      <c r="EC28" s="708"/>
    </row>
    <row r="29" spans="2:133" ht="11.25" customHeight="1" x14ac:dyDescent="0.15">
      <c r="B29" s="671" t="s">
        <v>311</v>
      </c>
      <c r="C29" s="672"/>
      <c r="D29" s="672"/>
      <c r="E29" s="672"/>
      <c r="F29" s="672"/>
      <c r="G29" s="672"/>
      <c r="H29" s="672"/>
      <c r="I29" s="672"/>
      <c r="J29" s="672"/>
      <c r="K29" s="672"/>
      <c r="L29" s="672"/>
      <c r="M29" s="672"/>
      <c r="N29" s="672"/>
      <c r="O29" s="672"/>
      <c r="P29" s="672"/>
      <c r="Q29" s="673"/>
      <c r="R29" s="663">
        <v>78356</v>
      </c>
      <c r="S29" s="664"/>
      <c r="T29" s="664"/>
      <c r="U29" s="664"/>
      <c r="V29" s="664"/>
      <c r="W29" s="664"/>
      <c r="X29" s="664"/>
      <c r="Y29" s="665"/>
      <c r="Z29" s="666">
        <v>0.3</v>
      </c>
      <c r="AA29" s="666"/>
      <c r="AB29" s="666"/>
      <c r="AC29" s="666"/>
      <c r="AD29" s="667" t="s">
        <v>131</v>
      </c>
      <c r="AE29" s="667"/>
      <c r="AF29" s="667"/>
      <c r="AG29" s="667"/>
      <c r="AH29" s="667"/>
      <c r="AI29" s="667"/>
      <c r="AJ29" s="667"/>
      <c r="AK29" s="667"/>
      <c r="AL29" s="674" t="s">
        <v>131</v>
      </c>
      <c r="AM29" s="675"/>
      <c r="AN29" s="675"/>
      <c r="AO29" s="676"/>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312</v>
      </c>
      <c r="CE29" s="716"/>
      <c r="CF29" s="681" t="s">
        <v>70</v>
      </c>
      <c r="CG29" s="682"/>
      <c r="CH29" s="682"/>
      <c r="CI29" s="682"/>
      <c r="CJ29" s="682"/>
      <c r="CK29" s="682"/>
      <c r="CL29" s="682"/>
      <c r="CM29" s="682"/>
      <c r="CN29" s="682"/>
      <c r="CO29" s="682"/>
      <c r="CP29" s="682"/>
      <c r="CQ29" s="683"/>
      <c r="CR29" s="663">
        <v>2934646</v>
      </c>
      <c r="CS29" s="704"/>
      <c r="CT29" s="704"/>
      <c r="CU29" s="704"/>
      <c r="CV29" s="704"/>
      <c r="CW29" s="704"/>
      <c r="CX29" s="704"/>
      <c r="CY29" s="705"/>
      <c r="CZ29" s="674">
        <v>13.5</v>
      </c>
      <c r="DA29" s="706"/>
      <c r="DB29" s="706"/>
      <c r="DC29" s="707"/>
      <c r="DD29" s="669">
        <v>2930585</v>
      </c>
      <c r="DE29" s="704"/>
      <c r="DF29" s="704"/>
      <c r="DG29" s="704"/>
      <c r="DH29" s="704"/>
      <c r="DI29" s="704"/>
      <c r="DJ29" s="704"/>
      <c r="DK29" s="705"/>
      <c r="DL29" s="669">
        <v>2930585</v>
      </c>
      <c r="DM29" s="704"/>
      <c r="DN29" s="704"/>
      <c r="DO29" s="704"/>
      <c r="DP29" s="704"/>
      <c r="DQ29" s="704"/>
      <c r="DR29" s="704"/>
      <c r="DS29" s="704"/>
      <c r="DT29" s="704"/>
      <c r="DU29" s="704"/>
      <c r="DV29" s="705"/>
      <c r="DW29" s="674">
        <v>22.6</v>
      </c>
      <c r="DX29" s="706"/>
      <c r="DY29" s="706"/>
      <c r="DZ29" s="706"/>
      <c r="EA29" s="706"/>
      <c r="EB29" s="706"/>
      <c r="EC29" s="708"/>
    </row>
    <row r="30" spans="2:133" ht="11.25" customHeight="1" x14ac:dyDescent="0.15">
      <c r="B30" s="671" t="s">
        <v>313</v>
      </c>
      <c r="C30" s="672"/>
      <c r="D30" s="672"/>
      <c r="E30" s="672"/>
      <c r="F30" s="672"/>
      <c r="G30" s="672"/>
      <c r="H30" s="672"/>
      <c r="I30" s="672"/>
      <c r="J30" s="672"/>
      <c r="K30" s="672"/>
      <c r="L30" s="672"/>
      <c r="M30" s="672"/>
      <c r="N30" s="672"/>
      <c r="O30" s="672"/>
      <c r="P30" s="672"/>
      <c r="Q30" s="673"/>
      <c r="R30" s="663">
        <v>232684</v>
      </c>
      <c r="S30" s="664"/>
      <c r="T30" s="664"/>
      <c r="U30" s="664"/>
      <c r="V30" s="664"/>
      <c r="W30" s="664"/>
      <c r="X30" s="664"/>
      <c r="Y30" s="665"/>
      <c r="Z30" s="666">
        <v>1</v>
      </c>
      <c r="AA30" s="666"/>
      <c r="AB30" s="666"/>
      <c r="AC30" s="666"/>
      <c r="AD30" s="667" t="s">
        <v>131</v>
      </c>
      <c r="AE30" s="667"/>
      <c r="AF30" s="667"/>
      <c r="AG30" s="667"/>
      <c r="AH30" s="667"/>
      <c r="AI30" s="667"/>
      <c r="AJ30" s="667"/>
      <c r="AK30" s="667"/>
      <c r="AL30" s="674" t="s">
        <v>131</v>
      </c>
      <c r="AM30" s="675"/>
      <c r="AN30" s="675"/>
      <c r="AO30" s="676"/>
      <c r="AP30" s="645" t="s">
        <v>230</v>
      </c>
      <c r="AQ30" s="646"/>
      <c r="AR30" s="646"/>
      <c r="AS30" s="646"/>
      <c r="AT30" s="646"/>
      <c r="AU30" s="646"/>
      <c r="AV30" s="646"/>
      <c r="AW30" s="646"/>
      <c r="AX30" s="646"/>
      <c r="AY30" s="646"/>
      <c r="AZ30" s="646"/>
      <c r="BA30" s="646"/>
      <c r="BB30" s="646"/>
      <c r="BC30" s="646"/>
      <c r="BD30" s="646"/>
      <c r="BE30" s="646"/>
      <c r="BF30" s="647"/>
      <c r="BG30" s="645" t="s">
        <v>314</v>
      </c>
      <c r="BH30" s="713"/>
      <c r="BI30" s="713"/>
      <c r="BJ30" s="713"/>
      <c r="BK30" s="713"/>
      <c r="BL30" s="713"/>
      <c r="BM30" s="713"/>
      <c r="BN30" s="713"/>
      <c r="BO30" s="713"/>
      <c r="BP30" s="713"/>
      <c r="BQ30" s="714"/>
      <c r="BR30" s="645" t="s">
        <v>315</v>
      </c>
      <c r="BS30" s="713"/>
      <c r="BT30" s="713"/>
      <c r="BU30" s="713"/>
      <c r="BV30" s="713"/>
      <c r="BW30" s="713"/>
      <c r="BX30" s="713"/>
      <c r="BY30" s="713"/>
      <c r="BZ30" s="713"/>
      <c r="CA30" s="713"/>
      <c r="CB30" s="714"/>
      <c r="CD30" s="717"/>
      <c r="CE30" s="718"/>
      <c r="CF30" s="681" t="s">
        <v>316</v>
      </c>
      <c r="CG30" s="682"/>
      <c r="CH30" s="682"/>
      <c r="CI30" s="682"/>
      <c r="CJ30" s="682"/>
      <c r="CK30" s="682"/>
      <c r="CL30" s="682"/>
      <c r="CM30" s="682"/>
      <c r="CN30" s="682"/>
      <c r="CO30" s="682"/>
      <c r="CP30" s="682"/>
      <c r="CQ30" s="683"/>
      <c r="CR30" s="663">
        <v>2827921</v>
      </c>
      <c r="CS30" s="664"/>
      <c r="CT30" s="664"/>
      <c r="CU30" s="664"/>
      <c r="CV30" s="664"/>
      <c r="CW30" s="664"/>
      <c r="CX30" s="664"/>
      <c r="CY30" s="665"/>
      <c r="CZ30" s="674">
        <v>13</v>
      </c>
      <c r="DA30" s="706"/>
      <c r="DB30" s="706"/>
      <c r="DC30" s="707"/>
      <c r="DD30" s="669">
        <v>2826400</v>
      </c>
      <c r="DE30" s="664"/>
      <c r="DF30" s="664"/>
      <c r="DG30" s="664"/>
      <c r="DH30" s="664"/>
      <c r="DI30" s="664"/>
      <c r="DJ30" s="664"/>
      <c r="DK30" s="665"/>
      <c r="DL30" s="669">
        <v>2826400</v>
      </c>
      <c r="DM30" s="664"/>
      <c r="DN30" s="664"/>
      <c r="DO30" s="664"/>
      <c r="DP30" s="664"/>
      <c r="DQ30" s="664"/>
      <c r="DR30" s="664"/>
      <c r="DS30" s="664"/>
      <c r="DT30" s="664"/>
      <c r="DU30" s="664"/>
      <c r="DV30" s="665"/>
      <c r="DW30" s="674">
        <v>21.8</v>
      </c>
      <c r="DX30" s="706"/>
      <c r="DY30" s="706"/>
      <c r="DZ30" s="706"/>
      <c r="EA30" s="706"/>
      <c r="EB30" s="706"/>
      <c r="EC30" s="708"/>
    </row>
    <row r="31" spans="2:133" ht="11.25" customHeight="1" x14ac:dyDescent="0.15">
      <c r="B31" s="671" t="s">
        <v>317</v>
      </c>
      <c r="C31" s="672"/>
      <c r="D31" s="672"/>
      <c r="E31" s="672"/>
      <c r="F31" s="672"/>
      <c r="G31" s="672"/>
      <c r="H31" s="672"/>
      <c r="I31" s="672"/>
      <c r="J31" s="672"/>
      <c r="K31" s="672"/>
      <c r="L31" s="672"/>
      <c r="M31" s="672"/>
      <c r="N31" s="672"/>
      <c r="O31" s="672"/>
      <c r="P31" s="672"/>
      <c r="Q31" s="673"/>
      <c r="R31" s="663">
        <v>80793</v>
      </c>
      <c r="S31" s="664"/>
      <c r="T31" s="664"/>
      <c r="U31" s="664"/>
      <c r="V31" s="664"/>
      <c r="W31" s="664"/>
      <c r="X31" s="664"/>
      <c r="Y31" s="665"/>
      <c r="Z31" s="666">
        <v>0.4</v>
      </c>
      <c r="AA31" s="666"/>
      <c r="AB31" s="666"/>
      <c r="AC31" s="666"/>
      <c r="AD31" s="667" t="s">
        <v>131</v>
      </c>
      <c r="AE31" s="667"/>
      <c r="AF31" s="667"/>
      <c r="AG31" s="667"/>
      <c r="AH31" s="667"/>
      <c r="AI31" s="667"/>
      <c r="AJ31" s="667"/>
      <c r="AK31" s="667"/>
      <c r="AL31" s="674" t="s">
        <v>131</v>
      </c>
      <c r="AM31" s="675"/>
      <c r="AN31" s="675"/>
      <c r="AO31" s="676"/>
      <c r="AP31" s="721" t="s">
        <v>318</v>
      </c>
      <c r="AQ31" s="722"/>
      <c r="AR31" s="722"/>
      <c r="AS31" s="722"/>
      <c r="AT31" s="727" t="s">
        <v>319</v>
      </c>
      <c r="AU31" s="360"/>
      <c r="AV31" s="360"/>
      <c r="AW31" s="360"/>
      <c r="AX31" s="652" t="s">
        <v>194</v>
      </c>
      <c r="AY31" s="653"/>
      <c r="AZ31" s="653"/>
      <c r="BA31" s="653"/>
      <c r="BB31" s="653"/>
      <c r="BC31" s="653"/>
      <c r="BD31" s="653"/>
      <c r="BE31" s="653"/>
      <c r="BF31" s="654"/>
      <c r="BG31" s="730">
        <v>99.2</v>
      </c>
      <c r="BH31" s="731"/>
      <c r="BI31" s="731"/>
      <c r="BJ31" s="731"/>
      <c r="BK31" s="731"/>
      <c r="BL31" s="731"/>
      <c r="BM31" s="661">
        <v>96.5</v>
      </c>
      <c r="BN31" s="731"/>
      <c r="BO31" s="731"/>
      <c r="BP31" s="731"/>
      <c r="BQ31" s="735"/>
      <c r="BR31" s="730">
        <v>98.9</v>
      </c>
      <c r="BS31" s="731"/>
      <c r="BT31" s="731"/>
      <c r="BU31" s="731"/>
      <c r="BV31" s="731"/>
      <c r="BW31" s="731"/>
      <c r="BX31" s="661">
        <v>96.2</v>
      </c>
      <c r="BY31" s="731"/>
      <c r="BZ31" s="731"/>
      <c r="CA31" s="731"/>
      <c r="CB31" s="735"/>
      <c r="CD31" s="717"/>
      <c r="CE31" s="718"/>
      <c r="CF31" s="681" t="s">
        <v>320</v>
      </c>
      <c r="CG31" s="682"/>
      <c r="CH31" s="682"/>
      <c r="CI31" s="682"/>
      <c r="CJ31" s="682"/>
      <c r="CK31" s="682"/>
      <c r="CL31" s="682"/>
      <c r="CM31" s="682"/>
      <c r="CN31" s="682"/>
      <c r="CO31" s="682"/>
      <c r="CP31" s="682"/>
      <c r="CQ31" s="683"/>
      <c r="CR31" s="663">
        <v>106725</v>
      </c>
      <c r="CS31" s="704"/>
      <c r="CT31" s="704"/>
      <c r="CU31" s="704"/>
      <c r="CV31" s="704"/>
      <c r="CW31" s="704"/>
      <c r="CX31" s="704"/>
      <c r="CY31" s="705"/>
      <c r="CZ31" s="674">
        <v>0.5</v>
      </c>
      <c r="DA31" s="706"/>
      <c r="DB31" s="706"/>
      <c r="DC31" s="707"/>
      <c r="DD31" s="669">
        <v>104185</v>
      </c>
      <c r="DE31" s="704"/>
      <c r="DF31" s="704"/>
      <c r="DG31" s="704"/>
      <c r="DH31" s="704"/>
      <c r="DI31" s="704"/>
      <c r="DJ31" s="704"/>
      <c r="DK31" s="705"/>
      <c r="DL31" s="669">
        <v>104185</v>
      </c>
      <c r="DM31" s="704"/>
      <c r="DN31" s="704"/>
      <c r="DO31" s="704"/>
      <c r="DP31" s="704"/>
      <c r="DQ31" s="704"/>
      <c r="DR31" s="704"/>
      <c r="DS31" s="704"/>
      <c r="DT31" s="704"/>
      <c r="DU31" s="704"/>
      <c r="DV31" s="705"/>
      <c r="DW31" s="674">
        <v>0.8</v>
      </c>
      <c r="DX31" s="706"/>
      <c r="DY31" s="706"/>
      <c r="DZ31" s="706"/>
      <c r="EA31" s="706"/>
      <c r="EB31" s="706"/>
      <c r="EC31" s="708"/>
    </row>
    <row r="32" spans="2:133" ht="11.25" customHeight="1" x14ac:dyDescent="0.15">
      <c r="B32" s="671" t="s">
        <v>321</v>
      </c>
      <c r="C32" s="672"/>
      <c r="D32" s="672"/>
      <c r="E32" s="672"/>
      <c r="F32" s="672"/>
      <c r="G32" s="672"/>
      <c r="H32" s="672"/>
      <c r="I32" s="672"/>
      <c r="J32" s="672"/>
      <c r="K32" s="672"/>
      <c r="L32" s="672"/>
      <c r="M32" s="672"/>
      <c r="N32" s="672"/>
      <c r="O32" s="672"/>
      <c r="P32" s="672"/>
      <c r="Q32" s="673"/>
      <c r="R32" s="663">
        <v>3350481</v>
      </c>
      <c r="S32" s="664"/>
      <c r="T32" s="664"/>
      <c r="U32" s="664"/>
      <c r="V32" s="664"/>
      <c r="W32" s="664"/>
      <c r="X32" s="664"/>
      <c r="Y32" s="665"/>
      <c r="Z32" s="666">
        <v>14.5</v>
      </c>
      <c r="AA32" s="666"/>
      <c r="AB32" s="666"/>
      <c r="AC32" s="666"/>
      <c r="AD32" s="667" t="s">
        <v>131</v>
      </c>
      <c r="AE32" s="667"/>
      <c r="AF32" s="667"/>
      <c r="AG32" s="667"/>
      <c r="AH32" s="667"/>
      <c r="AI32" s="667"/>
      <c r="AJ32" s="667"/>
      <c r="AK32" s="667"/>
      <c r="AL32" s="674" t="s">
        <v>131</v>
      </c>
      <c r="AM32" s="675"/>
      <c r="AN32" s="675"/>
      <c r="AO32" s="676"/>
      <c r="AP32" s="723"/>
      <c r="AQ32" s="724"/>
      <c r="AR32" s="724"/>
      <c r="AS32" s="724"/>
      <c r="AT32" s="728"/>
      <c r="AU32" s="361" t="s">
        <v>322</v>
      </c>
      <c r="AV32" s="361"/>
      <c r="AW32" s="361"/>
      <c r="AX32" s="671" t="s">
        <v>323</v>
      </c>
      <c r="AY32" s="672"/>
      <c r="AZ32" s="672"/>
      <c r="BA32" s="672"/>
      <c r="BB32" s="672"/>
      <c r="BC32" s="672"/>
      <c r="BD32" s="672"/>
      <c r="BE32" s="672"/>
      <c r="BF32" s="673"/>
      <c r="BG32" s="732">
        <v>99.2</v>
      </c>
      <c r="BH32" s="704"/>
      <c r="BI32" s="704"/>
      <c r="BJ32" s="704"/>
      <c r="BK32" s="704"/>
      <c r="BL32" s="704"/>
      <c r="BM32" s="675">
        <v>96.2</v>
      </c>
      <c r="BN32" s="736"/>
      <c r="BO32" s="736"/>
      <c r="BP32" s="736"/>
      <c r="BQ32" s="737"/>
      <c r="BR32" s="732">
        <v>99.1</v>
      </c>
      <c r="BS32" s="704"/>
      <c r="BT32" s="704"/>
      <c r="BU32" s="704"/>
      <c r="BV32" s="704"/>
      <c r="BW32" s="704"/>
      <c r="BX32" s="675">
        <v>96.1</v>
      </c>
      <c r="BY32" s="736"/>
      <c r="BZ32" s="736"/>
      <c r="CA32" s="736"/>
      <c r="CB32" s="737"/>
      <c r="CD32" s="719"/>
      <c r="CE32" s="720"/>
      <c r="CF32" s="681" t="s">
        <v>324</v>
      </c>
      <c r="CG32" s="682"/>
      <c r="CH32" s="682"/>
      <c r="CI32" s="682"/>
      <c r="CJ32" s="682"/>
      <c r="CK32" s="682"/>
      <c r="CL32" s="682"/>
      <c r="CM32" s="682"/>
      <c r="CN32" s="682"/>
      <c r="CO32" s="682"/>
      <c r="CP32" s="682"/>
      <c r="CQ32" s="683"/>
      <c r="CR32" s="663">
        <v>371</v>
      </c>
      <c r="CS32" s="664"/>
      <c r="CT32" s="664"/>
      <c r="CU32" s="664"/>
      <c r="CV32" s="664"/>
      <c r="CW32" s="664"/>
      <c r="CX32" s="664"/>
      <c r="CY32" s="665"/>
      <c r="CZ32" s="674">
        <v>0</v>
      </c>
      <c r="DA32" s="706"/>
      <c r="DB32" s="706"/>
      <c r="DC32" s="707"/>
      <c r="DD32" s="669">
        <v>371</v>
      </c>
      <c r="DE32" s="664"/>
      <c r="DF32" s="664"/>
      <c r="DG32" s="664"/>
      <c r="DH32" s="664"/>
      <c r="DI32" s="664"/>
      <c r="DJ32" s="664"/>
      <c r="DK32" s="665"/>
      <c r="DL32" s="669">
        <v>371</v>
      </c>
      <c r="DM32" s="664"/>
      <c r="DN32" s="664"/>
      <c r="DO32" s="664"/>
      <c r="DP32" s="664"/>
      <c r="DQ32" s="664"/>
      <c r="DR32" s="664"/>
      <c r="DS32" s="664"/>
      <c r="DT32" s="664"/>
      <c r="DU32" s="664"/>
      <c r="DV32" s="665"/>
      <c r="DW32" s="674">
        <v>0</v>
      </c>
      <c r="DX32" s="706"/>
      <c r="DY32" s="706"/>
      <c r="DZ32" s="706"/>
      <c r="EA32" s="706"/>
      <c r="EB32" s="706"/>
      <c r="EC32" s="708"/>
    </row>
    <row r="33" spans="2:133" ht="11.25" customHeight="1" x14ac:dyDescent="0.15">
      <c r="B33" s="694" t="s">
        <v>325</v>
      </c>
      <c r="C33" s="695"/>
      <c r="D33" s="695"/>
      <c r="E33" s="695"/>
      <c r="F33" s="695"/>
      <c r="G33" s="695"/>
      <c r="H33" s="695"/>
      <c r="I33" s="695"/>
      <c r="J33" s="695"/>
      <c r="K33" s="695"/>
      <c r="L33" s="695"/>
      <c r="M33" s="695"/>
      <c r="N33" s="695"/>
      <c r="O33" s="695"/>
      <c r="P33" s="695"/>
      <c r="Q33" s="696"/>
      <c r="R33" s="663" t="s">
        <v>131</v>
      </c>
      <c r="S33" s="664"/>
      <c r="T33" s="664"/>
      <c r="U33" s="664"/>
      <c r="V33" s="664"/>
      <c r="W33" s="664"/>
      <c r="X33" s="664"/>
      <c r="Y33" s="665"/>
      <c r="Z33" s="666" t="s">
        <v>131</v>
      </c>
      <c r="AA33" s="666"/>
      <c r="AB33" s="666"/>
      <c r="AC33" s="666"/>
      <c r="AD33" s="667" t="s">
        <v>131</v>
      </c>
      <c r="AE33" s="667"/>
      <c r="AF33" s="667"/>
      <c r="AG33" s="667"/>
      <c r="AH33" s="667"/>
      <c r="AI33" s="667"/>
      <c r="AJ33" s="667"/>
      <c r="AK33" s="667"/>
      <c r="AL33" s="674" t="s">
        <v>131</v>
      </c>
      <c r="AM33" s="675"/>
      <c r="AN33" s="675"/>
      <c r="AO33" s="676"/>
      <c r="AP33" s="725"/>
      <c r="AQ33" s="726"/>
      <c r="AR33" s="726"/>
      <c r="AS33" s="726"/>
      <c r="AT33" s="729"/>
      <c r="AU33" s="362"/>
      <c r="AV33" s="362"/>
      <c r="AW33" s="362"/>
      <c r="AX33" s="710" t="s">
        <v>326</v>
      </c>
      <c r="AY33" s="711"/>
      <c r="AZ33" s="711"/>
      <c r="BA33" s="711"/>
      <c r="BB33" s="711"/>
      <c r="BC33" s="711"/>
      <c r="BD33" s="711"/>
      <c r="BE33" s="711"/>
      <c r="BF33" s="712"/>
      <c r="BG33" s="733">
        <v>99.1</v>
      </c>
      <c r="BH33" s="734"/>
      <c r="BI33" s="734"/>
      <c r="BJ33" s="734"/>
      <c r="BK33" s="734"/>
      <c r="BL33" s="734"/>
      <c r="BM33" s="738">
        <v>96.3</v>
      </c>
      <c r="BN33" s="734"/>
      <c r="BO33" s="734"/>
      <c r="BP33" s="734"/>
      <c r="BQ33" s="739"/>
      <c r="BR33" s="733">
        <v>98.6</v>
      </c>
      <c r="BS33" s="734"/>
      <c r="BT33" s="734"/>
      <c r="BU33" s="734"/>
      <c r="BV33" s="734"/>
      <c r="BW33" s="734"/>
      <c r="BX33" s="738">
        <v>95.9</v>
      </c>
      <c r="BY33" s="734"/>
      <c r="BZ33" s="734"/>
      <c r="CA33" s="734"/>
      <c r="CB33" s="739"/>
      <c r="CD33" s="681" t="s">
        <v>327</v>
      </c>
      <c r="CE33" s="682"/>
      <c r="CF33" s="682"/>
      <c r="CG33" s="682"/>
      <c r="CH33" s="682"/>
      <c r="CI33" s="682"/>
      <c r="CJ33" s="682"/>
      <c r="CK33" s="682"/>
      <c r="CL33" s="682"/>
      <c r="CM33" s="682"/>
      <c r="CN33" s="682"/>
      <c r="CO33" s="682"/>
      <c r="CP33" s="682"/>
      <c r="CQ33" s="683"/>
      <c r="CR33" s="663">
        <v>8936158</v>
      </c>
      <c r="CS33" s="704"/>
      <c r="CT33" s="704"/>
      <c r="CU33" s="704"/>
      <c r="CV33" s="704"/>
      <c r="CW33" s="704"/>
      <c r="CX33" s="704"/>
      <c r="CY33" s="705"/>
      <c r="CZ33" s="674">
        <v>41</v>
      </c>
      <c r="DA33" s="706"/>
      <c r="DB33" s="706"/>
      <c r="DC33" s="707"/>
      <c r="DD33" s="669">
        <v>6538517</v>
      </c>
      <c r="DE33" s="704"/>
      <c r="DF33" s="704"/>
      <c r="DG33" s="704"/>
      <c r="DH33" s="704"/>
      <c r="DI33" s="704"/>
      <c r="DJ33" s="704"/>
      <c r="DK33" s="705"/>
      <c r="DL33" s="669">
        <v>4931597</v>
      </c>
      <c r="DM33" s="704"/>
      <c r="DN33" s="704"/>
      <c r="DO33" s="704"/>
      <c r="DP33" s="704"/>
      <c r="DQ33" s="704"/>
      <c r="DR33" s="704"/>
      <c r="DS33" s="704"/>
      <c r="DT33" s="704"/>
      <c r="DU33" s="704"/>
      <c r="DV33" s="705"/>
      <c r="DW33" s="674">
        <v>38</v>
      </c>
      <c r="DX33" s="706"/>
      <c r="DY33" s="706"/>
      <c r="DZ33" s="706"/>
      <c r="EA33" s="706"/>
      <c r="EB33" s="706"/>
      <c r="EC33" s="708"/>
    </row>
    <row r="34" spans="2:133" ht="11.25" customHeight="1" x14ac:dyDescent="0.15">
      <c r="B34" s="671" t="s">
        <v>328</v>
      </c>
      <c r="C34" s="672"/>
      <c r="D34" s="672"/>
      <c r="E34" s="672"/>
      <c r="F34" s="672"/>
      <c r="G34" s="672"/>
      <c r="H34" s="672"/>
      <c r="I34" s="672"/>
      <c r="J34" s="672"/>
      <c r="K34" s="672"/>
      <c r="L34" s="672"/>
      <c r="M34" s="672"/>
      <c r="N34" s="672"/>
      <c r="O34" s="672"/>
      <c r="P34" s="672"/>
      <c r="Q34" s="673"/>
      <c r="R34" s="663">
        <v>2029297</v>
      </c>
      <c r="S34" s="664"/>
      <c r="T34" s="664"/>
      <c r="U34" s="664"/>
      <c r="V34" s="664"/>
      <c r="W34" s="664"/>
      <c r="X34" s="664"/>
      <c r="Y34" s="665"/>
      <c r="Z34" s="666">
        <v>8.8000000000000007</v>
      </c>
      <c r="AA34" s="666"/>
      <c r="AB34" s="666"/>
      <c r="AC34" s="666"/>
      <c r="AD34" s="667" t="s">
        <v>131</v>
      </c>
      <c r="AE34" s="667"/>
      <c r="AF34" s="667"/>
      <c r="AG34" s="667"/>
      <c r="AH34" s="667"/>
      <c r="AI34" s="667"/>
      <c r="AJ34" s="667"/>
      <c r="AK34" s="667"/>
      <c r="AL34" s="674" t="s">
        <v>131</v>
      </c>
      <c r="AM34" s="675"/>
      <c r="AN34" s="675"/>
      <c r="AO34" s="67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329</v>
      </c>
      <c r="CE34" s="682"/>
      <c r="CF34" s="682"/>
      <c r="CG34" s="682"/>
      <c r="CH34" s="682"/>
      <c r="CI34" s="682"/>
      <c r="CJ34" s="682"/>
      <c r="CK34" s="682"/>
      <c r="CL34" s="682"/>
      <c r="CM34" s="682"/>
      <c r="CN34" s="682"/>
      <c r="CO34" s="682"/>
      <c r="CP34" s="682"/>
      <c r="CQ34" s="683"/>
      <c r="CR34" s="663">
        <v>3237026</v>
      </c>
      <c r="CS34" s="664"/>
      <c r="CT34" s="664"/>
      <c r="CU34" s="664"/>
      <c r="CV34" s="664"/>
      <c r="CW34" s="664"/>
      <c r="CX34" s="664"/>
      <c r="CY34" s="665"/>
      <c r="CZ34" s="674">
        <v>14.9</v>
      </c>
      <c r="DA34" s="706"/>
      <c r="DB34" s="706"/>
      <c r="DC34" s="707"/>
      <c r="DD34" s="669">
        <v>2261103</v>
      </c>
      <c r="DE34" s="664"/>
      <c r="DF34" s="664"/>
      <c r="DG34" s="664"/>
      <c r="DH34" s="664"/>
      <c r="DI34" s="664"/>
      <c r="DJ34" s="664"/>
      <c r="DK34" s="665"/>
      <c r="DL34" s="669">
        <v>1962085</v>
      </c>
      <c r="DM34" s="664"/>
      <c r="DN34" s="664"/>
      <c r="DO34" s="664"/>
      <c r="DP34" s="664"/>
      <c r="DQ34" s="664"/>
      <c r="DR34" s="664"/>
      <c r="DS34" s="664"/>
      <c r="DT34" s="664"/>
      <c r="DU34" s="664"/>
      <c r="DV34" s="665"/>
      <c r="DW34" s="674">
        <v>15.1</v>
      </c>
      <c r="DX34" s="706"/>
      <c r="DY34" s="706"/>
      <c r="DZ34" s="706"/>
      <c r="EA34" s="706"/>
      <c r="EB34" s="706"/>
      <c r="EC34" s="708"/>
    </row>
    <row r="35" spans="2:133" ht="11.25" customHeight="1" x14ac:dyDescent="0.15">
      <c r="B35" s="671" t="s">
        <v>330</v>
      </c>
      <c r="C35" s="672"/>
      <c r="D35" s="672"/>
      <c r="E35" s="672"/>
      <c r="F35" s="672"/>
      <c r="G35" s="672"/>
      <c r="H35" s="672"/>
      <c r="I35" s="672"/>
      <c r="J35" s="672"/>
      <c r="K35" s="672"/>
      <c r="L35" s="672"/>
      <c r="M35" s="672"/>
      <c r="N35" s="672"/>
      <c r="O35" s="672"/>
      <c r="P35" s="672"/>
      <c r="Q35" s="673"/>
      <c r="R35" s="663">
        <v>51713</v>
      </c>
      <c r="S35" s="664"/>
      <c r="T35" s="664"/>
      <c r="U35" s="664"/>
      <c r="V35" s="664"/>
      <c r="W35" s="664"/>
      <c r="X35" s="664"/>
      <c r="Y35" s="665"/>
      <c r="Z35" s="666">
        <v>0.2</v>
      </c>
      <c r="AA35" s="666"/>
      <c r="AB35" s="666"/>
      <c r="AC35" s="666"/>
      <c r="AD35" s="667">
        <v>9950</v>
      </c>
      <c r="AE35" s="667"/>
      <c r="AF35" s="667"/>
      <c r="AG35" s="667"/>
      <c r="AH35" s="667"/>
      <c r="AI35" s="667"/>
      <c r="AJ35" s="667"/>
      <c r="AK35" s="667"/>
      <c r="AL35" s="674">
        <v>0.1</v>
      </c>
      <c r="AM35" s="675"/>
      <c r="AN35" s="675"/>
      <c r="AO35" s="676"/>
      <c r="AP35" s="218"/>
      <c r="AQ35" s="645" t="s">
        <v>331</v>
      </c>
      <c r="AR35" s="646"/>
      <c r="AS35" s="646"/>
      <c r="AT35" s="646"/>
      <c r="AU35" s="646"/>
      <c r="AV35" s="646"/>
      <c r="AW35" s="646"/>
      <c r="AX35" s="646"/>
      <c r="AY35" s="646"/>
      <c r="AZ35" s="646"/>
      <c r="BA35" s="646"/>
      <c r="BB35" s="646"/>
      <c r="BC35" s="646"/>
      <c r="BD35" s="646"/>
      <c r="BE35" s="646"/>
      <c r="BF35" s="647"/>
      <c r="BG35" s="645" t="s">
        <v>332</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333</v>
      </c>
      <c r="CE35" s="682"/>
      <c r="CF35" s="682"/>
      <c r="CG35" s="682"/>
      <c r="CH35" s="682"/>
      <c r="CI35" s="682"/>
      <c r="CJ35" s="682"/>
      <c r="CK35" s="682"/>
      <c r="CL35" s="682"/>
      <c r="CM35" s="682"/>
      <c r="CN35" s="682"/>
      <c r="CO35" s="682"/>
      <c r="CP35" s="682"/>
      <c r="CQ35" s="683"/>
      <c r="CR35" s="663">
        <v>514125</v>
      </c>
      <c r="CS35" s="704"/>
      <c r="CT35" s="704"/>
      <c r="CU35" s="704"/>
      <c r="CV35" s="704"/>
      <c r="CW35" s="704"/>
      <c r="CX35" s="704"/>
      <c r="CY35" s="705"/>
      <c r="CZ35" s="674">
        <v>2.4</v>
      </c>
      <c r="DA35" s="706"/>
      <c r="DB35" s="706"/>
      <c r="DC35" s="707"/>
      <c r="DD35" s="669">
        <v>324675</v>
      </c>
      <c r="DE35" s="704"/>
      <c r="DF35" s="704"/>
      <c r="DG35" s="704"/>
      <c r="DH35" s="704"/>
      <c r="DI35" s="704"/>
      <c r="DJ35" s="704"/>
      <c r="DK35" s="705"/>
      <c r="DL35" s="669">
        <v>317180</v>
      </c>
      <c r="DM35" s="704"/>
      <c r="DN35" s="704"/>
      <c r="DO35" s="704"/>
      <c r="DP35" s="704"/>
      <c r="DQ35" s="704"/>
      <c r="DR35" s="704"/>
      <c r="DS35" s="704"/>
      <c r="DT35" s="704"/>
      <c r="DU35" s="704"/>
      <c r="DV35" s="705"/>
      <c r="DW35" s="674">
        <v>2.4</v>
      </c>
      <c r="DX35" s="706"/>
      <c r="DY35" s="706"/>
      <c r="DZ35" s="706"/>
      <c r="EA35" s="706"/>
      <c r="EB35" s="706"/>
      <c r="EC35" s="708"/>
    </row>
    <row r="36" spans="2:133" ht="11.25" customHeight="1" x14ac:dyDescent="0.15">
      <c r="B36" s="671" t="s">
        <v>334</v>
      </c>
      <c r="C36" s="672"/>
      <c r="D36" s="672"/>
      <c r="E36" s="672"/>
      <c r="F36" s="672"/>
      <c r="G36" s="672"/>
      <c r="H36" s="672"/>
      <c r="I36" s="672"/>
      <c r="J36" s="672"/>
      <c r="K36" s="672"/>
      <c r="L36" s="672"/>
      <c r="M36" s="672"/>
      <c r="N36" s="672"/>
      <c r="O36" s="672"/>
      <c r="P36" s="672"/>
      <c r="Q36" s="673"/>
      <c r="R36" s="663">
        <v>230305</v>
      </c>
      <c r="S36" s="664"/>
      <c r="T36" s="664"/>
      <c r="U36" s="664"/>
      <c r="V36" s="664"/>
      <c r="W36" s="664"/>
      <c r="X36" s="664"/>
      <c r="Y36" s="665"/>
      <c r="Z36" s="666">
        <v>1</v>
      </c>
      <c r="AA36" s="666"/>
      <c r="AB36" s="666"/>
      <c r="AC36" s="666"/>
      <c r="AD36" s="667" t="s">
        <v>131</v>
      </c>
      <c r="AE36" s="667"/>
      <c r="AF36" s="667"/>
      <c r="AG36" s="667"/>
      <c r="AH36" s="667"/>
      <c r="AI36" s="667"/>
      <c r="AJ36" s="667"/>
      <c r="AK36" s="667"/>
      <c r="AL36" s="674" t="s">
        <v>131</v>
      </c>
      <c r="AM36" s="675"/>
      <c r="AN36" s="675"/>
      <c r="AO36" s="676"/>
      <c r="AP36" s="218"/>
      <c r="AQ36" s="743" t="s">
        <v>335</v>
      </c>
      <c r="AR36" s="744"/>
      <c r="AS36" s="744"/>
      <c r="AT36" s="744"/>
      <c r="AU36" s="744"/>
      <c r="AV36" s="744"/>
      <c r="AW36" s="744"/>
      <c r="AX36" s="744"/>
      <c r="AY36" s="745"/>
      <c r="AZ36" s="655">
        <v>2891152</v>
      </c>
      <c r="BA36" s="656"/>
      <c r="BB36" s="656"/>
      <c r="BC36" s="656"/>
      <c r="BD36" s="656"/>
      <c r="BE36" s="656"/>
      <c r="BF36" s="746"/>
      <c r="BG36" s="677" t="s">
        <v>336</v>
      </c>
      <c r="BH36" s="678"/>
      <c r="BI36" s="678"/>
      <c r="BJ36" s="678"/>
      <c r="BK36" s="678"/>
      <c r="BL36" s="678"/>
      <c r="BM36" s="678"/>
      <c r="BN36" s="678"/>
      <c r="BO36" s="678"/>
      <c r="BP36" s="678"/>
      <c r="BQ36" s="678"/>
      <c r="BR36" s="678"/>
      <c r="BS36" s="678"/>
      <c r="BT36" s="678"/>
      <c r="BU36" s="679"/>
      <c r="BV36" s="655">
        <v>67816</v>
      </c>
      <c r="BW36" s="656"/>
      <c r="BX36" s="656"/>
      <c r="BY36" s="656"/>
      <c r="BZ36" s="656"/>
      <c r="CA36" s="656"/>
      <c r="CB36" s="746"/>
      <c r="CD36" s="681" t="s">
        <v>337</v>
      </c>
      <c r="CE36" s="682"/>
      <c r="CF36" s="682"/>
      <c r="CG36" s="682"/>
      <c r="CH36" s="682"/>
      <c r="CI36" s="682"/>
      <c r="CJ36" s="682"/>
      <c r="CK36" s="682"/>
      <c r="CL36" s="682"/>
      <c r="CM36" s="682"/>
      <c r="CN36" s="682"/>
      <c r="CO36" s="682"/>
      <c r="CP36" s="682"/>
      <c r="CQ36" s="683"/>
      <c r="CR36" s="663">
        <v>2566801</v>
      </c>
      <c r="CS36" s="664"/>
      <c r="CT36" s="664"/>
      <c r="CU36" s="664"/>
      <c r="CV36" s="664"/>
      <c r="CW36" s="664"/>
      <c r="CX36" s="664"/>
      <c r="CY36" s="665"/>
      <c r="CZ36" s="674">
        <v>11.8</v>
      </c>
      <c r="DA36" s="706"/>
      <c r="DB36" s="706"/>
      <c r="DC36" s="707"/>
      <c r="DD36" s="669">
        <v>2057326</v>
      </c>
      <c r="DE36" s="664"/>
      <c r="DF36" s="664"/>
      <c r="DG36" s="664"/>
      <c r="DH36" s="664"/>
      <c r="DI36" s="664"/>
      <c r="DJ36" s="664"/>
      <c r="DK36" s="665"/>
      <c r="DL36" s="669">
        <v>1239559</v>
      </c>
      <c r="DM36" s="664"/>
      <c r="DN36" s="664"/>
      <c r="DO36" s="664"/>
      <c r="DP36" s="664"/>
      <c r="DQ36" s="664"/>
      <c r="DR36" s="664"/>
      <c r="DS36" s="664"/>
      <c r="DT36" s="664"/>
      <c r="DU36" s="664"/>
      <c r="DV36" s="665"/>
      <c r="DW36" s="674">
        <v>9.5</v>
      </c>
      <c r="DX36" s="706"/>
      <c r="DY36" s="706"/>
      <c r="DZ36" s="706"/>
      <c r="EA36" s="706"/>
      <c r="EB36" s="706"/>
      <c r="EC36" s="708"/>
    </row>
    <row r="37" spans="2:133" ht="11.25" customHeight="1" x14ac:dyDescent="0.15">
      <c r="B37" s="671" t="s">
        <v>338</v>
      </c>
      <c r="C37" s="672"/>
      <c r="D37" s="672"/>
      <c r="E37" s="672"/>
      <c r="F37" s="672"/>
      <c r="G37" s="672"/>
      <c r="H37" s="672"/>
      <c r="I37" s="672"/>
      <c r="J37" s="672"/>
      <c r="K37" s="672"/>
      <c r="L37" s="672"/>
      <c r="M37" s="672"/>
      <c r="N37" s="672"/>
      <c r="O37" s="672"/>
      <c r="P37" s="672"/>
      <c r="Q37" s="673"/>
      <c r="R37" s="663">
        <v>815568</v>
      </c>
      <c r="S37" s="664"/>
      <c r="T37" s="664"/>
      <c r="U37" s="664"/>
      <c r="V37" s="664"/>
      <c r="W37" s="664"/>
      <c r="X37" s="664"/>
      <c r="Y37" s="665"/>
      <c r="Z37" s="666">
        <v>3.5</v>
      </c>
      <c r="AA37" s="666"/>
      <c r="AB37" s="666"/>
      <c r="AC37" s="666"/>
      <c r="AD37" s="667" t="s">
        <v>131</v>
      </c>
      <c r="AE37" s="667"/>
      <c r="AF37" s="667"/>
      <c r="AG37" s="667"/>
      <c r="AH37" s="667"/>
      <c r="AI37" s="667"/>
      <c r="AJ37" s="667"/>
      <c r="AK37" s="667"/>
      <c r="AL37" s="674" t="s">
        <v>131</v>
      </c>
      <c r="AM37" s="675"/>
      <c r="AN37" s="675"/>
      <c r="AO37" s="676"/>
      <c r="AQ37" s="740" t="s">
        <v>339</v>
      </c>
      <c r="AR37" s="741"/>
      <c r="AS37" s="741"/>
      <c r="AT37" s="741"/>
      <c r="AU37" s="741"/>
      <c r="AV37" s="741"/>
      <c r="AW37" s="741"/>
      <c r="AX37" s="741"/>
      <c r="AY37" s="742"/>
      <c r="AZ37" s="663">
        <v>982227</v>
      </c>
      <c r="BA37" s="664"/>
      <c r="BB37" s="664"/>
      <c r="BC37" s="664"/>
      <c r="BD37" s="704"/>
      <c r="BE37" s="704"/>
      <c r="BF37" s="737"/>
      <c r="BG37" s="681" t="s">
        <v>340</v>
      </c>
      <c r="BH37" s="682"/>
      <c r="BI37" s="682"/>
      <c r="BJ37" s="682"/>
      <c r="BK37" s="682"/>
      <c r="BL37" s="682"/>
      <c r="BM37" s="682"/>
      <c r="BN37" s="682"/>
      <c r="BO37" s="682"/>
      <c r="BP37" s="682"/>
      <c r="BQ37" s="682"/>
      <c r="BR37" s="682"/>
      <c r="BS37" s="682"/>
      <c r="BT37" s="682"/>
      <c r="BU37" s="683"/>
      <c r="BV37" s="663">
        <v>32534</v>
      </c>
      <c r="BW37" s="664"/>
      <c r="BX37" s="664"/>
      <c r="BY37" s="664"/>
      <c r="BZ37" s="664"/>
      <c r="CA37" s="664"/>
      <c r="CB37" s="670"/>
      <c r="CD37" s="681" t="s">
        <v>341</v>
      </c>
      <c r="CE37" s="682"/>
      <c r="CF37" s="682"/>
      <c r="CG37" s="682"/>
      <c r="CH37" s="682"/>
      <c r="CI37" s="682"/>
      <c r="CJ37" s="682"/>
      <c r="CK37" s="682"/>
      <c r="CL37" s="682"/>
      <c r="CM37" s="682"/>
      <c r="CN37" s="682"/>
      <c r="CO37" s="682"/>
      <c r="CP37" s="682"/>
      <c r="CQ37" s="683"/>
      <c r="CR37" s="663">
        <v>293622</v>
      </c>
      <c r="CS37" s="704"/>
      <c r="CT37" s="704"/>
      <c r="CU37" s="704"/>
      <c r="CV37" s="704"/>
      <c r="CW37" s="704"/>
      <c r="CX37" s="704"/>
      <c r="CY37" s="705"/>
      <c r="CZ37" s="674">
        <v>1.3</v>
      </c>
      <c r="DA37" s="706"/>
      <c r="DB37" s="706"/>
      <c r="DC37" s="707"/>
      <c r="DD37" s="669">
        <v>293622</v>
      </c>
      <c r="DE37" s="704"/>
      <c r="DF37" s="704"/>
      <c r="DG37" s="704"/>
      <c r="DH37" s="704"/>
      <c r="DI37" s="704"/>
      <c r="DJ37" s="704"/>
      <c r="DK37" s="705"/>
      <c r="DL37" s="669">
        <v>266401</v>
      </c>
      <c r="DM37" s="704"/>
      <c r="DN37" s="704"/>
      <c r="DO37" s="704"/>
      <c r="DP37" s="704"/>
      <c r="DQ37" s="704"/>
      <c r="DR37" s="704"/>
      <c r="DS37" s="704"/>
      <c r="DT37" s="704"/>
      <c r="DU37" s="704"/>
      <c r="DV37" s="705"/>
      <c r="DW37" s="674">
        <v>2.1</v>
      </c>
      <c r="DX37" s="706"/>
      <c r="DY37" s="706"/>
      <c r="DZ37" s="706"/>
      <c r="EA37" s="706"/>
      <c r="EB37" s="706"/>
      <c r="EC37" s="708"/>
    </row>
    <row r="38" spans="2:133" ht="11.25" customHeight="1" x14ac:dyDescent="0.15">
      <c r="B38" s="671" t="s">
        <v>342</v>
      </c>
      <c r="C38" s="672"/>
      <c r="D38" s="672"/>
      <c r="E38" s="672"/>
      <c r="F38" s="672"/>
      <c r="G38" s="672"/>
      <c r="H38" s="672"/>
      <c r="I38" s="672"/>
      <c r="J38" s="672"/>
      <c r="K38" s="672"/>
      <c r="L38" s="672"/>
      <c r="M38" s="672"/>
      <c r="N38" s="672"/>
      <c r="O38" s="672"/>
      <c r="P38" s="672"/>
      <c r="Q38" s="673"/>
      <c r="R38" s="663">
        <v>516179</v>
      </c>
      <c r="S38" s="664"/>
      <c r="T38" s="664"/>
      <c r="U38" s="664"/>
      <c r="V38" s="664"/>
      <c r="W38" s="664"/>
      <c r="X38" s="664"/>
      <c r="Y38" s="665"/>
      <c r="Z38" s="666">
        <v>2.2000000000000002</v>
      </c>
      <c r="AA38" s="666"/>
      <c r="AB38" s="666"/>
      <c r="AC38" s="666"/>
      <c r="AD38" s="667" t="s">
        <v>131</v>
      </c>
      <c r="AE38" s="667"/>
      <c r="AF38" s="667"/>
      <c r="AG38" s="667"/>
      <c r="AH38" s="667"/>
      <c r="AI38" s="667"/>
      <c r="AJ38" s="667"/>
      <c r="AK38" s="667"/>
      <c r="AL38" s="674" t="s">
        <v>131</v>
      </c>
      <c r="AM38" s="675"/>
      <c r="AN38" s="675"/>
      <c r="AO38" s="676"/>
      <c r="AQ38" s="740" t="s">
        <v>343</v>
      </c>
      <c r="AR38" s="741"/>
      <c r="AS38" s="741"/>
      <c r="AT38" s="741"/>
      <c r="AU38" s="741"/>
      <c r="AV38" s="741"/>
      <c r="AW38" s="741"/>
      <c r="AX38" s="741"/>
      <c r="AY38" s="742"/>
      <c r="AZ38" s="663">
        <v>398106</v>
      </c>
      <c r="BA38" s="664"/>
      <c r="BB38" s="664"/>
      <c r="BC38" s="664"/>
      <c r="BD38" s="704"/>
      <c r="BE38" s="704"/>
      <c r="BF38" s="737"/>
      <c r="BG38" s="681" t="s">
        <v>344</v>
      </c>
      <c r="BH38" s="682"/>
      <c r="BI38" s="682"/>
      <c r="BJ38" s="682"/>
      <c r="BK38" s="682"/>
      <c r="BL38" s="682"/>
      <c r="BM38" s="682"/>
      <c r="BN38" s="682"/>
      <c r="BO38" s="682"/>
      <c r="BP38" s="682"/>
      <c r="BQ38" s="682"/>
      <c r="BR38" s="682"/>
      <c r="BS38" s="682"/>
      <c r="BT38" s="682"/>
      <c r="BU38" s="683"/>
      <c r="BV38" s="663">
        <v>3860</v>
      </c>
      <c r="BW38" s="664"/>
      <c r="BX38" s="664"/>
      <c r="BY38" s="664"/>
      <c r="BZ38" s="664"/>
      <c r="CA38" s="664"/>
      <c r="CB38" s="670"/>
      <c r="CD38" s="681" t="s">
        <v>345</v>
      </c>
      <c r="CE38" s="682"/>
      <c r="CF38" s="682"/>
      <c r="CG38" s="682"/>
      <c r="CH38" s="682"/>
      <c r="CI38" s="682"/>
      <c r="CJ38" s="682"/>
      <c r="CK38" s="682"/>
      <c r="CL38" s="682"/>
      <c r="CM38" s="682"/>
      <c r="CN38" s="682"/>
      <c r="CO38" s="682"/>
      <c r="CP38" s="682"/>
      <c r="CQ38" s="683"/>
      <c r="CR38" s="663">
        <v>1961363</v>
      </c>
      <c r="CS38" s="664"/>
      <c r="CT38" s="664"/>
      <c r="CU38" s="664"/>
      <c r="CV38" s="664"/>
      <c r="CW38" s="664"/>
      <c r="CX38" s="664"/>
      <c r="CY38" s="665"/>
      <c r="CZ38" s="674">
        <v>9</v>
      </c>
      <c r="DA38" s="706"/>
      <c r="DB38" s="706"/>
      <c r="DC38" s="707"/>
      <c r="DD38" s="669">
        <v>1707685</v>
      </c>
      <c r="DE38" s="664"/>
      <c r="DF38" s="664"/>
      <c r="DG38" s="664"/>
      <c r="DH38" s="664"/>
      <c r="DI38" s="664"/>
      <c r="DJ38" s="664"/>
      <c r="DK38" s="665"/>
      <c r="DL38" s="669">
        <v>1412773</v>
      </c>
      <c r="DM38" s="664"/>
      <c r="DN38" s="664"/>
      <c r="DO38" s="664"/>
      <c r="DP38" s="664"/>
      <c r="DQ38" s="664"/>
      <c r="DR38" s="664"/>
      <c r="DS38" s="664"/>
      <c r="DT38" s="664"/>
      <c r="DU38" s="664"/>
      <c r="DV38" s="665"/>
      <c r="DW38" s="674">
        <v>10.9</v>
      </c>
      <c r="DX38" s="706"/>
      <c r="DY38" s="706"/>
      <c r="DZ38" s="706"/>
      <c r="EA38" s="706"/>
      <c r="EB38" s="706"/>
      <c r="EC38" s="708"/>
    </row>
    <row r="39" spans="2:133" ht="11.25" customHeight="1" x14ac:dyDescent="0.15">
      <c r="B39" s="671" t="s">
        <v>346</v>
      </c>
      <c r="C39" s="672"/>
      <c r="D39" s="672"/>
      <c r="E39" s="672"/>
      <c r="F39" s="672"/>
      <c r="G39" s="672"/>
      <c r="H39" s="672"/>
      <c r="I39" s="672"/>
      <c r="J39" s="672"/>
      <c r="K39" s="672"/>
      <c r="L39" s="672"/>
      <c r="M39" s="672"/>
      <c r="N39" s="672"/>
      <c r="O39" s="672"/>
      <c r="P39" s="672"/>
      <c r="Q39" s="673"/>
      <c r="R39" s="663">
        <v>177012</v>
      </c>
      <c r="S39" s="664"/>
      <c r="T39" s="664"/>
      <c r="U39" s="664"/>
      <c r="V39" s="664"/>
      <c r="W39" s="664"/>
      <c r="X39" s="664"/>
      <c r="Y39" s="665"/>
      <c r="Z39" s="666">
        <v>0.8</v>
      </c>
      <c r="AA39" s="666"/>
      <c r="AB39" s="666"/>
      <c r="AC39" s="666"/>
      <c r="AD39" s="667">
        <v>453</v>
      </c>
      <c r="AE39" s="667"/>
      <c r="AF39" s="667"/>
      <c r="AG39" s="667"/>
      <c r="AH39" s="667"/>
      <c r="AI39" s="667"/>
      <c r="AJ39" s="667"/>
      <c r="AK39" s="667"/>
      <c r="AL39" s="674">
        <v>0</v>
      </c>
      <c r="AM39" s="675"/>
      <c r="AN39" s="675"/>
      <c r="AO39" s="676"/>
      <c r="AQ39" s="740" t="s">
        <v>347</v>
      </c>
      <c r="AR39" s="741"/>
      <c r="AS39" s="741"/>
      <c r="AT39" s="741"/>
      <c r="AU39" s="741"/>
      <c r="AV39" s="741"/>
      <c r="AW39" s="741"/>
      <c r="AX39" s="741"/>
      <c r="AY39" s="742"/>
      <c r="AZ39" s="663" t="s">
        <v>131</v>
      </c>
      <c r="BA39" s="664"/>
      <c r="BB39" s="664"/>
      <c r="BC39" s="664"/>
      <c r="BD39" s="704"/>
      <c r="BE39" s="704"/>
      <c r="BF39" s="737"/>
      <c r="BG39" s="681" t="s">
        <v>348</v>
      </c>
      <c r="BH39" s="682"/>
      <c r="BI39" s="682"/>
      <c r="BJ39" s="682"/>
      <c r="BK39" s="682"/>
      <c r="BL39" s="682"/>
      <c r="BM39" s="682"/>
      <c r="BN39" s="682"/>
      <c r="BO39" s="682"/>
      <c r="BP39" s="682"/>
      <c r="BQ39" s="682"/>
      <c r="BR39" s="682"/>
      <c r="BS39" s="682"/>
      <c r="BT39" s="682"/>
      <c r="BU39" s="683"/>
      <c r="BV39" s="663">
        <v>5541</v>
      </c>
      <c r="BW39" s="664"/>
      <c r="BX39" s="664"/>
      <c r="BY39" s="664"/>
      <c r="BZ39" s="664"/>
      <c r="CA39" s="664"/>
      <c r="CB39" s="670"/>
      <c r="CD39" s="681" t="s">
        <v>349</v>
      </c>
      <c r="CE39" s="682"/>
      <c r="CF39" s="682"/>
      <c r="CG39" s="682"/>
      <c r="CH39" s="682"/>
      <c r="CI39" s="682"/>
      <c r="CJ39" s="682"/>
      <c r="CK39" s="682"/>
      <c r="CL39" s="682"/>
      <c r="CM39" s="682"/>
      <c r="CN39" s="682"/>
      <c r="CO39" s="682"/>
      <c r="CP39" s="682"/>
      <c r="CQ39" s="683"/>
      <c r="CR39" s="663">
        <v>645707</v>
      </c>
      <c r="CS39" s="704"/>
      <c r="CT39" s="704"/>
      <c r="CU39" s="704"/>
      <c r="CV39" s="704"/>
      <c r="CW39" s="704"/>
      <c r="CX39" s="704"/>
      <c r="CY39" s="705"/>
      <c r="CZ39" s="674">
        <v>3</v>
      </c>
      <c r="DA39" s="706"/>
      <c r="DB39" s="706"/>
      <c r="DC39" s="707"/>
      <c r="DD39" s="669">
        <v>185483</v>
      </c>
      <c r="DE39" s="704"/>
      <c r="DF39" s="704"/>
      <c r="DG39" s="704"/>
      <c r="DH39" s="704"/>
      <c r="DI39" s="704"/>
      <c r="DJ39" s="704"/>
      <c r="DK39" s="705"/>
      <c r="DL39" s="669" t="s">
        <v>131</v>
      </c>
      <c r="DM39" s="704"/>
      <c r="DN39" s="704"/>
      <c r="DO39" s="704"/>
      <c r="DP39" s="704"/>
      <c r="DQ39" s="704"/>
      <c r="DR39" s="704"/>
      <c r="DS39" s="704"/>
      <c r="DT39" s="704"/>
      <c r="DU39" s="704"/>
      <c r="DV39" s="705"/>
      <c r="DW39" s="674" t="s">
        <v>131</v>
      </c>
      <c r="DX39" s="706"/>
      <c r="DY39" s="706"/>
      <c r="DZ39" s="706"/>
      <c r="EA39" s="706"/>
      <c r="EB39" s="706"/>
      <c r="EC39" s="708"/>
    </row>
    <row r="40" spans="2:133" ht="11.25" customHeight="1" x14ac:dyDescent="0.15">
      <c r="B40" s="671" t="s">
        <v>350</v>
      </c>
      <c r="C40" s="672"/>
      <c r="D40" s="672"/>
      <c r="E40" s="672"/>
      <c r="F40" s="672"/>
      <c r="G40" s="672"/>
      <c r="H40" s="672"/>
      <c r="I40" s="672"/>
      <c r="J40" s="672"/>
      <c r="K40" s="672"/>
      <c r="L40" s="672"/>
      <c r="M40" s="672"/>
      <c r="N40" s="672"/>
      <c r="O40" s="672"/>
      <c r="P40" s="672"/>
      <c r="Q40" s="673"/>
      <c r="R40" s="663">
        <v>2020800</v>
      </c>
      <c r="S40" s="664"/>
      <c r="T40" s="664"/>
      <c r="U40" s="664"/>
      <c r="V40" s="664"/>
      <c r="W40" s="664"/>
      <c r="X40" s="664"/>
      <c r="Y40" s="665"/>
      <c r="Z40" s="666">
        <v>8.8000000000000007</v>
      </c>
      <c r="AA40" s="666"/>
      <c r="AB40" s="666"/>
      <c r="AC40" s="666"/>
      <c r="AD40" s="667" t="s">
        <v>131</v>
      </c>
      <c r="AE40" s="667"/>
      <c r="AF40" s="667"/>
      <c r="AG40" s="667"/>
      <c r="AH40" s="667"/>
      <c r="AI40" s="667"/>
      <c r="AJ40" s="667"/>
      <c r="AK40" s="667"/>
      <c r="AL40" s="674" t="s">
        <v>131</v>
      </c>
      <c r="AM40" s="675"/>
      <c r="AN40" s="675"/>
      <c r="AO40" s="676"/>
      <c r="AQ40" s="740" t="s">
        <v>351</v>
      </c>
      <c r="AR40" s="741"/>
      <c r="AS40" s="741"/>
      <c r="AT40" s="741"/>
      <c r="AU40" s="741"/>
      <c r="AV40" s="741"/>
      <c r="AW40" s="741"/>
      <c r="AX40" s="741"/>
      <c r="AY40" s="742"/>
      <c r="AZ40" s="663" t="s">
        <v>131</v>
      </c>
      <c r="BA40" s="664"/>
      <c r="BB40" s="664"/>
      <c r="BC40" s="664"/>
      <c r="BD40" s="704"/>
      <c r="BE40" s="704"/>
      <c r="BF40" s="737"/>
      <c r="BG40" s="747" t="s">
        <v>352</v>
      </c>
      <c r="BH40" s="748"/>
      <c r="BI40" s="748"/>
      <c r="BJ40" s="748"/>
      <c r="BK40" s="748"/>
      <c r="BL40" s="363"/>
      <c r="BM40" s="682" t="s">
        <v>353</v>
      </c>
      <c r="BN40" s="682"/>
      <c r="BO40" s="682"/>
      <c r="BP40" s="682"/>
      <c r="BQ40" s="682"/>
      <c r="BR40" s="682"/>
      <c r="BS40" s="682"/>
      <c r="BT40" s="682"/>
      <c r="BU40" s="683"/>
      <c r="BV40" s="663">
        <v>90</v>
      </c>
      <c r="BW40" s="664"/>
      <c r="BX40" s="664"/>
      <c r="BY40" s="664"/>
      <c r="BZ40" s="664"/>
      <c r="CA40" s="664"/>
      <c r="CB40" s="670"/>
      <c r="CD40" s="681" t="s">
        <v>354</v>
      </c>
      <c r="CE40" s="682"/>
      <c r="CF40" s="682"/>
      <c r="CG40" s="682"/>
      <c r="CH40" s="682"/>
      <c r="CI40" s="682"/>
      <c r="CJ40" s="682"/>
      <c r="CK40" s="682"/>
      <c r="CL40" s="682"/>
      <c r="CM40" s="682"/>
      <c r="CN40" s="682"/>
      <c r="CO40" s="682"/>
      <c r="CP40" s="682"/>
      <c r="CQ40" s="683"/>
      <c r="CR40" s="663">
        <v>11136</v>
      </c>
      <c r="CS40" s="664"/>
      <c r="CT40" s="664"/>
      <c r="CU40" s="664"/>
      <c r="CV40" s="664"/>
      <c r="CW40" s="664"/>
      <c r="CX40" s="664"/>
      <c r="CY40" s="665"/>
      <c r="CZ40" s="674">
        <v>0.1</v>
      </c>
      <c r="DA40" s="706"/>
      <c r="DB40" s="706"/>
      <c r="DC40" s="707"/>
      <c r="DD40" s="669">
        <v>2245</v>
      </c>
      <c r="DE40" s="664"/>
      <c r="DF40" s="664"/>
      <c r="DG40" s="664"/>
      <c r="DH40" s="664"/>
      <c r="DI40" s="664"/>
      <c r="DJ40" s="664"/>
      <c r="DK40" s="665"/>
      <c r="DL40" s="669" t="s">
        <v>131</v>
      </c>
      <c r="DM40" s="664"/>
      <c r="DN40" s="664"/>
      <c r="DO40" s="664"/>
      <c r="DP40" s="664"/>
      <c r="DQ40" s="664"/>
      <c r="DR40" s="664"/>
      <c r="DS40" s="664"/>
      <c r="DT40" s="664"/>
      <c r="DU40" s="664"/>
      <c r="DV40" s="665"/>
      <c r="DW40" s="674" t="s">
        <v>131</v>
      </c>
      <c r="DX40" s="706"/>
      <c r="DY40" s="706"/>
      <c r="DZ40" s="706"/>
      <c r="EA40" s="706"/>
      <c r="EB40" s="706"/>
      <c r="EC40" s="708"/>
    </row>
    <row r="41" spans="2:133" ht="11.25" customHeight="1" x14ac:dyDescent="0.15">
      <c r="B41" s="671" t="s">
        <v>355</v>
      </c>
      <c r="C41" s="672"/>
      <c r="D41" s="672"/>
      <c r="E41" s="672"/>
      <c r="F41" s="672"/>
      <c r="G41" s="672"/>
      <c r="H41" s="672"/>
      <c r="I41" s="672"/>
      <c r="J41" s="672"/>
      <c r="K41" s="672"/>
      <c r="L41" s="672"/>
      <c r="M41" s="672"/>
      <c r="N41" s="672"/>
      <c r="O41" s="672"/>
      <c r="P41" s="672"/>
      <c r="Q41" s="673"/>
      <c r="R41" s="663" t="s">
        <v>131</v>
      </c>
      <c r="S41" s="664"/>
      <c r="T41" s="664"/>
      <c r="U41" s="664"/>
      <c r="V41" s="664"/>
      <c r="W41" s="664"/>
      <c r="X41" s="664"/>
      <c r="Y41" s="665"/>
      <c r="Z41" s="666" t="s">
        <v>131</v>
      </c>
      <c r="AA41" s="666"/>
      <c r="AB41" s="666"/>
      <c r="AC41" s="666"/>
      <c r="AD41" s="667" t="s">
        <v>131</v>
      </c>
      <c r="AE41" s="667"/>
      <c r="AF41" s="667"/>
      <c r="AG41" s="667"/>
      <c r="AH41" s="667"/>
      <c r="AI41" s="667"/>
      <c r="AJ41" s="667"/>
      <c r="AK41" s="667"/>
      <c r="AL41" s="674" t="s">
        <v>131</v>
      </c>
      <c r="AM41" s="675"/>
      <c r="AN41" s="675"/>
      <c r="AO41" s="676"/>
      <c r="AQ41" s="740" t="s">
        <v>356</v>
      </c>
      <c r="AR41" s="741"/>
      <c r="AS41" s="741"/>
      <c r="AT41" s="741"/>
      <c r="AU41" s="741"/>
      <c r="AV41" s="741"/>
      <c r="AW41" s="741"/>
      <c r="AX41" s="741"/>
      <c r="AY41" s="742"/>
      <c r="AZ41" s="663">
        <v>234248</v>
      </c>
      <c r="BA41" s="664"/>
      <c r="BB41" s="664"/>
      <c r="BC41" s="664"/>
      <c r="BD41" s="704"/>
      <c r="BE41" s="704"/>
      <c r="BF41" s="737"/>
      <c r="BG41" s="747"/>
      <c r="BH41" s="748"/>
      <c r="BI41" s="748"/>
      <c r="BJ41" s="748"/>
      <c r="BK41" s="748"/>
      <c r="BL41" s="363"/>
      <c r="BM41" s="682" t="s">
        <v>357</v>
      </c>
      <c r="BN41" s="682"/>
      <c r="BO41" s="682"/>
      <c r="BP41" s="682"/>
      <c r="BQ41" s="682"/>
      <c r="BR41" s="682"/>
      <c r="BS41" s="682"/>
      <c r="BT41" s="682"/>
      <c r="BU41" s="683"/>
      <c r="BV41" s="663" t="s">
        <v>131</v>
      </c>
      <c r="BW41" s="664"/>
      <c r="BX41" s="664"/>
      <c r="BY41" s="664"/>
      <c r="BZ41" s="664"/>
      <c r="CA41" s="664"/>
      <c r="CB41" s="670"/>
      <c r="CD41" s="681" t="s">
        <v>358</v>
      </c>
      <c r="CE41" s="682"/>
      <c r="CF41" s="682"/>
      <c r="CG41" s="682"/>
      <c r="CH41" s="682"/>
      <c r="CI41" s="682"/>
      <c r="CJ41" s="682"/>
      <c r="CK41" s="682"/>
      <c r="CL41" s="682"/>
      <c r="CM41" s="682"/>
      <c r="CN41" s="682"/>
      <c r="CO41" s="682"/>
      <c r="CP41" s="682"/>
      <c r="CQ41" s="683"/>
      <c r="CR41" s="663" t="s">
        <v>131</v>
      </c>
      <c r="CS41" s="704"/>
      <c r="CT41" s="704"/>
      <c r="CU41" s="704"/>
      <c r="CV41" s="704"/>
      <c r="CW41" s="704"/>
      <c r="CX41" s="704"/>
      <c r="CY41" s="705"/>
      <c r="CZ41" s="674" t="s">
        <v>131</v>
      </c>
      <c r="DA41" s="706"/>
      <c r="DB41" s="706"/>
      <c r="DC41" s="707"/>
      <c r="DD41" s="669" t="s">
        <v>131</v>
      </c>
      <c r="DE41" s="704"/>
      <c r="DF41" s="704"/>
      <c r="DG41" s="704"/>
      <c r="DH41" s="704"/>
      <c r="DI41" s="704"/>
      <c r="DJ41" s="704"/>
      <c r="DK41" s="705"/>
      <c r="DL41" s="756"/>
      <c r="DM41" s="757"/>
      <c r="DN41" s="757"/>
      <c r="DO41" s="757"/>
      <c r="DP41" s="757"/>
      <c r="DQ41" s="757"/>
      <c r="DR41" s="757"/>
      <c r="DS41" s="757"/>
      <c r="DT41" s="757"/>
      <c r="DU41" s="757"/>
      <c r="DV41" s="758"/>
      <c r="DW41" s="759"/>
      <c r="DX41" s="760"/>
      <c r="DY41" s="760"/>
      <c r="DZ41" s="760"/>
      <c r="EA41" s="760"/>
      <c r="EB41" s="760"/>
      <c r="EC41" s="761"/>
    </row>
    <row r="42" spans="2:133" ht="11.25" customHeight="1" x14ac:dyDescent="0.15">
      <c r="B42" s="671" t="s">
        <v>359</v>
      </c>
      <c r="C42" s="672"/>
      <c r="D42" s="672"/>
      <c r="E42" s="672"/>
      <c r="F42" s="672"/>
      <c r="G42" s="672"/>
      <c r="H42" s="672"/>
      <c r="I42" s="672"/>
      <c r="J42" s="672"/>
      <c r="K42" s="672"/>
      <c r="L42" s="672"/>
      <c r="M42" s="672"/>
      <c r="N42" s="672"/>
      <c r="O42" s="672"/>
      <c r="P42" s="672"/>
      <c r="Q42" s="673"/>
      <c r="R42" s="663" t="s">
        <v>131</v>
      </c>
      <c r="S42" s="664"/>
      <c r="T42" s="664"/>
      <c r="U42" s="664"/>
      <c r="V42" s="664"/>
      <c r="W42" s="664"/>
      <c r="X42" s="664"/>
      <c r="Y42" s="665"/>
      <c r="Z42" s="666" t="s">
        <v>131</v>
      </c>
      <c r="AA42" s="666"/>
      <c r="AB42" s="666"/>
      <c r="AC42" s="666"/>
      <c r="AD42" s="667" t="s">
        <v>131</v>
      </c>
      <c r="AE42" s="667"/>
      <c r="AF42" s="667"/>
      <c r="AG42" s="667"/>
      <c r="AH42" s="667"/>
      <c r="AI42" s="667"/>
      <c r="AJ42" s="667"/>
      <c r="AK42" s="667"/>
      <c r="AL42" s="674" t="s">
        <v>131</v>
      </c>
      <c r="AM42" s="675"/>
      <c r="AN42" s="675"/>
      <c r="AO42" s="676"/>
      <c r="AQ42" s="751" t="s">
        <v>360</v>
      </c>
      <c r="AR42" s="752"/>
      <c r="AS42" s="752"/>
      <c r="AT42" s="752"/>
      <c r="AU42" s="752"/>
      <c r="AV42" s="752"/>
      <c r="AW42" s="752"/>
      <c r="AX42" s="752"/>
      <c r="AY42" s="753"/>
      <c r="AZ42" s="754">
        <v>1276571</v>
      </c>
      <c r="BA42" s="755"/>
      <c r="BB42" s="755"/>
      <c r="BC42" s="755"/>
      <c r="BD42" s="734"/>
      <c r="BE42" s="734"/>
      <c r="BF42" s="739"/>
      <c r="BG42" s="749"/>
      <c r="BH42" s="750"/>
      <c r="BI42" s="750"/>
      <c r="BJ42" s="750"/>
      <c r="BK42" s="750"/>
      <c r="BL42" s="364"/>
      <c r="BM42" s="686" t="s">
        <v>361</v>
      </c>
      <c r="BN42" s="686"/>
      <c r="BO42" s="686"/>
      <c r="BP42" s="686"/>
      <c r="BQ42" s="686"/>
      <c r="BR42" s="686"/>
      <c r="BS42" s="686"/>
      <c r="BT42" s="686"/>
      <c r="BU42" s="687"/>
      <c r="BV42" s="754">
        <v>398</v>
      </c>
      <c r="BW42" s="755"/>
      <c r="BX42" s="755"/>
      <c r="BY42" s="755"/>
      <c r="BZ42" s="755"/>
      <c r="CA42" s="755"/>
      <c r="CB42" s="762"/>
      <c r="CD42" s="671" t="s">
        <v>362</v>
      </c>
      <c r="CE42" s="672"/>
      <c r="CF42" s="672"/>
      <c r="CG42" s="672"/>
      <c r="CH42" s="672"/>
      <c r="CI42" s="672"/>
      <c r="CJ42" s="672"/>
      <c r="CK42" s="672"/>
      <c r="CL42" s="672"/>
      <c r="CM42" s="672"/>
      <c r="CN42" s="672"/>
      <c r="CO42" s="672"/>
      <c r="CP42" s="672"/>
      <c r="CQ42" s="673"/>
      <c r="CR42" s="663">
        <v>3254455</v>
      </c>
      <c r="CS42" s="704"/>
      <c r="CT42" s="704"/>
      <c r="CU42" s="704"/>
      <c r="CV42" s="704"/>
      <c r="CW42" s="704"/>
      <c r="CX42" s="704"/>
      <c r="CY42" s="705"/>
      <c r="CZ42" s="674">
        <v>14.9</v>
      </c>
      <c r="DA42" s="706"/>
      <c r="DB42" s="706"/>
      <c r="DC42" s="707"/>
      <c r="DD42" s="669">
        <v>700649</v>
      </c>
      <c r="DE42" s="704"/>
      <c r="DF42" s="704"/>
      <c r="DG42" s="704"/>
      <c r="DH42" s="704"/>
      <c r="DI42" s="704"/>
      <c r="DJ42" s="704"/>
      <c r="DK42" s="705"/>
      <c r="DL42" s="756"/>
      <c r="DM42" s="757"/>
      <c r="DN42" s="757"/>
      <c r="DO42" s="757"/>
      <c r="DP42" s="757"/>
      <c r="DQ42" s="757"/>
      <c r="DR42" s="757"/>
      <c r="DS42" s="757"/>
      <c r="DT42" s="757"/>
      <c r="DU42" s="757"/>
      <c r="DV42" s="758"/>
      <c r="DW42" s="759"/>
      <c r="DX42" s="760"/>
      <c r="DY42" s="760"/>
      <c r="DZ42" s="760"/>
      <c r="EA42" s="760"/>
      <c r="EB42" s="760"/>
      <c r="EC42" s="761"/>
    </row>
    <row r="43" spans="2:133" ht="11.25" customHeight="1" x14ac:dyDescent="0.15">
      <c r="B43" s="671" t="s">
        <v>363</v>
      </c>
      <c r="C43" s="672"/>
      <c r="D43" s="672"/>
      <c r="E43" s="672"/>
      <c r="F43" s="672"/>
      <c r="G43" s="672"/>
      <c r="H43" s="672"/>
      <c r="I43" s="672"/>
      <c r="J43" s="672"/>
      <c r="K43" s="672"/>
      <c r="L43" s="672"/>
      <c r="M43" s="672"/>
      <c r="N43" s="672"/>
      <c r="O43" s="672"/>
      <c r="P43" s="672"/>
      <c r="Q43" s="673"/>
      <c r="R43" s="663">
        <v>482400</v>
      </c>
      <c r="S43" s="664"/>
      <c r="T43" s="664"/>
      <c r="U43" s="664"/>
      <c r="V43" s="664"/>
      <c r="W43" s="664"/>
      <c r="X43" s="664"/>
      <c r="Y43" s="665"/>
      <c r="Z43" s="666">
        <v>2.1</v>
      </c>
      <c r="AA43" s="666"/>
      <c r="AB43" s="666"/>
      <c r="AC43" s="666"/>
      <c r="AD43" s="667" t="s">
        <v>131</v>
      </c>
      <c r="AE43" s="667"/>
      <c r="AF43" s="667"/>
      <c r="AG43" s="667"/>
      <c r="AH43" s="667"/>
      <c r="AI43" s="667"/>
      <c r="AJ43" s="667"/>
      <c r="AK43" s="667"/>
      <c r="AL43" s="674" t="s">
        <v>131</v>
      </c>
      <c r="AM43" s="675"/>
      <c r="AN43" s="675"/>
      <c r="AO43" s="676"/>
      <c r="BV43" s="219"/>
      <c r="BW43" s="219"/>
      <c r="BX43" s="219"/>
      <c r="BY43" s="219"/>
      <c r="BZ43" s="219"/>
      <c r="CA43" s="219"/>
      <c r="CB43" s="219"/>
      <c r="CD43" s="671" t="s">
        <v>364</v>
      </c>
      <c r="CE43" s="672"/>
      <c r="CF43" s="672"/>
      <c r="CG43" s="672"/>
      <c r="CH43" s="672"/>
      <c r="CI43" s="672"/>
      <c r="CJ43" s="672"/>
      <c r="CK43" s="672"/>
      <c r="CL43" s="672"/>
      <c r="CM43" s="672"/>
      <c r="CN43" s="672"/>
      <c r="CO43" s="672"/>
      <c r="CP43" s="672"/>
      <c r="CQ43" s="673"/>
      <c r="CR43" s="663">
        <v>4040</v>
      </c>
      <c r="CS43" s="704"/>
      <c r="CT43" s="704"/>
      <c r="CU43" s="704"/>
      <c r="CV43" s="704"/>
      <c r="CW43" s="704"/>
      <c r="CX43" s="704"/>
      <c r="CY43" s="705"/>
      <c r="CZ43" s="674">
        <v>0</v>
      </c>
      <c r="DA43" s="706"/>
      <c r="DB43" s="706"/>
      <c r="DC43" s="707"/>
      <c r="DD43" s="669">
        <v>840</v>
      </c>
      <c r="DE43" s="704"/>
      <c r="DF43" s="704"/>
      <c r="DG43" s="704"/>
      <c r="DH43" s="704"/>
      <c r="DI43" s="704"/>
      <c r="DJ43" s="704"/>
      <c r="DK43" s="705"/>
      <c r="DL43" s="756"/>
      <c r="DM43" s="757"/>
      <c r="DN43" s="757"/>
      <c r="DO43" s="757"/>
      <c r="DP43" s="757"/>
      <c r="DQ43" s="757"/>
      <c r="DR43" s="757"/>
      <c r="DS43" s="757"/>
      <c r="DT43" s="757"/>
      <c r="DU43" s="757"/>
      <c r="DV43" s="758"/>
      <c r="DW43" s="759"/>
      <c r="DX43" s="760"/>
      <c r="DY43" s="760"/>
      <c r="DZ43" s="760"/>
      <c r="EA43" s="760"/>
      <c r="EB43" s="760"/>
      <c r="EC43" s="761"/>
    </row>
    <row r="44" spans="2:133" ht="11.25" customHeight="1" x14ac:dyDescent="0.15">
      <c r="B44" s="710" t="s">
        <v>365</v>
      </c>
      <c r="C44" s="711"/>
      <c r="D44" s="711"/>
      <c r="E44" s="711"/>
      <c r="F44" s="711"/>
      <c r="G44" s="711"/>
      <c r="H44" s="711"/>
      <c r="I44" s="711"/>
      <c r="J44" s="711"/>
      <c r="K44" s="711"/>
      <c r="L44" s="711"/>
      <c r="M44" s="711"/>
      <c r="N44" s="711"/>
      <c r="O44" s="711"/>
      <c r="P44" s="711"/>
      <c r="Q44" s="712"/>
      <c r="R44" s="754">
        <v>23027430</v>
      </c>
      <c r="S44" s="755"/>
      <c r="T44" s="755"/>
      <c r="U44" s="755"/>
      <c r="V44" s="755"/>
      <c r="W44" s="755"/>
      <c r="X44" s="755"/>
      <c r="Y44" s="763"/>
      <c r="Z44" s="764">
        <v>100</v>
      </c>
      <c r="AA44" s="764"/>
      <c r="AB44" s="764"/>
      <c r="AC44" s="764"/>
      <c r="AD44" s="765">
        <v>12508525</v>
      </c>
      <c r="AE44" s="765"/>
      <c r="AF44" s="765"/>
      <c r="AG44" s="765"/>
      <c r="AH44" s="765"/>
      <c r="AI44" s="765"/>
      <c r="AJ44" s="765"/>
      <c r="AK44" s="765"/>
      <c r="AL44" s="766">
        <v>100</v>
      </c>
      <c r="AM44" s="738"/>
      <c r="AN44" s="738"/>
      <c r="AO44" s="767"/>
      <c r="CD44" s="768" t="s">
        <v>312</v>
      </c>
      <c r="CE44" s="769"/>
      <c r="CF44" s="671" t="s">
        <v>366</v>
      </c>
      <c r="CG44" s="672"/>
      <c r="CH44" s="672"/>
      <c r="CI44" s="672"/>
      <c r="CJ44" s="672"/>
      <c r="CK44" s="672"/>
      <c r="CL44" s="672"/>
      <c r="CM44" s="672"/>
      <c r="CN44" s="672"/>
      <c r="CO44" s="672"/>
      <c r="CP44" s="672"/>
      <c r="CQ44" s="673"/>
      <c r="CR44" s="663">
        <v>1907388</v>
      </c>
      <c r="CS44" s="664"/>
      <c r="CT44" s="664"/>
      <c r="CU44" s="664"/>
      <c r="CV44" s="664"/>
      <c r="CW44" s="664"/>
      <c r="CX44" s="664"/>
      <c r="CY44" s="665"/>
      <c r="CZ44" s="674">
        <v>8.8000000000000007</v>
      </c>
      <c r="DA44" s="675"/>
      <c r="DB44" s="675"/>
      <c r="DC44" s="684"/>
      <c r="DD44" s="669">
        <v>403381</v>
      </c>
      <c r="DE44" s="664"/>
      <c r="DF44" s="664"/>
      <c r="DG44" s="664"/>
      <c r="DH44" s="664"/>
      <c r="DI44" s="664"/>
      <c r="DJ44" s="664"/>
      <c r="DK44" s="665"/>
      <c r="DL44" s="756"/>
      <c r="DM44" s="757"/>
      <c r="DN44" s="757"/>
      <c r="DO44" s="757"/>
      <c r="DP44" s="757"/>
      <c r="DQ44" s="757"/>
      <c r="DR44" s="757"/>
      <c r="DS44" s="757"/>
      <c r="DT44" s="757"/>
      <c r="DU44" s="757"/>
      <c r="DV44" s="758"/>
      <c r="DW44" s="759"/>
      <c r="DX44" s="760"/>
      <c r="DY44" s="760"/>
      <c r="DZ44" s="760"/>
      <c r="EA44" s="760"/>
      <c r="EB44" s="760"/>
      <c r="EC44" s="761"/>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71" t="s">
        <v>367</v>
      </c>
      <c r="CG45" s="672"/>
      <c r="CH45" s="672"/>
      <c r="CI45" s="672"/>
      <c r="CJ45" s="672"/>
      <c r="CK45" s="672"/>
      <c r="CL45" s="672"/>
      <c r="CM45" s="672"/>
      <c r="CN45" s="672"/>
      <c r="CO45" s="672"/>
      <c r="CP45" s="672"/>
      <c r="CQ45" s="673"/>
      <c r="CR45" s="663">
        <v>908097</v>
      </c>
      <c r="CS45" s="704"/>
      <c r="CT45" s="704"/>
      <c r="CU45" s="704"/>
      <c r="CV45" s="704"/>
      <c r="CW45" s="704"/>
      <c r="CX45" s="704"/>
      <c r="CY45" s="705"/>
      <c r="CZ45" s="674">
        <v>4.2</v>
      </c>
      <c r="DA45" s="706"/>
      <c r="DB45" s="706"/>
      <c r="DC45" s="707"/>
      <c r="DD45" s="669">
        <v>50286</v>
      </c>
      <c r="DE45" s="704"/>
      <c r="DF45" s="704"/>
      <c r="DG45" s="704"/>
      <c r="DH45" s="704"/>
      <c r="DI45" s="704"/>
      <c r="DJ45" s="704"/>
      <c r="DK45" s="705"/>
      <c r="DL45" s="756"/>
      <c r="DM45" s="757"/>
      <c r="DN45" s="757"/>
      <c r="DO45" s="757"/>
      <c r="DP45" s="757"/>
      <c r="DQ45" s="757"/>
      <c r="DR45" s="757"/>
      <c r="DS45" s="757"/>
      <c r="DT45" s="757"/>
      <c r="DU45" s="757"/>
      <c r="DV45" s="758"/>
      <c r="DW45" s="759"/>
      <c r="DX45" s="760"/>
      <c r="DY45" s="760"/>
      <c r="DZ45" s="760"/>
      <c r="EA45" s="760"/>
      <c r="EB45" s="760"/>
      <c r="EC45" s="761"/>
    </row>
    <row r="46" spans="2:133" ht="11.25" customHeight="1" x14ac:dyDescent="0.15">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71" t="s">
        <v>369</v>
      </c>
      <c r="CG46" s="672"/>
      <c r="CH46" s="672"/>
      <c r="CI46" s="672"/>
      <c r="CJ46" s="672"/>
      <c r="CK46" s="672"/>
      <c r="CL46" s="672"/>
      <c r="CM46" s="672"/>
      <c r="CN46" s="672"/>
      <c r="CO46" s="672"/>
      <c r="CP46" s="672"/>
      <c r="CQ46" s="673"/>
      <c r="CR46" s="663">
        <v>940346</v>
      </c>
      <c r="CS46" s="664"/>
      <c r="CT46" s="664"/>
      <c r="CU46" s="664"/>
      <c r="CV46" s="664"/>
      <c r="CW46" s="664"/>
      <c r="CX46" s="664"/>
      <c r="CY46" s="665"/>
      <c r="CZ46" s="674">
        <v>4.3</v>
      </c>
      <c r="DA46" s="675"/>
      <c r="DB46" s="675"/>
      <c r="DC46" s="684"/>
      <c r="DD46" s="669">
        <v>346831</v>
      </c>
      <c r="DE46" s="664"/>
      <c r="DF46" s="664"/>
      <c r="DG46" s="664"/>
      <c r="DH46" s="664"/>
      <c r="DI46" s="664"/>
      <c r="DJ46" s="664"/>
      <c r="DK46" s="665"/>
      <c r="DL46" s="756"/>
      <c r="DM46" s="757"/>
      <c r="DN46" s="757"/>
      <c r="DO46" s="757"/>
      <c r="DP46" s="757"/>
      <c r="DQ46" s="757"/>
      <c r="DR46" s="757"/>
      <c r="DS46" s="757"/>
      <c r="DT46" s="757"/>
      <c r="DU46" s="757"/>
      <c r="DV46" s="758"/>
      <c r="DW46" s="759"/>
      <c r="DX46" s="760"/>
      <c r="DY46" s="760"/>
      <c r="DZ46" s="760"/>
      <c r="EA46" s="760"/>
      <c r="EB46" s="760"/>
      <c r="EC46" s="761"/>
    </row>
    <row r="47" spans="2:133" ht="11.25" customHeight="1" x14ac:dyDescent="0.15">
      <c r="B47" s="775" t="s">
        <v>370</v>
      </c>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c r="BD47" s="775"/>
      <c r="BE47" s="775"/>
      <c r="BF47" s="775"/>
      <c r="BG47" s="775"/>
      <c r="BH47" s="775"/>
      <c r="BI47" s="775"/>
      <c r="BJ47" s="775"/>
      <c r="BK47" s="775"/>
      <c r="BL47" s="775"/>
      <c r="BM47" s="775"/>
      <c r="BN47" s="775"/>
      <c r="BO47" s="775"/>
      <c r="BP47" s="775"/>
      <c r="BQ47" s="775"/>
      <c r="BR47" s="775"/>
      <c r="BS47" s="775"/>
      <c r="BT47" s="775"/>
      <c r="BU47" s="775"/>
      <c r="BV47" s="775"/>
      <c r="BW47" s="775"/>
      <c r="BX47" s="775"/>
      <c r="BY47" s="775"/>
      <c r="BZ47" s="775"/>
      <c r="CA47" s="775"/>
      <c r="CB47" s="775"/>
      <c r="CD47" s="770"/>
      <c r="CE47" s="771"/>
      <c r="CF47" s="671" t="s">
        <v>371</v>
      </c>
      <c r="CG47" s="672"/>
      <c r="CH47" s="672"/>
      <c r="CI47" s="672"/>
      <c r="CJ47" s="672"/>
      <c r="CK47" s="672"/>
      <c r="CL47" s="672"/>
      <c r="CM47" s="672"/>
      <c r="CN47" s="672"/>
      <c r="CO47" s="672"/>
      <c r="CP47" s="672"/>
      <c r="CQ47" s="673"/>
      <c r="CR47" s="663">
        <v>1347067</v>
      </c>
      <c r="CS47" s="704"/>
      <c r="CT47" s="704"/>
      <c r="CU47" s="704"/>
      <c r="CV47" s="704"/>
      <c r="CW47" s="704"/>
      <c r="CX47" s="704"/>
      <c r="CY47" s="705"/>
      <c r="CZ47" s="674">
        <v>6.2</v>
      </c>
      <c r="DA47" s="706"/>
      <c r="DB47" s="706"/>
      <c r="DC47" s="707"/>
      <c r="DD47" s="669">
        <v>297268</v>
      </c>
      <c r="DE47" s="704"/>
      <c r="DF47" s="704"/>
      <c r="DG47" s="704"/>
      <c r="DH47" s="704"/>
      <c r="DI47" s="704"/>
      <c r="DJ47" s="704"/>
      <c r="DK47" s="705"/>
      <c r="DL47" s="756"/>
      <c r="DM47" s="757"/>
      <c r="DN47" s="757"/>
      <c r="DO47" s="757"/>
      <c r="DP47" s="757"/>
      <c r="DQ47" s="757"/>
      <c r="DR47" s="757"/>
      <c r="DS47" s="757"/>
      <c r="DT47" s="757"/>
      <c r="DU47" s="757"/>
      <c r="DV47" s="758"/>
      <c r="DW47" s="759"/>
      <c r="DX47" s="760"/>
      <c r="DY47" s="760"/>
      <c r="DZ47" s="760"/>
      <c r="EA47" s="760"/>
      <c r="EB47" s="760"/>
      <c r="EC47" s="761"/>
    </row>
    <row r="48" spans="2:133" ht="11.25" x14ac:dyDescent="0.15">
      <c r="B48" s="774" t="s">
        <v>372</v>
      </c>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D48" s="772"/>
      <c r="CE48" s="773"/>
      <c r="CF48" s="671" t="s">
        <v>373</v>
      </c>
      <c r="CG48" s="672"/>
      <c r="CH48" s="672"/>
      <c r="CI48" s="672"/>
      <c r="CJ48" s="672"/>
      <c r="CK48" s="672"/>
      <c r="CL48" s="672"/>
      <c r="CM48" s="672"/>
      <c r="CN48" s="672"/>
      <c r="CO48" s="672"/>
      <c r="CP48" s="672"/>
      <c r="CQ48" s="673"/>
      <c r="CR48" s="663" t="s">
        <v>131</v>
      </c>
      <c r="CS48" s="664"/>
      <c r="CT48" s="664"/>
      <c r="CU48" s="664"/>
      <c r="CV48" s="664"/>
      <c r="CW48" s="664"/>
      <c r="CX48" s="664"/>
      <c r="CY48" s="665"/>
      <c r="CZ48" s="674" t="s">
        <v>131</v>
      </c>
      <c r="DA48" s="675"/>
      <c r="DB48" s="675"/>
      <c r="DC48" s="684"/>
      <c r="DD48" s="669" t="s">
        <v>131</v>
      </c>
      <c r="DE48" s="664"/>
      <c r="DF48" s="664"/>
      <c r="DG48" s="664"/>
      <c r="DH48" s="664"/>
      <c r="DI48" s="664"/>
      <c r="DJ48" s="664"/>
      <c r="DK48" s="665"/>
      <c r="DL48" s="756"/>
      <c r="DM48" s="757"/>
      <c r="DN48" s="757"/>
      <c r="DO48" s="757"/>
      <c r="DP48" s="757"/>
      <c r="DQ48" s="757"/>
      <c r="DR48" s="757"/>
      <c r="DS48" s="757"/>
      <c r="DT48" s="757"/>
      <c r="DU48" s="757"/>
      <c r="DV48" s="758"/>
      <c r="DW48" s="759"/>
      <c r="DX48" s="760"/>
      <c r="DY48" s="760"/>
      <c r="DZ48" s="760"/>
      <c r="EA48" s="760"/>
      <c r="EB48" s="760"/>
      <c r="EC48" s="761"/>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374</v>
      </c>
      <c r="CE49" s="711"/>
      <c r="CF49" s="711"/>
      <c r="CG49" s="711"/>
      <c r="CH49" s="711"/>
      <c r="CI49" s="711"/>
      <c r="CJ49" s="711"/>
      <c r="CK49" s="711"/>
      <c r="CL49" s="711"/>
      <c r="CM49" s="711"/>
      <c r="CN49" s="711"/>
      <c r="CO49" s="711"/>
      <c r="CP49" s="711"/>
      <c r="CQ49" s="712"/>
      <c r="CR49" s="754">
        <v>21792642</v>
      </c>
      <c r="CS49" s="734"/>
      <c r="CT49" s="734"/>
      <c r="CU49" s="734"/>
      <c r="CV49" s="734"/>
      <c r="CW49" s="734"/>
      <c r="CX49" s="734"/>
      <c r="CY49" s="776"/>
      <c r="CZ49" s="766">
        <v>100</v>
      </c>
      <c r="DA49" s="777"/>
      <c r="DB49" s="777"/>
      <c r="DC49" s="778"/>
      <c r="DD49" s="779">
        <v>13955626</v>
      </c>
      <c r="DE49" s="734"/>
      <c r="DF49" s="734"/>
      <c r="DG49" s="734"/>
      <c r="DH49" s="734"/>
      <c r="DI49" s="734"/>
      <c r="DJ49" s="734"/>
      <c r="DK49" s="776"/>
      <c r="DL49" s="780"/>
      <c r="DM49" s="781"/>
      <c r="DN49" s="781"/>
      <c r="DO49" s="781"/>
      <c r="DP49" s="781"/>
      <c r="DQ49" s="781"/>
      <c r="DR49" s="781"/>
      <c r="DS49" s="781"/>
      <c r="DT49" s="781"/>
      <c r="DU49" s="781"/>
      <c r="DV49" s="782"/>
      <c r="DW49" s="783"/>
      <c r="DX49" s="784"/>
      <c r="DY49" s="784"/>
      <c r="DZ49" s="784"/>
      <c r="EA49" s="784"/>
      <c r="EB49" s="784"/>
      <c r="EC49" s="785"/>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0:Q40"/>
    <mergeCell ref="R40:Y40"/>
    <mergeCell ref="Z40:AC40"/>
    <mergeCell ref="AD40:AK40"/>
    <mergeCell ref="AL40:AO40"/>
    <mergeCell ref="AQ40:AY40"/>
    <mergeCell ref="AZ40:BF40"/>
    <mergeCell ref="BG40:BK42"/>
    <mergeCell ref="BM40:BU40"/>
    <mergeCell ref="B42:Q42"/>
    <mergeCell ref="R42:Y42"/>
    <mergeCell ref="Z42:AC42"/>
    <mergeCell ref="AD42:AK42"/>
    <mergeCell ref="AL42:AO42"/>
    <mergeCell ref="AQ42:AY42"/>
    <mergeCell ref="AZ42:BF42"/>
    <mergeCell ref="BM42:BU42"/>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38:Q38"/>
    <mergeCell ref="R38:Y38"/>
    <mergeCell ref="Z38:AC38"/>
    <mergeCell ref="AD38:AK38"/>
    <mergeCell ref="AL38:AO38"/>
    <mergeCell ref="AQ38:AY38"/>
    <mergeCell ref="AZ38:BF38"/>
    <mergeCell ref="BG38:BU38"/>
    <mergeCell ref="BV38:CB38"/>
    <mergeCell ref="CD36:CQ36"/>
    <mergeCell ref="CR36:CY36"/>
    <mergeCell ref="CZ36:DC36"/>
    <mergeCell ref="AZ36:BF36"/>
    <mergeCell ref="BG36:BU36"/>
    <mergeCell ref="BV36:CB36"/>
    <mergeCell ref="CD38:CQ38"/>
    <mergeCell ref="CR38:CY38"/>
    <mergeCell ref="CZ38:DC38"/>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6:Q36"/>
    <mergeCell ref="R36:Y36"/>
    <mergeCell ref="Z36:AC36"/>
    <mergeCell ref="AD36:AK36"/>
    <mergeCell ref="AL36:AO36"/>
    <mergeCell ref="AQ36:AY36"/>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4:Q34"/>
    <mergeCell ref="R34:Y34"/>
    <mergeCell ref="Z34:AC34"/>
    <mergeCell ref="AD34:AK34"/>
    <mergeCell ref="AL34:AO34"/>
    <mergeCell ref="CD34:CQ34"/>
    <mergeCell ref="CR34:CY34"/>
    <mergeCell ref="CZ34:DC34"/>
    <mergeCell ref="DD34:DK34"/>
    <mergeCell ref="BM33:BQ33"/>
    <mergeCell ref="BR33:BW33"/>
    <mergeCell ref="BX33:CB33"/>
    <mergeCell ref="CD33:CQ33"/>
    <mergeCell ref="CR33:CY33"/>
    <mergeCell ref="CZ33:DC33"/>
    <mergeCell ref="DD33:DK33"/>
    <mergeCell ref="DL33:DV33"/>
    <mergeCell ref="DW33:EC33"/>
    <mergeCell ref="BM32:BQ32"/>
    <mergeCell ref="BR32:BW32"/>
    <mergeCell ref="BX32:CB32"/>
    <mergeCell ref="CF32:CQ32"/>
    <mergeCell ref="CR32:CY32"/>
    <mergeCell ref="CZ32:DC32"/>
    <mergeCell ref="DD32:DK32"/>
    <mergeCell ref="DL32:DV32"/>
    <mergeCell ref="DW32:EC32"/>
    <mergeCell ref="BM31:BQ31"/>
    <mergeCell ref="BR31:BW31"/>
    <mergeCell ref="BX31:CB31"/>
    <mergeCell ref="CF31:CQ31"/>
    <mergeCell ref="CR31:CY31"/>
    <mergeCell ref="CZ31:DC31"/>
    <mergeCell ref="DD31:DK31"/>
    <mergeCell ref="DL31:DV31"/>
    <mergeCell ref="DW31:EC31"/>
    <mergeCell ref="B31:Q31"/>
    <mergeCell ref="R31:Y31"/>
    <mergeCell ref="Z31:AC31"/>
    <mergeCell ref="AD31:AK31"/>
    <mergeCell ref="AL31:AO31"/>
    <mergeCell ref="AP31:AS33"/>
    <mergeCell ref="AT31:AT33"/>
    <mergeCell ref="AX31:BF31"/>
    <mergeCell ref="BG31:BL31"/>
    <mergeCell ref="B32:Q32"/>
    <mergeCell ref="R32:Y32"/>
    <mergeCell ref="Z32:AC32"/>
    <mergeCell ref="AD32:AK32"/>
    <mergeCell ref="AL32:AO32"/>
    <mergeCell ref="AX32:BF32"/>
    <mergeCell ref="BG32:BL32"/>
    <mergeCell ref="B33:Q33"/>
    <mergeCell ref="R33:Y33"/>
    <mergeCell ref="Z33:AC33"/>
    <mergeCell ref="AD33:AK33"/>
    <mergeCell ref="AL33:AO33"/>
    <mergeCell ref="AX33:BF33"/>
    <mergeCell ref="BG33:BL33"/>
    <mergeCell ref="DL29:DV29"/>
    <mergeCell ref="DW29:EC29"/>
    <mergeCell ref="B30:Q30"/>
    <mergeCell ref="R30:Y30"/>
    <mergeCell ref="Z30:AC30"/>
    <mergeCell ref="AD30:AK30"/>
    <mergeCell ref="AL30:AO30"/>
    <mergeCell ref="AP30:BF30"/>
    <mergeCell ref="BG30:BQ30"/>
    <mergeCell ref="DD30:DK30"/>
    <mergeCell ref="DL30:DV30"/>
    <mergeCell ref="DW30:EC30"/>
    <mergeCell ref="CD29:CE32"/>
    <mergeCell ref="CF29:CQ29"/>
    <mergeCell ref="CR29:CY29"/>
    <mergeCell ref="CZ29:DC29"/>
    <mergeCell ref="BR30:CB30"/>
    <mergeCell ref="CF30:CQ30"/>
    <mergeCell ref="CR30:CY30"/>
    <mergeCell ref="CZ30:DC30"/>
    <mergeCell ref="DD29:DK29"/>
    <mergeCell ref="B29:Q29"/>
    <mergeCell ref="R29:Y29"/>
    <mergeCell ref="Z29:AC29"/>
    <mergeCell ref="AD29:AK29"/>
    <mergeCell ref="AL29:AO29"/>
    <mergeCell ref="AP29:BF29"/>
    <mergeCell ref="BG29:BN29"/>
    <mergeCell ref="BO29:BR29"/>
    <mergeCell ref="BS29:CB29"/>
    <mergeCell ref="CD27:CQ27"/>
    <mergeCell ref="CR27:CY27"/>
    <mergeCell ref="CZ27:DC27"/>
    <mergeCell ref="BG27:BN27"/>
    <mergeCell ref="BO27:BR27"/>
    <mergeCell ref="BS27:CB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375</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376</v>
      </c>
      <c r="DK2" s="788"/>
      <c r="DL2" s="788"/>
      <c r="DM2" s="788"/>
      <c r="DN2" s="788"/>
      <c r="DO2" s="789"/>
      <c r="DP2" s="224"/>
      <c r="DQ2" s="787" t="s">
        <v>377</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378</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379</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380</v>
      </c>
      <c r="B5" s="793"/>
      <c r="C5" s="793"/>
      <c r="D5" s="793"/>
      <c r="E5" s="793"/>
      <c r="F5" s="793"/>
      <c r="G5" s="793"/>
      <c r="H5" s="793"/>
      <c r="I5" s="793"/>
      <c r="J5" s="793"/>
      <c r="K5" s="793"/>
      <c r="L5" s="793"/>
      <c r="M5" s="793"/>
      <c r="N5" s="793"/>
      <c r="O5" s="793"/>
      <c r="P5" s="794"/>
      <c r="Q5" s="798" t="s">
        <v>381</v>
      </c>
      <c r="R5" s="799"/>
      <c r="S5" s="799"/>
      <c r="T5" s="799"/>
      <c r="U5" s="800"/>
      <c r="V5" s="798" t="s">
        <v>382</v>
      </c>
      <c r="W5" s="799"/>
      <c r="X5" s="799"/>
      <c r="Y5" s="799"/>
      <c r="Z5" s="800"/>
      <c r="AA5" s="798" t="s">
        <v>383</v>
      </c>
      <c r="AB5" s="799"/>
      <c r="AC5" s="799"/>
      <c r="AD5" s="799"/>
      <c r="AE5" s="799"/>
      <c r="AF5" s="804" t="s">
        <v>384</v>
      </c>
      <c r="AG5" s="799"/>
      <c r="AH5" s="799"/>
      <c r="AI5" s="799"/>
      <c r="AJ5" s="805"/>
      <c r="AK5" s="799" t="s">
        <v>385</v>
      </c>
      <c r="AL5" s="799"/>
      <c r="AM5" s="799"/>
      <c r="AN5" s="799"/>
      <c r="AO5" s="800"/>
      <c r="AP5" s="798" t="s">
        <v>386</v>
      </c>
      <c r="AQ5" s="799"/>
      <c r="AR5" s="799"/>
      <c r="AS5" s="799"/>
      <c r="AT5" s="800"/>
      <c r="AU5" s="798" t="s">
        <v>387</v>
      </c>
      <c r="AV5" s="799"/>
      <c r="AW5" s="799"/>
      <c r="AX5" s="799"/>
      <c r="AY5" s="805"/>
      <c r="AZ5" s="228"/>
      <c r="BA5" s="228"/>
      <c r="BB5" s="228"/>
      <c r="BC5" s="228"/>
      <c r="BD5" s="228"/>
      <c r="BE5" s="229"/>
      <c r="BF5" s="229"/>
      <c r="BG5" s="229"/>
      <c r="BH5" s="229"/>
      <c r="BI5" s="229"/>
      <c r="BJ5" s="229"/>
      <c r="BK5" s="229"/>
      <c r="BL5" s="229"/>
      <c r="BM5" s="229"/>
      <c r="BN5" s="229"/>
      <c r="BO5" s="229"/>
      <c r="BP5" s="229"/>
      <c r="BQ5" s="792" t="s">
        <v>388</v>
      </c>
      <c r="BR5" s="793"/>
      <c r="BS5" s="793"/>
      <c r="BT5" s="793"/>
      <c r="BU5" s="793"/>
      <c r="BV5" s="793"/>
      <c r="BW5" s="793"/>
      <c r="BX5" s="793"/>
      <c r="BY5" s="793"/>
      <c r="BZ5" s="793"/>
      <c r="CA5" s="793"/>
      <c r="CB5" s="793"/>
      <c r="CC5" s="793"/>
      <c r="CD5" s="793"/>
      <c r="CE5" s="793"/>
      <c r="CF5" s="793"/>
      <c r="CG5" s="794"/>
      <c r="CH5" s="798" t="s">
        <v>389</v>
      </c>
      <c r="CI5" s="799"/>
      <c r="CJ5" s="799"/>
      <c r="CK5" s="799"/>
      <c r="CL5" s="800"/>
      <c r="CM5" s="798" t="s">
        <v>390</v>
      </c>
      <c r="CN5" s="799"/>
      <c r="CO5" s="799"/>
      <c r="CP5" s="799"/>
      <c r="CQ5" s="800"/>
      <c r="CR5" s="798" t="s">
        <v>391</v>
      </c>
      <c r="CS5" s="799"/>
      <c r="CT5" s="799"/>
      <c r="CU5" s="799"/>
      <c r="CV5" s="800"/>
      <c r="CW5" s="798" t="s">
        <v>392</v>
      </c>
      <c r="CX5" s="799"/>
      <c r="CY5" s="799"/>
      <c r="CZ5" s="799"/>
      <c r="DA5" s="800"/>
      <c r="DB5" s="798" t="s">
        <v>393</v>
      </c>
      <c r="DC5" s="799"/>
      <c r="DD5" s="799"/>
      <c r="DE5" s="799"/>
      <c r="DF5" s="800"/>
      <c r="DG5" s="828" t="s">
        <v>394</v>
      </c>
      <c r="DH5" s="829"/>
      <c r="DI5" s="829"/>
      <c r="DJ5" s="829"/>
      <c r="DK5" s="830"/>
      <c r="DL5" s="828" t="s">
        <v>395</v>
      </c>
      <c r="DM5" s="829"/>
      <c r="DN5" s="829"/>
      <c r="DO5" s="829"/>
      <c r="DP5" s="830"/>
      <c r="DQ5" s="798" t="s">
        <v>396</v>
      </c>
      <c r="DR5" s="799"/>
      <c r="DS5" s="799"/>
      <c r="DT5" s="799"/>
      <c r="DU5" s="800"/>
      <c r="DV5" s="798" t="s">
        <v>387</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397</v>
      </c>
      <c r="C7" s="815"/>
      <c r="D7" s="815"/>
      <c r="E7" s="815"/>
      <c r="F7" s="815"/>
      <c r="G7" s="815"/>
      <c r="H7" s="815"/>
      <c r="I7" s="815"/>
      <c r="J7" s="815"/>
      <c r="K7" s="815"/>
      <c r="L7" s="815"/>
      <c r="M7" s="815"/>
      <c r="N7" s="815"/>
      <c r="O7" s="815"/>
      <c r="P7" s="816"/>
      <c r="Q7" s="817">
        <v>23042</v>
      </c>
      <c r="R7" s="818"/>
      <c r="S7" s="818"/>
      <c r="T7" s="818"/>
      <c r="U7" s="818"/>
      <c r="V7" s="818">
        <v>21807</v>
      </c>
      <c r="W7" s="818"/>
      <c r="X7" s="818"/>
      <c r="Y7" s="818"/>
      <c r="Z7" s="818"/>
      <c r="AA7" s="818">
        <v>1235</v>
      </c>
      <c r="AB7" s="818"/>
      <c r="AC7" s="818"/>
      <c r="AD7" s="818"/>
      <c r="AE7" s="819"/>
      <c r="AF7" s="820">
        <v>929</v>
      </c>
      <c r="AG7" s="821"/>
      <c r="AH7" s="821"/>
      <c r="AI7" s="821"/>
      <c r="AJ7" s="822"/>
      <c r="AK7" s="823">
        <v>816</v>
      </c>
      <c r="AL7" s="824"/>
      <c r="AM7" s="824"/>
      <c r="AN7" s="824"/>
      <c r="AO7" s="824"/>
      <c r="AP7" s="824">
        <v>23767</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613</v>
      </c>
      <c r="BT7" s="812"/>
      <c r="BU7" s="812"/>
      <c r="BV7" s="812"/>
      <c r="BW7" s="812"/>
      <c r="BX7" s="812"/>
      <c r="BY7" s="812"/>
      <c r="BZ7" s="812"/>
      <c r="CA7" s="812"/>
      <c r="CB7" s="812"/>
      <c r="CC7" s="812"/>
      <c r="CD7" s="812"/>
      <c r="CE7" s="812"/>
      <c r="CF7" s="812"/>
      <c r="CG7" s="827"/>
      <c r="CH7" s="808">
        <v>6</v>
      </c>
      <c r="CI7" s="809"/>
      <c r="CJ7" s="809"/>
      <c r="CK7" s="809"/>
      <c r="CL7" s="810"/>
      <c r="CM7" s="808">
        <v>338</v>
      </c>
      <c r="CN7" s="809"/>
      <c r="CO7" s="809"/>
      <c r="CP7" s="809"/>
      <c r="CQ7" s="810"/>
      <c r="CR7" s="808">
        <v>80</v>
      </c>
      <c r="CS7" s="809"/>
      <c r="CT7" s="809"/>
      <c r="CU7" s="809"/>
      <c r="CV7" s="810"/>
      <c r="CW7" s="808">
        <v>1</v>
      </c>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t="s">
        <v>398</v>
      </c>
      <c r="C8" s="846"/>
      <c r="D8" s="846"/>
      <c r="E8" s="846"/>
      <c r="F8" s="846"/>
      <c r="G8" s="846"/>
      <c r="H8" s="846"/>
      <c r="I8" s="846"/>
      <c r="J8" s="846"/>
      <c r="K8" s="846"/>
      <c r="L8" s="846"/>
      <c r="M8" s="846"/>
      <c r="N8" s="846"/>
      <c r="O8" s="846"/>
      <c r="P8" s="847"/>
      <c r="Q8" s="848">
        <v>4</v>
      </c>
      <c r="R8" s="849"/>
      <c r="S8" s="849"/>
      <c r="T8" s="849"/>
      <c r="U8" s="849"/>
      <c r="V8" s="849">
        <v>4</v>
      </c>
      <c r="W8" s="849"/>
      <c r="X8" s="849"/>
      <c r="Y8" s="849"/>
      <c r="Z8" s="849"/>
      <c r="AA8" s="849"/>
      <c r="AB8" s="849"/>
      <c r="AC8" s="849"/>
      <c r="AD8" s="849"/>
      <c r="AE8" s="850"/>
      <c r="AF8" s="851">
        <v>0</v>
      </c>
      <c r="AG8" s="852"/>
      <c r="AH8" s="852"/>
      <c r="AI8" s="852"/>
      <c r="AJ8" s="853"/>
      <c r="AK8" s="834">
        <v>3</v>
      </c>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614</v>
      </c>
      <c r="BT8" s="839"/>
      <c r="BU8" s="839"/>
      <c r="BV8" s="839"/>
      <c r="BW8" s="839"/>
      <c r="BX8" s="839"/>
      <c r="BY8" s="839"/>
      <c r="BZ8" s="839"/>
      <c r="CA8" s="839"/>
      <c r="CB8" s="839"/>
      <c r="CC8" s="839"/>
      <c r="CD8" s="839"/>
      <c r="CE8" s="839"/>
      <c r="CF8" s="839"/>
      <c r="CG8" s="840"/>
      <c r="CH8" s="841">
        <v>-18</v>
      </c>
      <c r="CI8" s="842"/>
      <c r="CJ8" s="842"/>
      <c r="CK8" s="842"/>
      <c r="CL8" s="843"/>
      <c r="CM8" s="841">
        <v>16</v>
      </c>
      <c r="CN8" s="842"/>
      <c r="CO8" s="842"/>
      <c r="CP8" s="842"/>
      <c r="CQ8" s="843"/>
      <c r="CR8" s="841">
        <v>20</v>
      </c>
      <c r="CS8" s="842"/>
      <c r="CT8" s="842"/>
      <c r="CU8" s="842"/>
      <c r="CV8" s="843"/>
      <c r="CW8" s="841">
        <v>2</v>
      </c>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615</v>
      </c>
      <c r="BT9" s="839"/>
      <c r="BU9" s="839"/>
      <c r="BV9" s="839"/>
      <c r="BW9" s="839"/>
      <c r="BX9" s="839"/>
      <c r="BY9" s="839"/>
      <c r="BZ9" s="839"/>
      <c r="CA9" s="839"/>
      <c r="CB9" s="839"/>
      <c r="CC9" s="839"/>
      <c r="CD9" s="839"/>
      <c r="CE9" s="839"/>
      <c r="CF9" s="839"/>
      <c r="CG9" s="840"/>
      <c r="CH9" s="841">
        <v>1</v>
      </c>
      <c r="CI9" s="842"/>
      <c r="CJ9" s="842"/>
      <c r="CK9" s="842"/>
      <c r="CL9" s="843"/>
      <c r="CM9" s="841">
        <v>8</v>
      </c>
      <c r="CN9" s="842"/>
      <c r="CO9" s="842"/>
      <c r="CP9" s="842"/>
      <c r="CQ9" s="843"/>
      <c r="CR9" s="841">
        <v>3</v>
      </c>
      <c r="CS9" s="842"/>
      <c r="CT9" s="842"/>
      <c r="CU9" s="842"/>
      <c r="CV9" s="843"/>
      <c r="CW9" s="841">
        <v>1</v>
      </c>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616</v>
      </c>
      <c r="BT10" s="839"/>
      <c r="BU10" s="839"/>
      <c r="BV10" s="839"/>
      <c r="BW10" s="839"/>
      <c r="BX10" s="839"/>
      <c r="BY10" s="839"/>
      <c r="BZ10" s="839"/>
      <c r="CA10" s="839"/>
      <c r="CB10" s="839"/>
      <c r="CC10" s="839"/>
      <c r="CD10" s="839"/>
      <c r="CE10" s="839"/>
      <c r="CF10" s="839"/>
      <c r="CG10" s="840"/>
      <c r="CH10" s="841">
        <v>-25</v>
      </c>
      <c r="CI10" s="842"/>
      <c r="CJ10" s="842"/>
      <c r="CK10" s="842"/>
      <c r="CL10" s="843"/>
      <c r="CM10" s="841">
        <v>-106</v>
      </c>
      <c r="CN10" s="842"/>
      <c r="CO10" s="842"/>
      <c r="CP10" s="842"/>
      <c r="CQ10" s="843"/>
      <c r="CR10" s="841">
        <v>11</v>
      </c>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617</v>
      </c>
      <c r="BT11" s="839"/>
      <c r="BU11" s="839"/>
      <c r="BV11" s="839"/>
      <c r="BW11" s="839"/>
      <c r="BX11" s="839"/>
      <c r="BY11" s="839"/>
      <c r="BZ11" s="839"/>
      <c r="CA11" s="839"/>
      <c r="CB11" s="839"/>
      <c r="CC11" s="839"/>
      <c r="CD11" s="839"/>
      <c r="CE11" s="839"/>
      <c r="CF11" s="839"/>
      <c r="CG11" s="840"/>
      <c r="CH11" s="841">
        <v>11</v>
      </c>
      <c r="CI11" s="842"/>
      <c r="CJ11" s="842"/>
      <c r="CK11" s="842"/>
      <c r="CL11" s="843"/>
      <c r="CM11" s="841">
        <v>33</v>
      </c>
      <c r="CN11" s="842"/>
      <c r="CO11" s="842"/>
      <c r="CP11" s="842"/>
      <c r="CQ11" s="843"/>
      <c r="CR11" s="841">
        <v>16</v>
      </c>
      <c r="CS11" s="842"/>
      <c r="CT11" s="842"/>
      <c r="CU11" s="842"/>
      <c r="CV11" s="843"/>
      <c r="CW11" s="841">
        <v>2</v>
      </c>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399</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400</v>
      </c>
      <c r="B23" s="854" t="s">
        <v>401</v>
      </c>
      <c r="C23" s="855"/>
      <c r="D23" s="855"/>
      <c r="E23" s="855"/>
      <c r="F23" s="855"/>
      <c r="G23" s="855"/>
      <c r="H23" s="855"/>
      <c r="I23" s="855"/>
      <c r="J23" s="855"/>
      <c r="K23" s="855"/>
      <c r="L23" s="855"/>
      <c r="M23" s="855"/>
      <c r="N23" s="855"/>
      <c r="O23" s="855"/>
      <c r="P23" s="856"/>
      <c r="Q23" s="857">
        <v>23034</v>
      </c>
      <c r="R23" s="858"/>
      <c r="S23" s="858"/>
      <c r="T23" s="858"/>
      <c r="U23" s="858"/>
      <c r="V23" s="858">
        <v>21799</v>
      </c>
      <c r="W23" s="858"/>
      <c r="X23" s="858"/>
      <c r="Y23" s="858"/>
      <c r="Z23" s="858"/>
      <c r="AA23" s="858">
        <v>1235</v>
      </c>
      <c r="AB23" s="858"/>
      <c r="AC23" s="858"/>
      <c r="AD23" s="858"/>
      <c r="AE23" s="859"/>
      <c r="AF23" s="860">
        <v>929</v>
      </c>
      <c r="AG23" s="858"/>
      <c r="AH23" s="858"/>
      <c r="AI23" s="858"/>
      <c r="AJ23" s="861"/>
      <c r="AK23" s="862"/>
      <c r="AL23" s="863"/>
      <c r="AM23" s="863"/>
      <c r="AN23" s="863"/>
      <c r="AO23" s="863"/>
      <c r="AP23" s="858">
        <v>23767</v>
      </c>
      <c r="AQ23" s="858"/>
      <c r="AR23" s="858"/>
      <c r="AS23" s="858"/>
      <c r="AT23" s="858"/>
      <c r="AU23" s="874"/>
      <c r="AV23" s="874"/>
      <c r="AW23" s="874"/>
      <c r="AX23" s="874"/>
      <c r="AY23" s="875"/>
      <c r="AZ23" s="876" t="s">
        <v>236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402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403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380</v>
      </c>
      <c r="B26" s="793"/>
      <c r="C26" s="793"/>
      <c r="D26" s="793"/>
      <c r="E26" s="793"/>
      <c r="F26" s="793"/>
      <c r="G26" s="793"/>
      <c r="H26" s="793"/>
      <c r="I26" s="793"/>
      <c r="J26" s="793"/>
      <c r="K26" s="793"/>
      <c r="L26" s="793"/>
      <c r="M26" s="793"/>
      <c r="N26" s="793"/>
      <c r="O26" s="793"/>
      <c r="P26" s="794"/>
      <c r="Q26" s="798" t="s">
        <v>404</v>
      </c>
      <c r="R26" s="799"/>
      <c r="S26" s="799"/>
      <c r="T26" s="799"/>
      <c r="U26" s="800"/>
      <c r="V26" s="798" t="s">
        <v>405</v>
      </c>
      <c r="W26" s="799"/>
      <c r="X26" s="799"/>
      <c r="Y26" s="799"/>
      <c r="Z26" s="800"/>
      <c r="AA26" s="798" t="s">
        <v>406</v>
      </c>
      <c r="AB26" s="799"/>
      <c r="AC26" s="799"/>
      <c r="AD26" s="799"/>
      <c r="AE26" s="799"/>
      <c r="AF26" s="879" t="s">
        <v>407</v>
      </c>
      <c r="AG26" s="880"/>
      <c r="AH26" s="880"/>
      <c r="AI26" s="880"/>
      <c r="AJ26" s="881"/>
      <c r="AK26" s="799" t="s">
        <v>408</v>
      </c>
      <c r="AL26" s="799"/>
      <c r="AM26" s="799"/>
      <c r="AN26" s="799"/>
      <c r="AO26" s="800"/>
      <c r="AP26" s="798" t="s">
        <v>409</v>
      </c>
      <c r="AQ26" s="799"/>
      <c r="AR26" s="799"/>
      <c r="AS26" s="799"/>
      <c r="AT26" s="800"/>
      <c r="AU26" s="798" t="s">
        <v>410</v>
      </c>
      <c r="AV26" s="799"/>
      <c r="AW26" s="799"/>
      <c r="AX26" s="799"/>
      <c r="AY26" s="800"/>
      <c r="AZ26" s="798" t="s">
        <v>411</v>
      </c>
      <c r="BA26" s="799"/>
      <c r="BB26" s="799"/>
      <c r="BC26" s="799"/>
      <c r="BD26" s="800"/>
      <c r="BE26" s="798" t="s">
        <v>387</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412</v>
      </c>
      <c r="C28" s="815"/>
      <c r="D28" s="815"/>
      <c r="E28" s="815"/>
      <c r="F28" s="815"/>
      <c r="G28" s="815"/>
      <c r="H28" s="815"/>
      <c r="I28" s="815"/>
      <c r="J28" s="815"/>
      <c r="K28" s="815"/>
      <c r="L28" s="815"/>
      <c r="M28" s="815"/>
      <c r="N28" s="815"/>
      <c r="O28" s="815"/>
      <c r="P28" s="816"/>
      <c r="Q28" s="887">
        <v>3173</v>
      </c>
      <c r="R28" s="888"/>
      <c r="S28" s="888"/>
      <c r="T28" s="888"/>
      <c r="U28" s="888"/>
      <c r="V28" s="888">
        <v>3105</v>
      </c>
      <c r="W28" s="888"/>
      <c r="X28" s="888"/>
      <c r="Y28" s="888"/>
      <c r="Z28" s="888"/>
      <c r="AA28" s="888">
        <v>68</v>
      </c>
      <c r="AB28" s="888"/>
      <c r="AC28" s="888"/>
      <c r="AD28" s="888"/>
      <c r="AE28" s="889"/>
      <c r="AF28" s="890">
        <v>68</v>
      </c>
      <c r="AG28" s="888"/>
      <c r="AH28" s="888"/>
      <c r="AI28" s="888"/>
      <c r="AJ28" s="891"/>
      <c r="AK28" s="892">
        <v>238</v>
      </c>
      <c r="AL28" s="893"/>
      <c r="AM28" s="893"/>
      <c r="AN28" s="893"/>
      <c r="AO28" s="893"/>
      <c r="AP28" s="893"/>
      <c r="AQ28" s="893"/>
      <c r="AR28" s="893"/>
      <c r="AS28" s="893"/>
      <c r="AT28" s="893"/>
      <c r="AU28" s="893"/>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413</v>
      </c>
      <c r="C29" s="846"/>
      <c r="D29" s="846"/>
      <c r="E29" s="846"/>
      <c r="F29" s="846"/>
      <c r="G29" s="846"/>
      <c r="H29" s="846"/>
      <c r="I29" s="846"/>
      <c r="J29" s="846"/>
      <c r="K29" s="846"/>
      <c r="L29" s="846"/>
      <c r="M29" s="846"/>
      <c r="N29" s="846"/>
      <c r="O29" s="846"/>
      <c r="P29" s="847"/>
      <c r="Q29" s="848">
        <v>495</v>
      </c>
      <c r="R29" s="849"/>
      <c r="S29" s="849"/>
      <c r="T29" s="849"/>
      <c r="U29" s="849"/>
      <c r="V29" s="849">
        <v>483</v>
      </c>
      <c r="W29" s="849"/>
      <c r="X29" s="849"/>
      <c r="Y29" s="849"/>
      <c r="Z29" s="849"/>
      <c r="AA29" s="849">
        <v>12</v>
      </c>
      <c r="AB29" s="849"/>
      <c r="AC29" s="849"/>
      <c r="AD29" s="849"/>
      <c r="AE29" s="850"/>
      <c r="AF29" s="851">
        <v>12</v>
      </c>
      <c r="AG29" s="852"/>
      <c r="AH29" s="852"/>
      <c r="AI29" s="852"/>
      <c r="AJ29" s="853"/>
      <c r="AK29" s="899">
        <v>127</v>
      </c>
      <c r="AL29" s="895"/>
      <c r="AM29" s="895"/>
      <c r="AN29" s="895"/>
      <c r="AO29" s="895"/>
      <c r="AP29" s="895"/>
      <c r="AQ29" s="895"/>
      <c r="AR29" s="895"/>
      <c r="AS29" s="895"/>
      <c r="AT29" s="895"/>
      <c r="AU29" s="895"/>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414</v>
      </c>
      <c r="C30" s="846"/>
      <c r="D30" s="846"/>
      <c r="E30" s="846"/>
      <c r="F30" s="846"/>
      <c r="G30" s="846"/>
      <c r="H30" s="846"/>
      <c r="I30" s="846"/>
      <c r="J30" s="846"/>
      <c r="K30" s="846"/>
      <c r="L30" s="846"/>
      <c r="M30" s="846"/>
      <c r="N30" s="846"/>
      <c r="O30" s="846"/>
      <c r="P30" s="847"/>
      <c r="Q30" s="848">
        <v>4734</v>
      </c>
      <c r="R30" s="849"/>
      <c r="S30" s="849"/>
      <c r="T30" s="849"/>
      <c r="U30" s="849"/>
      <c r="V30" s="849">
        <v>4466</v>
      </c>
      <c r="W30" s="849"/>
      <c r="X30" s="849"/>
      <c r="Y30" s="849"/>
      <c r="Z30" s="849"/>
      <c r="AA30" s="849">
        <v>267</v>
      </c>
      <c r="AB30" s="849"/>
      <c r="AC30" s="849"/>
      <c r="AD30" s="849"/>
      <c r="AE30" s="850"/>
      <c r="AF30" s="851">
        <v>267</v>
      </c>
      <c r="AG30" s="852"/>
      <c r="AH30" s="852"/>
      <c r="AI30" s="852"/>
      <c r="AJ30" s="853"/>
      <c r="AK30" s="899">
        <v>706</v>
      </c>
      <c r="AL30" s="895"/>
      <c r="AM30" s="895"/>
      <c r="AN30" s="895"/>
      <c r="AO30" s="895"/>
      <c r="AP30" s="895"/>
      <c r="AQ30" s="895"/>
      <c r="AR30" s="895"/>
      <c r="AS30" s="895"/>
      <c r="AT30" s="895"/>
      <c r="AU30" s="895"/>
      <c r="AV30" s="895"/>
      <c r="AW30" s="895"/>
      <c r="AX30" s="895"/>
      <c r="AY30" s="895"/>
      <c r="AZ30" s="896"/>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415</v>
      </c>
      <c r="C31" s="846"/>
      <c r="D31" s="846"/>
      <c r="E31" s="846"/>
      <c r="F31" s="846"/>
      <c r="G31" s="846"/>
      <c r="H31" s="846"/>
      <c r="I31" s="846"/>
      <c r="J31" s="846"/>
      <c r="K31" s="846"/>
      <c r="L31" s="846"/>
      <c r="M31" s="846"/>
      <c r="N31" s="846"/>
      <c r="O31" s="846"/>
      <c r="P31" s="847"/>
      <c r="Q31" s="848">
        <v>958</v>
      </c>
      <c r="R31" s="849"/>
      <c r="S31" s="849"/>
      <c r="T31" s="849"/>
      <c r="U31" s="849"/>
      <c r="V31" s="849">
        <v>909</v>
      </c>
      <c r="W31" s="849"/>
      <c r="X31" s="849"/>
      <c r="Y31" s="849"/>
      <c r="Z31" s="849"/>
      <c r="AA31" s="849">
        <v>49</v>
      </c>
      <c r="AB31" s="849"/>
      <c r="AC31" s="849"/>
      <c r="AD31" s="849"/>
      <c r="AE31" s="850"/>
      <c r="AF31" s="851">
        <v>436</v>
      </c>
      <c r="AG31" s="852"/>
      <c r="AH31" s="852"/>
      <c r="AI31" s="852"/>
      <c r="AJ31" s="853"/>
      <c r="AK31" s="899">
        <v>236</v>
      </c>
      <c r="AL31" s="895"/>
      <c r="AM31" s="895"/>
      <c r="AN31" s="895"/>
      <c r="AO31" s="895"/>
      <c r="AP31" s="895">
        <v>3893</v>
      </c>
      <c r="AQ31" s="895"/>
      <c r="AR31" s="895"/>
      <c r="AS31" s="895"/>
      <c r="AT31" s="895"/>
      <c r="AU31" s="895">
        <v>2441</v>
      </c>
      <c r="AV31" s="895"/>
      <c r="AW31" s="895"/>
      <c r="AX31" s="895"/>
      <c r="AY31" s="895"/>
      <c r="AZ31" s="896"/>
      <c r="BA31" s="896"/>
      <c r="BB31" s="896"/>
      <c r="BC31" s="896"/>
      <c r="BD31" s="896"/>
      <c r="BE31" s="897" t="s">
        <v>416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417</v>
      </c>
      <c r="C32" s="846"/>
      <c r="D32" s="846"/>
      <c r="E32" s="846"/>
      <c r="F32" s="846"/>
      <c r="G32" s="846"/>
      <c r="H32" s="846"/>
      <c r="I32" s="846"/>
      <c r="J32" s="846"/>
      <c r="K32" s="846"/>
      <c r="L32" s="846"/>
      <c r="M32" s="846"/>
      <c r="N32" s="846"/>
      <c r="O32" s="846"/>
      <c r="P32" s="847"/>
      <c r="Q32" s="848">
        <v>349</v>
      </c>
      <c r="R32" s="849"/>
      <c r="S32" s="849"/>
      <c r="T32" s="849"/>
      <c r="U32" s="849"/>
      <c r="V32" s="849">
        <v>388</v>
      </c>
      <c r="W32" s="849"/>
      <c r="X32" s="849"/>
      <c r="Y32" s="849"/>
      <c r="Z32" s="849"/>
      <c r="AA32" s="849">
        <v>-39</v>
      </c>
      <c r="AB32" s="849"/>
      <c r="AC32" s="849"/>
      <c r="AD32" s="849"/>
      <c r="AE32" s="850"/>
      <c r="AF32" s="851">
        <v>131</v>
      </c>
      <c r="AG32" s="852"/>
      <c r="AH32" s="852"/>
      <c r="AI32" s="852"/>
      <c r="AJ32" s="853"/>
      <c r="AK32" s="899">
        <v>223</v>
      </c>
      <c r="AL32" s="895"/>
      <c r="AM32" s="895"/>
      <c r="AN32" s="895"/>
      <c r="AO32" s="895"/>
      <c r="AP32" s="895">
        <v>1406</v>
      </c>
      <c r="AQ32" s="895"/>
      <c r="AR32" s="895"/>
      <c r="AS32" s="895"/>
      <c r="AT32" s="895"/>
      <c r="AU32" s="895">
        <v>1179</v>
      </c>
      <c r="AV32" s="895"/>
      <c r="AW32" s="895"/>
      <c r="AX32" s="895"/>
      <c r="AY32" s="895"/>
      <c r="AZ32" s="896"/>
      <c r="BA32" s="896"/>
      <c r="BB32" s="896"/>
      <c r="BC32" s="896"/>
      <c r="BD32" s="896"/>
      <c r="BE32" s="897" t="s">
        <v>416</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418</v>
      </c>
      <c r="C33" s="846"/>
      <c r="D33" s="846"/>
      <c r="E33" s="846"/>
      <c r="F33" s="846"/>
      <c r="G33" s="846"/>
      <c r="H33" s="846"/>
      <c r="I33" s="846"/>
      <c r="J33" s="846"/>
      <c r="K33" s="846"/>
      <c r="L33" s="846"/>
      <c r="M33" s="846"/>
      <c r="N33" s="846"/>
      <c r="O33" s="846"/>
      <c r="P33" s="847"/>
      <c r="Q33" s="848">
        <v>681</v>
      </c>
      <c r="R33" s="849"/>
      <c r="S33" s="849"/>
      <c r="T33" s="849"/>
      <c r="U33" s="849"/>
      <c r="V33" s="849">
        <v>478</v>
      </c>
      <c r="W33" s="849"/>
      <c r="X33" s="849"/>
      <c r="Y33" s="849"/>
      <c r="Z33" s="849"/>
      <c r="AA33" s="849">
        <v>203</v>
      </c>
      <c r="AB33" s="849"/>
      <c r="AC33" s="849"/>
      <c r="AD33" s="849"/>
      <c r="AE33" s="850"/>
      <c r="AF33" s="851">
        <v>26</v>
      </c>
      <c r="AG33" s="852"/>
      <c r="AH33" s="852"/>
      <c r="AI33" s="852"/>
      <c r="AJ33" s="853"/>
      <c r="AK33" s="899">
        <v>236</v>
      </c>
      <c r="AL33" s="895"/>
      <c r="AM33" s="895"/>
      <c r="AN33" s="895"/>
      <c r="AO33" s="895"/>
      <c r="AP33" s="895">
        <v>2047</v>
      </c>
      <c r="AQ33" s="895"/>
      <c r="AR33" s="895"/>
      <c r="AS33" s="895"/>
      <c r="AT33" s="895"/>
      <c r="AU33" s="895">
        <v>1626</v>
      </c>
      <c r="AV33" s="895"/>
      <c r="AW33" s="895"/>
      <c r="AX33" s="895"/>
      <c r="AY33" s="895"/>
      <c r="AZ33" s="896"/>
      <c r="BA33" s="896"/>
      <c r="BB33" s="896"/>
      <c r="BC33" s="896"/>
      <c r="BD33" s="896"/>
      <c r="BE33" s="897" t="s">
        <v>416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419</v>
      </c>
      <c r="C34" s="846"/>
      <c r="D34" s="846"/>
      <c r="E34" s="846"/>
      <c r="F34" s="846"/>
      <c r="G34" s="846"/>
      <c r="H34" s="846"/>
      <c r="I34" s="846"/>
      <c r="J34" s="846"/>
      <c r="K34" s="846"/>
      <c r="L34" s="846"/>
      <c r="M34" s="846"/>
      <c r="N34" s="846"/>
      <c r="O34" s="846"/>
      <c r="P34" s="847"/>
      <c r="Q34" s="848">
        <v>461</v>
      </c>
      <c r="R34" s="849"/>
      <c r="S34" s="849"/>
      <c r="T34" s="849"/>
      <c r="U34" s="849"/>
      <c r="V34" s="849">
        <v>460</v>
      </c>
      <c r="W34" s="849"/>
      <c r="X34" s="849"/>
      <c r="Y34" s="849"/>
      <c r="Z34" s="849"/>
      <c r="AA34" s="849"/>
      <c r="AB34" s="849"/>
      <c r="AC34" s="849"/>
      <c r="AD34" s="849"/>
      <c r="AE34" s="850"/>
      <c r="AF34" s="851">
        <v>0</v>
      </c>
      <c r="AG34" s="852"/>
      <c r="AH34" s="852"/>
      <c r="AI34" s="852"/>
      <c r="AJ34" s="853"/>
      <c r="AK34" s="899">
        <v>297</v>
      </c>
      <c r="AL34" s="895"/>
      <c r="AM34" s="895"/>
      <c r="AN34" s="895"/>
      <c r="AO34" s="895"/>
      <c r="AP34" s="895">
        <v>1749</v>
      </c>
      <c r="AQ34" s="895"/>
      <c r="AR34" s="895"/>
      <c r="AS34" s="895"/>
      <c r="AT34" s="895"/>
      <c r="AU34" s="895">
        <v>1742</v>
      </c>
      <c r="AV34" s="895"/>
      <c r="AW34" s="895"/>
      <c r="AX34" s="895"/>
      <c r="AY34" s="895"/>
      <c r="AZ34" s="896"/>
      <c r="BA34" s="896"/>
      <c r="BB34" s="896"/>
      <c r="BC34" s="896"/>
      <c r="BD34" s="896"/>
      <c r="BE34" s="897" t="s">
        <v>420</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421</v>
      </c>
      <c r="C35" s="846"/>
      <c r="D35" s="846"/>
      <c r="E35" s="846"/>
      <c r="F35" s="846"/>
      <c r="G35" s="846"/>
      <c r="H35" s="846"/>
      <c r="I35" s="846"/>
      <c r="J35" s="846"/>
      <c r="K35" s="846"/>
      <c r="L35" s="846"/>
      <c r="M35" s="846"/>
      <c r="N35" s="846"/>
      <c r="O35" s="846"/>
      <c r="P35" s="847"/>
      <c r="Q35" s="848">
        <v>368</v>
      </c>
      <c r="R35" s="849"/>
      <c r="S35" s="849"/>
      <c r="T35" s="849"/>
      <c r="U35" s="849"/>
      <c r="V35" s="849">
        <v>368</v>
      </c>
      <c r="W35" s="849"/>
      <c r="X35" s="849"/>
      <c r="Y35" s="849"/>
      <c r="Z35" s="849"/>
      <c r="AA35" s="849"/>
      <c r="AB35" s="849"/>
      <c r="AC35" s="849"/>
      <c r="AD35" s="849"/>
      <c r="AE35" s="850"/>
      <c r="AF35" s="851">
        <v>0</v>
      </c>
      <c r="AG35" s="852"/>
      <c r="AH35" s="852"/>
      <c r="AI35" s="852"/>
      <c r="AJ35" s="853"/>
      <c r="AK35" s="899">
        <v>147</v>
      </c>
      <c r="AL35" s="895"/>
      <c r="AM35" s="895"/>
      <c r="AN35" s="895"/>
      <c r="AO35" s="895"/>
      <c r="AP35" s="895">
        <v>379</v>
      </c>
      <c r="AQ35" s="895"/>
      <c r="AR35" s="895"/>
      <c r="AS35" s="895"/>
      <c r="AT35" s="895"/>
      <c r="AU35" s="895">
        <v>297</v>
      </c>
      <c r="AV35" s="895"/>
      <c r="AW35" s="895"/>
      <c r="AX35" s="895"/>
      <c r="AY35" s="895"/>
      <c r="AZ35" s="896"/>
      <c r="BA35" s="896"/>
      <c r="BB35" s="896"/>
      <c r="BC35" s="896"/>
      <c r="BD35" s="896"/>
      <c r="BE35" s="897" t="s">
        <v>422</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400</v>
      </c>
      <c r="B63" s="854" t="s">
        <v>424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940</v>
      </c>
      <c r="AG63" s="909"/>
      <c r="AH63" s="909"/>
      <c r="AI63" s="909"/>
      <c r="AJ63" s="910"/>
      <c r="AK63" s="911"/>
      <c r="AL63" s="906"/>
      <c r="AM63" s="906"/>
      <c r="AN63" s="906"/>
      <c r="AO63" s="906"/>
      <c r="AP63" s="909">
        <v>9474</v>
      </c>
      <c r="AQ63" s="909"/>
      <c r="AR63" s="909"/>
      <c r="AS63" s="909"/>
      <c r="AT63" s="909"/>
      <c r="AU63" s="909">
        <v>7285</v>
      </c>
      <c r="AV63" s="909"/>
      <c r="AW63" s="909"/>
      <c r="AX63" s="909"/>
      <c r="AY63" s="909"/>
      <c r="AZ63" s="913"/>
      <c r="BA63" s="913"/>
      <c r="BB63" s="913"/>
      <c r="BC63" s="913"/>
      <c r="BD63" s="913"/>
      <c r="BE63" s="914"/>
      <c r="BF63" s="914"/>
      <c r="BG63" s="914"/>
      <c r="BH63" s="914"/>
      <c r="BI63" s="915"/>
      <c r="BJ63" s="916" t="s">
        <v>425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427</v>
      </c>
      <c r="B66" s="793"/>
      <c r="C66" s="793"/>
      <c r="D66" s="793"/>
      <c r="E66" s="793"/>
      <c r="F66" s="793"/>
      <c r="G66" s="793"/>
      <c r="H66" s="793"/>
      <c r="I66" s="793"/>
      <c r="J66" s="793"/>
      <c r="K66" s="793"/>
      <c r="L66" s="793"/>
      <c r="M66" s="793"/>
      <c r="N66" s="793"/>
      <c r="O66" s="793"/>
      <c r="P66" s="794"/>
      <c r="Q66" s="798" t="s">
        <v>428</v>
      </c>
      <c r="R66" s="799"/>
      <c r="S66" s="799"/>
      <c r="T66" s="799"/>
      <c r="U66" s="800"/>
      <c r="V66" s="798" t="s">
        <v>429</v>
      </c>
      <c r="W66" s="799"/>
      <c r="X66" s="799"/>
      <c r="Y66" s="799"/>
      <c r="Z66" s="800"/>
      <c r="AA66" s="798" t="s">
        <v>430</v>
      </c>
      <c r="AB66" s="799"/>
      <c r="AC66" s="799"/>
      <c r="AD66" s="799"/>
      <c r="AE66" s="800"/>
      <c r="AF66" s="919" t="s">
        <v>407</v>
      </c>
      <c r="AG66" s="880"/>
      <c r="AH66" s="880"/>
      <c r="AI66" s="880"/>
      <c r="AJ66" s="920"/>
      <c r="AK66" s="798" t="s">
        <v>431</v>
      </c>
      <c r="AL66" s="793"/>
      <c r="AM66" s="793"/>
      <c r="AN66" s="793"/>
      <c r="AO66" s="794"/>
      <c r="AP66" s="798" t="s">
        <v>432</v>
      </c>
      <c r="AQ66" s="799"/>
      <c r="AR66" s="799"/>
      <c r="AS66" s="799"/>
      <c r="AT66" s="800"/>
      <c r="AU66" s="798" t="s">
        <v>433</v>
      </c>
      <c r="AV66" s="799"/>
      <c r="AW66" s="799"/>
      <c r="AX66" s="799"/>
      <c r="AY66" s="800"/>
      <c r="AZ66" s="798" t="s">
        <v>387</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618</v>
      </c>
      <c r="C68" s="935"/>
      <c r="D68" s="935"/>
      <c r="E68" s="935"/>
      <c r="F68" s="935"/>
      <c r="G68" s="935"/>
      <c r="H68" s="935"/>
      <c r="I68" s="935"/>
      <c r="J68" s="935"/>
      <c r="K68" s="935"/>
      <c r="L68" s="935"/>
      <c r="M68" s="935"/>
      <c r="N68" s="935"/>
      <c r="O68" s="935"/>
      <c r="P68" s="936"/>
      <c r="Q68" s="937">
        <v>1465</v>
      </c>
      <c r="R68" s="931"/>
      <c r="S68" s="931"/>
      <c r="T68" s="931"/>
      <c r="U68" s="931"/>
      <c r="V68" s="931">
        <v>1131</v>
      </c>
      <c r="W68" s="931"/>
      <c r="X68" s="931"/>
      <c r="Y68" s="931"/>
      <c r="Z68" s="931"/>
      <c r="AA68" s="931">
        <v>154</v>
      </c>
      <c r="AB68" s="931"/>
      <c r="AC68" s="931"/>
      <c r="AD68" s="931"/>
      <c r="AE68" s="931"/>
      <c r="AF68" s="931">
        <v>154</v>
      </c>
      <c r="AG68" s="931"/>
      <c r="AH68" s="931"/>
      <c r="AI68" s="931"/>
      <c r="AJ68" s="931"/>
      <c r="AK68" s="931"/>
      <c r="AL68" s="931"/>
      <c r="AM68" s="931"/>
      <c r="AN68" s="931"/>
      <c r="AO68" s="931"/>
      <c r="AP68" s="931"/>
      <c r="AQ68" s="931"/>
      <c r="AR68" s="931"/>
      <c r="AS68" s="931"/>
      <c r="AT68" s="931"/>
      <c r="AU68" s="931"/>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619</v>
      </c>
      <c r="C69" s="939"/>
      <c r="D69" s="939"/>
      <c r="E69" s="939"/>
      <c r="F69" s="939"/>
      <c r="G69" s="939"/>
      <c r="H69" s="939"/>
      <c r="I69" s="939"/>
      <c r="J69" s="939"/>
      <c r="K69" s="939"/>
      <c r="L69" s="939"/>
      <c r="M69" s="939"/>
      <c r="N69" s="939"/>
      <c r="O69" s="939"/>
      <c r="P69" s="940"/>
      <c r="Q69" s="941">
        <v>434039</v>
      </c>
      <c r="R69" s="895"/>
      <c r="S69" s="895"/>
      <c r="T69" s="895"/>
      <c r="U69" s="895"/>
      <c r="V69" s="895">
        <v>424630</v>
      </c>
      <c r="W69" s="895"/>
      <c r="X69" s="895"/>
      <c r="Y69" s="895"/>
      <c r="Z69" s="895"/>
      <c r="AA69" s="895">
        <v>9409</v>
      </c>
      <c r="AB69" s="895"/>
      <c r="AC69" s="895"/>
      <c r="AD69" s="895"/>
      <c r="AE69" s="895"/>
      <c r="AF69" s="895">
        <v>9409</v>
      </c>
      <c r="AG69" s="895"/>
      <c r="AH69" s="895"/>
      <c r="AI69" s="895"/>
      <c r="AJ69" s="895"/>
      <c r="AK69" s="895">
        <v>840</v>
      </c>
      <c r="AL69" s="895"/>
      <c r="AM69" s="895"/>
      <c r="AN69" s="895"/>
      <c r="AO69" s="895"/>
      <c r="AP69" s="895"/>
      <c r="AQ69" s="895"/>
      <c r="AR69" s="895"/>
      <c r="AS69" s="895"/>
      <c r="AT69" s="895"/>
      <c r="AU69" s="895"/>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620</v>
      </c>
      <c r="C70" s="939"/>
      <c r="D70" s="939"/>
      <c r="E70" s="939"/>
      <c r="F70" s="939"/>
      <c r="G70" s="939"/>
      <c r="H70" s="939"/>
      <c r="I70" s="939"/>
      <c r="J70" s="939"/>
      <c r="K70" s="939"/>
      <c r="L70" s="939"/>
      <c r="M70" s="939"/>
      <c r="N70" s="939"/>
      <c r="O70" s="939"/>
      <c r="P70" s="940"/>
      <c r="Q70" s="941">
        <v>4748</v>
      </c>
      <c r="R70" s="895"/>
      <c r="S70" s="895"/>
      <c r="T70" s="895"/>
      <c r="U70" s="895"/>
      <c r="V70" s="895">
        <v>4460</v>
      </c>
      <c r="W70" s="895"/>
      <c r="X70" s="895"/>
      <c r="Y70" s="895"/>
      <c r="Z70" s="895"/>
      <c r="AA70" s="895">
        <v>288</v>
      </c>
      <c r="AB70" s="895"/>
      <c r="AC70" s="895"/>
      <c r="AD70" s="895"/>
      <c r="AE70" s="895"/>
      <c r="AF70" s="895">
        <v>288</v>
      </c>
      <c r="AG70" s="895"/>
      <c r="AH70" s="895"/>
      <c r="AI70" s="895"/>
      <c r="AJ70" s="895"/>
      <c r="AK70" s="895">
        <v>705</v>
      </c>
      <c r="AL70" s="895"/>
      <c r="AM70" s="895"/>
      <c r="AN70" s="895"/>
      <c r="AO70" s="895"/>
      <c r="AP70" s="895"/>
      <c r="AQ70" s="895"/>
      <c r="AR70" s="895"/>
      <c r="AS70" s="895"/>
      <c r="AT70" s="895"/>
      <c r="AU70" s="895"/>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621</v>
      </c>
      <c r="C71" s="939"/>
      <c r="D71" s="939"/>
      <c r="E71" s="939"/>
      <c r="F71" s="939"/>
      <c r="G71" s="939"/>
      <c r="H71" s="939"/>
      <c r="I71" s="939"/>
      <c r="J71" s="939"/>
      <c r="K71" s="939"/>
      <c r="L71" s="939"/>
      <c r="M71" s="939"/>
      <c r="N71" s="939"/>
      <c r="O71" s="939"/>
      <c r="P71" s="940"/>
      <c r="Q71" s="941">
        <v>747</v>
      </c>
      <c r="R71" s="895"/>
      <c r="S71" s="895"/>
      <c r="T71" s="895"/>
      <c r="U71" s="895"/>
      <c r="V71" s="895">
        <v>724</v>
      </c>
      <c r="W71" s="895"/>
      <c r="X71" s="895"/>
      <c r="Y71" s="895"/>
      <c r="Z71" s="895"/>
      <c r="AA71" s="895">
        <v>22</v>
      </c>
      <c r="AB71" s="895"/>
      <c r="AC71" s="895"/>
      <c r="AD71" s="895"/>
      <c r="AE71" s="895"/>
      <c r="AF71" s="895">
        <v>17</v>
      </c>
      <c r="AG71" s="895"/>
      <c r="AH71" s="895"/>
      <c r="AI71" s="895"/>
      <c r="AJ71" s="895"/>
      <c r="AK71" s="895">
        <v>100</v>
      </c>
      <c r="AL71" s="895"/>
      <c r="AM71" s="895"/>
      <c r="AN71" s="895"/>
      <c r="AO71" s="895"/>
      <c r="AP71" s="895"/>
      <c r="AQ71" s="895"/>
      <c r="AR71" s="895"/>
      <c r="AS71" s="895"/>
      <c r="AT71" s="895"/>
      <c r="AU71" s="895"/>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400</v>
      </c>
      <c r="B88" s="854" t="s">
        <v>434</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9868</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854" t="s">
        <v>435</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130</v>
      </c>
      <c r="CS102" s="917"/>
      <c r="CT102" s="917"/>
      <c r="CU102" s="917"/>
      <c r="CV102" s="956"/>
      <c r="CW102" s="955">
        <v>11</v>
      </c>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436</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437</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440</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441</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442</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443</v>
      </c>
      <c r="AB109" s="958"/>
      <c r="AC109" s="958"/>
      <c r="AD109" s="958"/>
      <c r="AE109" s="959"/>
      <c r="AF109" s="957" t="s">
        <v>444</v>
      </c>
      <c r="AG109" s="958"/>
      <c r="AH109" s="958"/>
      <c r="AI109" s="958"/>
      <c r="AJ109" s="959"/>
      <c r="AK109" s="957" t="s">
        <v>314</v>
      </c>
      <c r="AL109" s="958"/>
      <c r="AM109" s="958"/>
      <c r="AN109" s="958"/>
      <c r="AO109" s="959"/>
      <c r="AP109" s="957" t="s">
        <v>445</v>
      </c>
      <c r="AQ109" s="958"/>
      <c r="AR109" s="958"/>
      <c r="AS109" s="958"/>
      <c r="AT109" s="960"/>
      <c r="AU109" s="977" t="s">
        <v>442</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443</v>
      </c>
      <c r="BR109" s="958"/>
      <c r="BS109" s="958"/>
      <c r="BT109" s="958"/>
      <c r="BU109" s="959"/>
      <c r="BV109" s="957" t="s">
        <v>444</v>
      </c>
      <c r="BW109" s="958"/>
      <c r="BX109" s="958"/>
      <c r="BY109" s="958"/>
      <c r="BZ109" s="959"/>
      <c r="CA109" s="957" t="s">
        <v>314</v>
      </c>
      <c r="CB109" s="958"/>
      <c r="CC109" s="958"/>
      <c r="CD109" s="958"/>
      <c r="CE109" s="959"/>
      <c r="CF109" s="978" t="s">
        <v>445</v>
      </c>
      <c r="CG109" s="978"/>
      <c r="CH109" s="978"/>
      <c r="CI109" s="978"/>
      <c r="CJ109" s="978"/>
      <c r="CK109" s="957" t="s">
        <v>446</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443</v>
      </c>
      <c r="DH109" s="958"/>
      <c r="DI109" s="958"/>
      <c r="DJ109" s="958"/>
      <c r="DK109" s="959"/>
      <c r="DL109" s="957" t="s">
        <v>444</v>
      </c>
      <c r="DM109" s="958"/>
      <c r="DN109" s="958"/>
      <c r="DO109" s="958"/>
      <c r="DP109" s="959"/>
      <c r="DQ109" s="957" t="s">
        <v>314</v>
      </c>
      <c r="DR109" s="958"/>
      <c r="DS109" s="958"/>
      <c r="DT109" s="958"/>
      <c r="DU109" s="959"/>
      <c r="DV109" s="957" t="s">
        <v>445</v>
      </c>
      <c r="DW109" s="958"/>
      <c r="DX109" s="958"/>
      <c r="DY109" s="958"/>
      <c r="DZ109" s="960"/>
    </row>
    <row r="110" spans="1:131" s="226" customFormat="1" ht="26.25" customHeight="1" x14ac:dyDescent="0.15">
      <c r="A110" s="961" t="s">
        <v>447</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3469777</v>
      </c>
      <c r="AB110" s="965"/>
      <c r="AC110" s="965"/>
      <c r="AD110" s="965"/>
      <c r="AE110" s="966"/>
      <c r="AF110" s="967">
        <v>3090100</v>
      </c>
      <c r="AG110" s="965"/>
      <c r="AH110" s="965"/>
      <c r="AI110" s="965"/>
      <c r="AJ110" s="966"/>
      <c r="AK110" s="967">
        <v>3075304</v>
      </c>
      <c r="AL110" s="965"/>
      <c r="AM110" s="965"/>
      <c r="AN110" s="965"/>
      <c r="AO110" s="966"/>
      <c r="AP110" s="968">
        <v>30</v>
      </c>
      <c r="AQ110" s="969"/>
      <c r="AR110" s="969"/>
      <c r="AS110" s="969"/>
      <c r="AT110" s="970"/>
      <c r="AU110" s="971" t="s">
        <v>73</v>
      </c>
      <c r="AV110" s="972"/>
      <c r="AW110" s="972"/>
      <c r="AX110" s="972"/>
      <c r="AY110" s="972"/>
      <c r="AZ110" s="994" t="s">
        <v>448</v>
      </c>
      <c r="BA110" s="962"/>
      <c r="BB110" s="962"/>
      <c r="BC110" s="962"/>
      <c r="BD110" s="962"/>
      <c r="BE110" s="962"/>
      <c r="BF110" s="962"/>
      <c r="BG110" s="962"/>
      <c r="BH110" s="962"/>
      <c r="BI110" s="962"/>
      <c r="BJ110" s="962"/>
      <c r="BK110" s="962"/>
      <c r="BL110" s="962"/>
      <c r="BM110" s="962"/>
      <c r="BN110" s="962"/>
      <c r="BO110" s="962"/>
      <c r="BP110" s="963"/>
      <c r="BQ110" s="995">
        <v>26261904</v>
      </c>
      <c r="BR110" s="996"/>
      <c r="BS110" s="996"/>
      <c r="BT110" s="996"/>
      <c r="BU110" s="996"/>
      <c r="BV110" s="996">
        <v>24701614</v>
      </c>
      <c r="BW110" s="996"/>
      <c r="BX110" s="996"/>
      <c r="BY110" s="996"/>
      <c r="BZ110" s="996"/>
      <c r="CA110" s="996">
        <v>23767274</v>
      </c>
      <c r="CB110" s="996"/>
      <c r="CC110" s="996"/>
      <c r="CD110" s="996"/>
      <c r="CE110" s="996"/>
      <c r="CF110" s="1009">
        <v>231.8</v>
      </c>
      <c r="CG110" s="1010"/>
      <c r="CH110" s="1010"/>
      <c r="CI110" s="1010"/>
      <c r="CJ110" s="1010"/>
      <c r="CK110" s="1011" t="s">
        <v>449</v>
      </c>
      <c r="CL110" s="1012"/>
      <c r="CM110" s="994" t="s">
        <v>450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451</v>
      </c>
      <c r="DH110" s="996"/>
      <c r="DI110" s="996"/>
      <c r="DJ110" s="996"/>
      <c r="DK110" s="996"/>
      <c r="DL110" s="996" t="s">
        <v>451</v>
      </c>
      <c r="DM110" s="996"/>
      <c r="DN110" s="996"/>
      <c r="DO110" s="996"/>
      <c r="DP110" s="996"/>
      <c r="DQ110" s="996" t="s">
        <v>451</v>
      </c>
      <c r="DR110" s="996"/>
      <c r="DS110" s="996"/>
      <c r="DT110" s="996"/>
      <c r="DU110" s="996"/>
      <c r="DV110" s="997" t="s">
        <v>451</v>
      </c>
      <c r="DW110" s="997"/>
      <c r="DX110" s="997"/>
      <c r="DY110" s="997"/>
      <c r="DZ110" s="998"/>
    </row>
    <row r="111" spans="1:131" s="226" customFormat="1" ht="26.25" customHeight="1" x14ac:dyDescent="0.15">
      <c r="A111" s="999" t="s">
        <v>452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451</v>
      </c>
      <c r="AB111" s="1003"/>
      <c r="AC111" s="1003"/>
      <c r="AD111" s="1003"/>
      <c r="AE111" s="1004"/>
      <c r="AF111" s="1005" t="s">
        <v>451</v>
      </c>
      <c r="AG111" s="1003"/>
      <c r="AH111" s="1003"/>
      <c r="AI111" s="1003"/>
      <c r="AJ111" s="1004"/>
      <c r="AK111" s="1005" t="s">
        <v>451</v>
      </c>
      <c r="AL111" s="1003"/>
      <c r="AM111" s="1003"/>
      <c r="AN111" s="1003"/>
      <c r="AO111" s="1004"/>
      <c r="AP111" s="1006" t="s">
        <v>451</v>
      </c>
      <c r="AQ111" s="1007"/>
      <c r="AR111" s="1007"/>
      <c r="AS111" s="1007"/>
      <c r="AT111" s="1008"/>
      <c r="AU111" s="973"/>
      <c r="AV111" s="974"/>
      <c r="AW111" s="974"/>
      <c r="AX111" s="974"/>
      <c r="AY111" s="974"/>
      <c r="AZ111" s="987" t="s">
        <v>453</v>
      </c>
      <c r="BA111" s="988"/>
      <c r="BB111" s="988"/>
      <c r="BC111" s="988"/>
      <c r="BD111" s="988"/>
      <c r="BE111" s="988"/>
      <c r="BF111" s="988"/>
      <c r="BG111" s="988"/>
      <c r="BH111" s="988"/>
      <c r="BI111" s="988"/>
      <c r="BJ111" s="988"/>
      <c r="BK111" s="988"/>
      <c r="BL111" s="988"/>
      <c r="BM111" s="988"/>
      <c r="BN111" s="988"/>
      <c r="BO111" s="988"/>
      <c r="BP111" s="989"/>
      <c r="BQ111" s="990" t="s">
        <v>451</v>
      </c>
      <c r="BR111" s="991"/>
      <c r="BS111" s="991"/>
      <c r="BT111" s="991"/>
      <c r="BU111" s="991"/>
      <c r="BV111" s="991" t="s">
        <v>451</v>
      </c>
      <c r="BW111" s="991"/>
      <c r="BX111" s="991"/>
      <c r="BY111" s="991"/>
      <c r="BZ111" s="991"/>
      <c r="CA111" s="991" t="s">
        <v>451</v>
      </c>
      <c r="CB111" s="991"/>
      <c r="CC111" s="991"/>
      <c r="CD111" s="991"/>
      <c r="CE111" s="991"/>
      <c r="CF111" s="985" t="s">
        <v>451</v>
      </c>
      <c r="CG111" s="986"/>
      <c r="CH111" s="986"/>
      <c r="CI111" s="986"/>
      <c r="CJ111" s="986"/>
      <c r="CK111" s="1013"/>
      <c r="CL111" s="1014"/>
      <c r="CM111" s="987" t="s">
        <v>454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451</v>
      </c>
      <c r="DH111" s="991"/>
      <c r="DI111" s="991"/>
      <c r="DJ111" s="991"/>
      <c r="DK111" s="991"/>
      <c r="DL111" s="991" t="s">
        <v>451</v>
      </c>
      <c r="DM111" s="991"/>
      <c r="DN111" s="991"/>
      <c r="DO111" s="991"/>
      <c r="DP111" s="991"/>
      <c r="DQ111" s="991" t="s">
        <v>451</v>
      </c>
      <c r="DR111" s="991"/>
      <c r="DS111" s="991"/>
      <c r="DT111" s="991"/>
      <c r="DU111" s="991"/>
      <c r="DV111" s="992" t="s">
        <v>451</v>
      </c>
      <c r="DW111" s="992"/>
      <c r="DX111" s="992"/>
      <c r="DY111" s="992"/>
      <c r="DZ111" s="993"/>
    </row>
    <row r="112" spans="1:131" s="226" customFormat="1" ht="26.25" customHeight="1" x14ac:dyDescent="0.15">
      <c r="A112" s="1017" t="s">
        <v>455</v>
      </c>
      <c r="B112" s="1018"/>
      <c r="C112" s="988" t="s">
        <v>456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451</v>
      </c>
      <c r="AB112" s="1024"/>
      <c r="AC112" s="1024"/>
      <c r="AD112" s="1024"/>
      <c r="AE112" s="1025"/>
      <c r="AF112" s="1026" t="s">
        <v>451</v>
      </c>
      <c r="AG112" s="1024"/>
      <c r="AH112" s="1024"/>
      <c r="AI112" s="1024"/>
      <c r="AJ112" s="1025"/>
      <c r="AK112" s="1026" t="s">
        <v>457</v>
      </c>
      <c r="AL112" s="1024"/>
      <c r="AM112" s="1024"/>
      <c r="AN112" s="1024"/>
      <c r="AO112" s="1025"/>
      <c r="AP112" s="1027" t="s">
        <v>451</v>
      </c>
      <c r="AQ112" s="1028"/>
      <c r="AR112" s="1028"/>
      <c r="AS112" s="1028"/>
      <c r="AT112" s="1029"/>
      <c r="AU112" s="973"/>
      <c r="AV112" s="974"/>
      <c r="AW112" s="974"/>
      <c r="AX112" s="974"/>
      <c r="AY112" s="974"/>
      <c r="AZ112" s="987" t="s">
        <v>458</v>
      </c>
      <c r="BA112" s="988"/>
      <c r="BB112" s="988"/>
      <c r="BC112" s="988"/>
      <c r="BD112" s="988"/>
      <c r="BE112" s="988"/>
      <c r="BF112" s="988"/>
      <c r="BG112" s="988"/>
      <c r="BH112" s="988"/>
      <c r="BI112" s="988"/>
      <c r="BJ112" s="988"/>
      <c r="BK112" s="988"/>
      <c r="BL112" s="988"/>
      <c r="BM112" s="988"/>
      <c r="BN112" s="988"/>
      <c r="BO112" s="988"/>
      <c r="BP112" s="989"/>
      <c r="BQ112" s="990">
        <v>8783203</v>
      </c>
      <c r="BR112" s="991"/>
      <c r="BS112" s="991"/>
      <c r="BT112" s="991"/>
      <c r="BU112" s="991"/>
      <c r="BV112" s="991">
        <v>8071857</v>
      </c>
      <c r="BW112" s="991"/>
      <c r="BX112" s="991"/>
      <c r="BY112" s="991"/>
      <c r="BZ112" s="991"/>
      <c r="CA112" s="991">
        <v>7284712</v>
      </c>
      <c r="CB112" s="991"/>
      <c r="CC112" s="991"/>
      <c r="CD112" s="991"/>
      <c r="CE112" s="991"/>
      <c r="CF112" s="985">
        <v>71</v>
      </c>
      <c r="CG112" s="986"/>
      <c r="CH112" s="986"/>
      <c r="CI112" s="986"/>
      <c r="CJ112" s="986"/>
      <c r="CK112" s="1013"/>
      <c r="CL112" s="1014"/>
      <c r="CM112" s="987" t="s">
        <v>459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457</v>
      </c>
      <c r="DH112" s="991"/>
      <c r="DI112" s="991"/>
      <c r="DJ112" s="991"/>
      <c r="DK112" s="991"/>
      <c r="DL112" s="991" t="s">
        <v>457</v>
      </c>
      <c r="DM112" s="991"/>
      <c r="DN112" s="991"/>
      <c r="DO112" s="991"/>
      <c r="DP112" s="991"/>
      <c r="DQ112" s="991" t="s">
        <v>451</v>
      </c>
      <c r="DR112" s="991"/>
      <c r="DS112" s="991"/>
      <c r="DT112" s="991"/>
      <c r="DU112" s="991"/>
      <c r="DV112" s="992" t="s">
        <v>451</v>
      </c>
      <c r="DW112" s="992"/>
      <c r="DX112" s="992"/>
      <c r="DY112" s="992"/>
      <c r="DZ112" s="993"/>
    </row>
    <row r="113" spans="1:130" s="226" customFormat="1" ht="26.25" customHeight="1" x14ac:dyDescent="0.15">
      <c r="A113" s="1019"/>
      <c r="B113" s="1020"/>
      <c r="C113" s="988" t="s">
        <v>460</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722154</v>
      </c>
      <c r="AB113" s="1003"/>
      <c r="AC113" s="1003"/>
      <c r="AD113" s="1003"/>
      <c r="AE113" s="1004"/>
      <c r="AF113" s="1005">
        <v>751678</v>
      </c>
      <c r="AG113" s="1003"/>
      <c r="AH113" s="1003"/>
      <c r="AI113" s="1003"/>
      <c r="AJ113" s="1004"/>
      <c r="AK113" s="1005">
        <v>731642</v>
      </c>
      <c r="AL113" s="1003"/>
      <c r="AM113" s="1003"/>
      <c r="AN113" s="1003"/>
      <c r="AO113" s="1004"/>
      <c r="AP113" s="1006">
        <v>7.1</v>
      </c>
      <c r="AQ113" s="1007"/>
      <c r="AR113" s="1007"/>
      <c r="AS113" s="1007"/>
      <c r="AT113" s="1008"/>
      <c r="AU113" s="973"/>
      <c r="AV113" s="974"/>
      <c r="AW113" s="974"/>
      <c r="AX113" s="974"/>
      <c r="AY113" s="974"/>
      <c r="AZ113" s="987" t="s">
        <v>461</v>
      </c>
      <c r="BA113" s="988"/>
      <c r="BB113" s="988"/>
      <c r="BC113" s="988"/>
      <c r="BD113" s="988"/>
      <c r="BE113" s="988"/>
      <c r="BF113" s="988"/>
      <c r="BG113" s="988"/>
      <c r="BH113" s="988"/>
      <c r="BI113" s="988"/>
      <c r="BJ113" s="988"/>
      <c r="BK113" s="988"/>
      <c r="BL113" s="988"/>
      <c r="BM113" s="988"/>
      <c r="BN113" s="988"/>
      <c r="BO113" s="988"/>
      <c r="BP113" s="989"/>
      <c r="BQ113" s="990" t="s">
        <v>451</v>
      </c>
      <c r="BR113" s="991"/>
      <c r="BS113" s="991"/>
      <c r="BT113" s="991"/>
      <c r="BU113" s="991"/>
      <c r="BV113" s="991" t="s">
        <v>457</v>
      </c>
      <c r="BW113" s="991"/>
      <c r="BX113" s="991"/>
      <c r="BY113" s="991"/>
      <c r="BZ113" s="991"/>
      <c r="CA113" s="991" t="s">
        <v>451</v>
      </c>
      <c r="CB113" s="991"/>
      <c r="CC113" s="991"/>
      <c r="CD113" s="991"/>
      <c r="CE113" s="991"/>
      <c r="CF113" s="985" t="s">
        <v>451</v>
      </c>
      <c r="CG113" s="986"/>
      <c r="CH113" s="986"/>
      <c r="CI113" s="986"/>
      <c r="CJ113" s="986"/>
      <c r="CK113" s="1013"/>
      <c r="CL113" s="1014"/>
      <c r="CM113" s="987" t="s">
        <v>462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457</v>
      </c>
      <c r="DH113" s="1024"/>
      <c r="DI113" s="1024"/>
      <c r="DJ113" s="1024"/>
      <c r="DK113" s="1025"/>
      <c r="DL113" s="1026" t="s">
        <v>451</v>
      </c>
      <c r="DM113" s="1024"/>
      <c r="DN113" s="1024"/>
      <c r="DO113" s="1024"/>
      <c r="DP113" s="1025"/>
      <c r="DQ113" s="1026" t="s">
        <v>451</v>
      </c>
      <c r="DR113" s="1024"/>
      <c r="DS113" s="1024"/>
      <c r="DT113" s="1024"/>
      <c r="DU113" s="1025"/>
      <c r="DV113" s="1027" t="s">
        <v>457</v>
      </c>
      <c r="DW113" s="1028"/>
      <c r="DX113" s="1028"/>
      <c r="DY113" s="1028"/>
      <c r="DZ113" s="1029"/>
    </row>
    <row r="114" spans="1:130" s="226" customFormat="1" ht="26.25" customHeight="1" x14ac:dyDescent="0.15">
      <c r="A114" s="1019"/>
      <c r="B114" s="1020"/>
      <c r="C114" s="988" t="s">
        <v>463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457</v>
      </c>
      <c r="AB114" s="1024"/>
      <c r="AC114" s="1024"/>
      <c r="AD114" s="1024"/>
      <c r="AE114" s="1025"/>
      <c r="AF114" s="1026" t="s">
        <v>451</v>
      </c>
      <c r="AG114" s="1024"/>
      <c r="AH114" s="1024"/>
      <c r="AI114" s="1024"/>
      <c r="AJ114" s="1025"/>
      <c r="AK114" s="1026" t="s">
        <v>457</v>
      </c>
      <c r="AL114" s="1024"/>
      <c r="AM114" s="1024"/>
      <c r="AN114" s="1024"/>
      <c r="AO114" s="1025"/>
      <c r="AP114" s="1027" t="s">
        <v>457</v>
      </c>
      <c r="AQ114" s="1028"/>
      <c r="AR114" s="1028"/>
      <c r="AS114" s="1028"/>
      <c r="AT114" s="1029"/>
      <c r="AU114" s="973"/>
      <c r="AV114" s="974"/>
      <c r="AW114" s="974"/>
      <c r="AX114" s="974"/>
      <c r="AY114" s="974"/>
      <c r="AZ114" s="987" t="s">
        <v>464</v>
      </c>
      <c r="BA114" s="988"/>
      <c r="BB114" s="988"/>
      <c r="BC114" s="988"/>
      <c r="BD114" s="988"/>
      <c r="BE114" s="988"/>
      <c r="BF114" s="988"/>
      <c r="BG114" s="988"/>
      <c r="BH114" s="988"/>
      <c r="BI114" s="988"/>
      <c r="BJ114" s="988"/>
      <c r="BK114" s="988"/>
      <c r="BL114" s="988"/>
      <c r="BM114" s="988"/>
      <c r="BN114" s="988"/>
      <c r="BO114" s="988"/>
      <c r="BP114" s="989"/>
      <c r="BQ114" s="990">
        <v>2539374</v>
      </c>
      <c r="BR114" s="991"/>
      <c r="BS114" s="991"/>
      <c r="BT114" s="991"/>
      <c r="BU114" s="991"/>
      <c r="BV114" s="991">
        <v>2792954</v>
      </c>
      <c r="BW114" s="991"/>
      <c r="BX114" s="991"/>
      <c r="BY114" s="991"/>
      <c r="BZ114" s="991"/>
      <c r="CA114" s="991">
        <v>3036146</v>
      </c>
      <c r="CB114" s="991"/>
      <c r="CC114" s="991"/>
      <c r="CD114" s="991"/>
      <c r="CE114" s="991"/>
      <c r="CF114" s="985">
        <v>29.6</v>
      </c>
      <c r="CG114" s="986"/>
      <c r="CH114" s="986"/>
      <c r="CI114" s="986"/>
      <c r="CJ114" s="986"/>
      <c r="CK114" s="1013"/>
      <c r="CL114" s="1014"/>
      <c r="CM114" s="987" t="s">
        <v>465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457</v>
      </c>
      <c r="DH114" s="1024"/>
      <c r="DI114" s="1024"/>
      <c r="DJ114" s="1024"/>
      <c r="DK114" s="1025"/>
      <c r="DL114" s="1026" t="s">
        <v>457</v>
      </c>
      <c r="DM114" s="1024"/>
      <c r="DN114" s="1024"/>
      <c r="DO114" s="1024"/>
      <c r="DP114" s="1025"/>
      <c r="DQ114" s="1026" t="s">
        <v>451</v>
      </c>
      <c r="DR114" s="1024"/>
      <c r="DS114" s="1024"/>
      <c r="DT114" s="1024"/>
      <c r="DU114" s="1025"/>
      <c r="DV114" s="1027" t="s">
        <v>451</v>
      </c>
      <c r="DW114" s="1028"/>
      <c r="DX114" s="1028"/>
      <c r="DY114" s="1028"/>
      <c r="DZ114" s="1029"/>
    </row>
    <row r="115" spans="1:130" s="226" customFormat="1" ht="26.25" customHeight="1" x14ac:dyDescent="0.15">
      <c r="A115" s="1019"/>
      <c r="B115" s="1020"/>
      <c r="C115" s="988" t="s">
        <v>466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614</v>
      </c>
      <c r="AB115" s="1003"/>
      <c r="AC115" s="1003"/>
      <c r="AD115" s="1003"/>
      <c r="AE115" s="1004"/>
      <c r="AF115" s="1005">
        <v>360</v>
      </c>
      <c r="AG115" s="1003"/>
      <c r="AH115" s="1003"/>
      <c r="AI115" s="1003"/>
      <c r="AJ115" s="1004"/>
      <c r="AK115" s="1005">
        <v>58</v>
      </c>
      <c r="AL115" s="1003"/>
      <c r="AM115" s="1003"/>
      <c r="AN115" s="1003"/>
      <c r="AO115" s="1004"/>
      <c r="AP115" s="1006">
        <v>0</v>
      </c>
      <c r="AQ115" s="1007"/>
      <c r="AR115" s="1007"/>
      <c r="AS115" s="1007"/>
      <c r="AT115" s="1008"/>
      <c r="AU115" s="973"/>
      <c r="AV115" s="974"/>
      <c r="AW115" s="974"/>
      <c r="AX115" s="974"/>
      <c r="AY115" s="974"/>
      <c r="AZ115" s="987" t="s">
        <v>467</v>
      </c>
      <c r="BA115" s="988"/>
      <c r="BB115" s="988"/>
      <c r="BC115" s="988"/>
      <c r="BD115" s="988"/>
      <c r="BE115" s="988"/>
      <c r="BF115" s="988"/>
      <c r="BG115" s="988"/>
      <c r="BH115" s="988"/>
      <c r="BI115" s="988"/>
      <c r="BJ115" s="988"/>
      <c r="BK115" s="988"/>
      <c r="BL115" s="988"/>
      <c r="BM115" s="988"/>
      <c r="BN115" s="988"/>
      <c r="BO115" s="988"/>
      <c r="BP115" s="989"/>
      <c r="BQ115" s="990">
        <v>32857</v>
      </c>
      <c r="BR115" s="991"/>
      <c r="BS115" s="991"/>
      <c r="BT115" s="991"/>
      <c r="BU115" s="991"/>
      <c r="BV115" s="991" t="s">
        <v>451</v>
      </c>
      <c r="BW115" s="991"/>
      <c r="BX115" s="991"/>
      <c r="BY115" s="991"/>
      <c r="BZ115" s="991"/>
      <c r="CA115" s="991" t="s">
        <v>457</v>
      </c>
      <c r="CB115" s="991"/>
      <c r="CC115" s="991"/>
      <c r="CD115" s="991"/>
      <c r="CE115" s="991"/>
      <c r="CF115" s="985" t="s">
        <v>451</v>
      </c>
      <c r="CG115" s="986"/>
      <c r="CH115" s="986"/>
      <c r="CI115" s="986"/>
      <c r="CJ115" s="986"/>
      <c r="CK115" s="1013"/>
      <c r="CL115" s="1014"/>
      <c r="CM115" s="987" t="s">
        <v>468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457</v>
      </c>
      <c r="DH115" s="1024"/>
      <c r="DI115" s="1024"/>
      <c r="DJ115" s="1024"/>
      <c r="DK115" s="1025"/>
      <c r="DL115" s="1026" t="s">
        <v>451</v>
      </c>
      <c r="DM115" s="1024"/>
      <c r="DN115" s="1024"/>
      <c r="DO115" s="1024"/>
      <c r="DP115" s="1025"/>
      <c r="DQ115" s="1026" t="s">
        <v>451</v>
      </c>
      <c r="DR115" s="1024"/>
      <c r="DS115" s="1024"/>
      <c r="DT115" s="1024"/>
      <c r="DU115" s="1025"/>
      <c r="DV115" s="1027" t="s">
        <v>457</v>
      </c>
      <c r="DW115" s="1028"/>
      <c r="DX115" s="1028"/>
      <c r="DY115" s="1028"/>
      <c r="DZ115" s="1029"/>
    </row>
    <row r="116" spans="1:130" s="226" customFormat="1" ht="26.25" customHeight="1" x14ac:dyDescent="0.15">
      <c r="A116" s="1021"/>
      <c r="B116" s="1022"/>
      <c r="C116" s="1030" t="s">
        <v>469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24</v>
      </c>
      <c r="AB116" s="1024"/>
      <c r="AC116" s="1024"/>
      <c r="AD116" s="1024"/>
      <c r="AE116" s="1025"/>
      <c r="AF116" s="1026">
        <v>24</v>
      </c>
      <c r="AG116" s="1024"/>
      <c r="AH116" s="1024"/>
      <c r="AI116" s="1024"/>
      <c r="AJ116" s="1025"/>
      <c r="AK116" s="1026">
        <v>286</v>
      </c>
      <c r="AL116" s="1024"/>
      <c r="AM116" s="1024"/>
      <c r="AN116" s="1024"/>
      <c r="AO116" s="1025"/>
      <c r="AP116" s="1027">
        <v>0</v>
      </c>
      <c r="AQ116" s="1028"/>
      <c r="AR116" s="1028"/>
      <c r="AS116" s="1028"/>
      <c r="AT116" s="1029"/>
      <c r="AU116" s="973"/>
      <c r="AV116" s="974"/>
      <c r="AW116" s="974"/>
      <c r="AX116" s="974"/>
      <c r="AY116" s="974"/>
      <c r="AZ116" s="1032" t="s">
        <v>470</v>
      </c>
      <c r="BA116" s="1033"/>
      <c r="BB116" s="1033"/>
      <c r="BC116" s="1033"/>
      <c r="BD116" s="1033"/>
      <c r="BE116" s="1033"/>
      <c r="BF116" s="1033"/>
      <c r="BG116" s="1033"/>
      <c r="BH116" s="1033"/>
      <c r="BI116" s="1033"/>
      <c r="BJ116" s="1033"/>
      <c r="BK116" s="1033"/>
      <c r="BL116" s="1033"/>
      <c r="BM116" s="1033"/>
      <c r="BN116" s="1033"/>
      <c r="BO116" s="1033"/>
      <c r="BP116" s="1034"/>
      <c r="BQ116" s="990" t="s">
        <v>451</v>
      </c>
      <c r="BR116" s="991"/>
      <c r="BS116" s="991"/>
      <c r="BT116" s="991"/>
      <c r="BU116" s="991"/>
      <c r="BV116" s="991" t="s">
        <v>457</v>
      </c>
      <c r="BW116" s="991"/>
      <c r="BX116" s="991"/>
      <c r="BY116" s="991"/>
      <c r="BZ116" s="991"/>
      <c r="CA116" s="991" t="s">
        <v>451</v>
      </c>
      <c r="CB116" s="991"/>
      <c r="CC116" s="991"/>
      <c r="CD116" s="991"/>
      <c r="CE116" s="991"/>
      <c r="CF116" s="985" t="s">
        <v>457</v>
      </c>
      <c r="CG116" s="986"/>
      <c r="CH116" s="986"/>
      <c r="CI116" s="986"/>
      <c r="CJ116" s="986"/>
      <c r="CK116" s="1013"/>
      <c r="CL116" s="1014"/>
      <c r="CM116" s="987" t="s">
        <v>471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457</v>
      </c>
      <c r="DH116" s="1024"/>
      <c r="DI116" s="1024"/>
      <c r="DJ116" s="1024"/>
      <c r="DK116" s="1025"/>
      <c r="DL116" s="1026" t="s">
        <v>451</v>
      </c>
      <c r="DM116" s="1024"/>
      <c r="DN116" s="1024"/>
      <c r="DO116" s="1024"/>
      <c r="DP116" s="1025"/>
      <c r="DQ116" s="1026" t="s">
        <v>451</v>
      </c>
      <c r="DR116" s="1024"/>
      <c r="DS116" s="1024"/>
      <c r="DT116" s="1024"/>
      <c r="DU116" s="1025"/>
      <c r="DV116" s="1027" t="s">
        <v>451</v>
      </c>
      <c r="DW116" s="1028"/>
      <c r="DX116" s="1028"/>
      <c r="DY116" s="1028"/>
      <c r="DZ116" s="1029"/>
    </row>
    <row r="117" spans="1:130" s="226" customFormat="1" ht="26.25" customHeight="1" x14ac:dyDescent="0.15">
      <c r="A117" s="977" t="s">
        <v>194</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472</v>
      </c>
      <c r="Z117" s="959"/>
      <c r="AA117" s="1043">
        <v>4192569</v>
      </c>
      <c r="AB117" s="1044"/>
      <c r="AC117" s="1044"/>
      <c r="AD117" s="1044"/>
      <c r="AE117" s="1045"/>
      <c r="AF117" s="1046">
        <v>3842162</v>
      </c>
      <c r="AG117" s="1044"/>
      <c r="AH117" s="1044"/>
      <c r="AI117" s="1044"/>
      <c r="AJ117" s="1045"/>
      <c r="AK117" s="1046">
        <v>3807290</v>
      </c>
      <c r="AL117" s="1044"/>
      <c r="AM117" s="1044"/>
      <c r="AN117" s="1044"/>
      <c r="AO117" s="1045"/>
      <c r="AP117" s="1047"/>
      <c r="AQ117" s="1048"/>
      <c r="AR117" s="1048"/>
      <c r="AS117" s="1048"/>
      <c r="AT117" s="1049"/>
      <c r="AU117" s="973"/>
      <c r="AV117" s="974"/>
      <c r="AW117" s="974"/>
      <c r="AX117" s="974"/>
      <c r="AY117" s="974"/>
      <c r="AZ117" s="1039" t="s">
        <v>473</v>
      </c>
      <c r="BA117" s="1040"/>
      <c r="BB117" s="1040"/>
      <c r="BC117" s="1040"/>
      <c r="BD117" s="1040"/>
      <c r="BE117" s="1040"/>
      <c r="BF117" s="1040"/>
      <c r="BG117" s="1040"/>
      <c r="BH117" s="1040"/>
      <c r="BI117" s="1040"/>
      <c r="BJ117" s="1040"/>
      <c r="BK117" s="1040"/>
      <c r="BL117" s="1040"/>
      <c r="BM117" s="1040"/>
      <c r="BN117" s="1040"/>
      <c r="BO117" s="1040"/>
      <c r="BP117" s="1041"/>
      <c r="BQ117" s="990" t="s">
        <v>183</v>
      </c>
      <c r="BR117" s="991"/>
      <c r="BS117" s="991"/>
      <c r="BT117" s="991"/>
      <c r="BU117" s="991"/>
      <c r="BV117" s="991" t="s">
        <v>183</v>
      </c>
      <c r="BW117" s="991"/>
      <c r="BX117" s="991"/>
      <c r="BY117" s="991"/>
      <c r="BZ117" s="991"/>
      <c r="CA117" s="991" t="s">
        <v>183</v>
      </c>
      <c r="CB117" s="991"/>
      <c r="CC117" s="991"/>
      <c r="CD117" s="991"/>
      <c r="CE117" s="991"/>
      <c r="CF117" s="985" t="s">
        <v>474</v>
      </c>
      <c r="CG117" s="986"/>
      <c r="CH117" s="986"/>
      <c r="CI117" s="986"/>
      <c r="CJ117" s="986"/>
      <c r="CK117" s="1013"/>
      <c r="CL117" s="1014"/>
      <c r="CM117" s="987" t="s">
        <v>475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474</v>
      </c>
      <c r="DH117" s="1024"/>
      <c r="DI117" s="1024"/>
      <c r="DJ117" s="1024"/>
      <c r="DK117" s="1025"/>
      <c r="DL117" s="1026" t="s">
        <v>183</v>
      </c>
      <c r="DM117" s="1024"/>
      <c r="DN117" s="1024"/>
      <c r="DO117" s="1024"/>
      <c r="DP117" s="1025"/>
      <c r="DQ117" s="1026" t="s">
        <v>474</v>
      </c>
      <c r="DR117" s="1024"/>
      <c r="DS117" s="1024"/>
      <c r="DT117" s="1024"/>
      <c r="DU117" s="1025"/>
      <c r="DV117" s="1027" t="s">
        <v>183</v>
      </c>
      <c r="DW117" s="1028"/>
      <c r="DX117" s="1028"/>
      <c r="DY117" s="1028"/>
      <c r="DZ117" s="1029"/>
    </row>
    <row r="118" spans="1:130" s="226" customFormat="1" ht="26.25" customHeight="1" x14ac:dyDescent="0.15">
      <c r="A118" s="977" t="s">
        <v>446</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443</v>
      </c>
      <c r="AB118" s="958"/>
      <c r="AC118" s="958"/>
      <c r="AD118" s="958"/>
      <c r="AE118" s="959"/>
      <c r="AF118" s="957" t="s">
        <v>444</v>
      </c>
      <c r="AG118" s="958"/>
      <c r="AH118" s="958"/>
      <c r="AI118" s="958"/>
      <c r="AJ118" s="959"/>
      <c r="AK118" s="957" t="s">
        <v>314</v>
      </c>
      <c r="AL118" s="958"/>
      <c r="AM118" s="958"/>
      <c r="AN118" s="958"/>
      <c r="AO118" s="959"/>
      <c r="AP118" s="1035" t="s">
        <v>445</v>
      </c>
      <c r="AQ118" s="1036"/>
      <c r="AR118" s="1036"/>
      <c r="AS118" s="1036"/>
      <c r="AT118" s="1037"/>
      <c r="AU118" s="973"/>
      <c r="AV118" s="974"/>
      <c r="AW118" s="974"/>
      <c r="AX118" s="974"/>
      <c r="AY118" s="974"/>
      <c r="AZ118" s="1038" t="s">
        <v>476</v>
      </c>
      <c r="BA118" s="1030"/>
      <c r="BB118" s="1030"/>
      <c r="BC118" s="1030"/>
      <c r="BD118" s="1030"/>
      <c r="BE118" s="1030"/>
      <c r="BF118" s="1030"/>
      <c r="BG118" s="1030"/>
      <c r="BH118" s="1030"/>
      <c r="BI118" s="1030"/>
      <c r="BJ118" s="1030"/>
      <c r="BK118" s="1030"/>
      <c r="BL118" s="1030"/>
      <c r="BM118" s="1030"/>
      <c r="BN118" s="1030"/>
      <c r="BO118" s="1030"/>
      <c r="BP118" s="1031"/>
      <c r="BQ118" s="1064" t="s">
        <v>477</v>
      </c>
      <c r="BR118" s="1065"/>
      <c r="BS118" s="1065"/>
      <c r="BT118" s="1065"/>
      <c r="BU118" s="1065"/>
      <c r="BV118" s="1065" t="s">
        <v>478</v>
      </c>
      <c r="BW118" s="1065"/>
      <c r="BX118" s="1065"/>
      <c r="BY118" s="1065"/>
      <c r="BZ118" s="1065"/>
      <c r="CA118" s="1065" t="s">
        <v>479</v>
      </c>
      <c r="CB118" s="1065"/>
      <c r="CC118" s="1065"/>
      <c r="CD118" s="1065"/>
      <c r="CE118" s="1065"/>
      <c r="CF118" s="985" t="s">
        <v>480</v>
      </c>
      <c r="CG118" s="986"/>
      <c r="CH118" s="986"/>
      <c r="CI118" s="986"/>
      <c r="CJ118" s="986"/>
      <c r="CK118" s="1013"/>
      <c r="CL118" s="1014"/>
      <c r="CM118" s="987" t="s">
        <v>481</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477</v>
      </c>
      <c r="DH118" s="1024"/>
      <c r="DI118" s="1024"/>
      <c r="DJ118" s="1024"/>
      <c r="DK118" s="1025"/>
      <c r="DL118" s="1026" t="s">
        <v>477</v>
      </c>
      <c r="DM118" s="1024"/>
      <c r="DN118" s="1024"/>
      <c r="DO118" s="1024"/>
      <c r="DP118" s="1025"/>
      <c r="DQ118" s="1026" t="s">
        <v>480</v>
      </c>
      <c r="DR118" s="1024"/>
      <c r="DS118" s="1024"/>
      <c r="DT118" s="1024"/>
      <c r="DU118" s="1025"/>
      <c r="DV118" s="1027" t="s">
        <v>478</v>
      </c>
      <c r="DW118" s="1028"/>
      <c r="DX118" s="1028"/>
      <c r="DY118" s="1028"/>
      <c r="DZ118" s="1029"/>
    </row>
    <row r="119" spans="1:130" s="226" customFormat="1" ht="26.25" customHeight="1" x14ac:dyDescent="0.15">
      <c r="A119" s="1121" t="s">
        <v>449</v>
      </c>
      <c r="B119" s="1012"/>
      <c r="C119" s="994" t="s">
        <v>450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477</v>
      </c>
      <c r="AB119" s="965"/>
      <c r="AC119" s="965"/>
      <c r="AD119" s="965"/>
      <c r="AE119" s="966"/>
      <c r="AF119" s="967" t="s">
        <v>477</v>
      </c>
      <c r="AG119" s="965"/>
      <c r="AH119" s="965"/>
      <c r="AI119" s="965"/>
      <c r="AJ119" s="966"/>
      <c r="AK119" s="967" t="s">
        <v>477</v>
      </c>
      <c r="AL119" s="965"/>
      <c r="AM119" s="965"/>
      <c r="AN119" s="965"/>
      <c r="AO119" s="966"/>
      <c r="AP119" s="968" t="s">
        <v>480</v>
      </c>
      <c r="AQ119" s="969"/>
      <c r="AR119" s="969"/>
      <c r="AS119" s="969"/>
      <c r="AT119" s="970"/>
      <c r="AU119" s="975"/>
      <c r="AV119" s="976"/>
      <c r="AW119" s="976"/>
      <c r="AX119" s="976"/>
      <c r="AY119" s="976"/>
      <c r="AZ119" s="247" t="s">
        <v>194</v>
      </c>
      <c r="BA119" s="247"/>
      <c r="BB119" s="247"/>
      <c r="BC119" s="247"/>
      <c r="BD119" s="247"/>
      <c r="BE119" s="247"/>
      <c r="BF119" s="247"/>
      <c r="BG119" s="247"/>
      <c r="BH119" s="247"/>
      <c r="BI119" s="247"/>
      <c r="BJ119" s="247"/>
      <c r="BK119" s="247"/>
      <c r="BL119" s="247"/>
      <c r="BM119" s="247"/>
      <c r="BN119" s="247"/>
      <c r="BO119" s="1042" t="s">
        <v>482</v>
      </c>
      <c r="BP119" s="1070"/>
      <c r="BQ119" s="1064">
        <v>37617338</v>
      </c>
      <c r="BR119" s="1065"/>
      <c r="BS119" s="1065"/>
      <c r="BT119" s="1065"/>
      <c r="BU119" s="1065"/>
      <c r="BV119" s="1065">
        <v>35566425</v>
      </c>
      <c r="BW119" s="1065"/>
      <c r="BX119" s="1065"/>
      <c r="BY119" s="1065"/>
      <c r="BZ119" s="1065"/>
      <c r="CA119" s="1065">
        <v>34088132</v>
      </c>
      <c r="CB119" s="1065"/>
      <c r="CC119" s="1065"/>
      <c r="CD119" s="1065"/>
      <c r="CE119" s="1065"/>
      <c r="CF119" s="1066"/>
      <c r="CG119" s="1067"/>
      <c r="CH119" s="1067"/>
      <c r="CI119" s="1067"/>
      <c r="CJ119" s="1068"/>
      <c r="CK119" s="1015"/>
      <c r="CL119" s="1016"/>
      <c r="CM119" s="1038" t="s">
        <v>483</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478</v>
      </c>
      <c r="DH119" s="1051"/>
      <c r="DI119" s="1051"/>
      <c r="DJ119" s="1051"/>
      <c r="DK119" s="1052"/>
      <c r="DL119" s="1050" t="s">
        <v>477</v>
      </c>
      <c r="DM119" s="1051"/>
      <c r="DN119" s="1051"/>
      <c r="DO119" s="1051"/>
      <c r="DP119" s="1052"/>
      <c r="DQ119" s="1050" t="s">
        <v>478</v>
      </c>
      <c r="DR119" s="1051"/>
      <c r="DS119" s="1051"/>
      <c r="DT119" s="1051"/>
      <c r="DU119" s="1052"/>
      <c r="DV119" s="1053" t="s">
        <v>477</v>
      </c>
      <c r="DW119" s="1054"/>
      <c r="DX119" s="1054"/>
      <c r="DY119" s="1054"/>
      <c r="DZ119" s="1055"/>
    </row>
    <row r="120" spans="1:130" s="226" customFormat="1" ht="26.25" customHeight="1" x14ac:dyDescent="0.15">
      <c r="A120" s="1122"/>
      <c r="B120" s="1014"/>
      <c r="C120" s="987" t="s">
        <v>454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477</v>
      </c>
      <c r="AB120" s="1024"/>
      <c r="AC120" s="1024"/>
      <c r="AD120" s="1024"/>
      <c r="AE120" s="1025"/>
      <c r="AF120" s="1026" t="s">
        <v>477</v>
      </c>
      <c r="AG120" s="1024"/>
      <c r="AH120" s="1024"/>
      <c r="AI120" s="1024"/>
      <c r="AJ120" s="1025"/>
      <c r="AK120" s="1026" t="s">
        <v>477</v>
      </c>
      <c r="AL120" s="1024"/>
      <c r="AM120" s="1024"/>
      <c r="AN120" s="1024"/>
      <c r="AO120" s="1025"/>
      <c r="AP120" s="1027" t="s">
        <v>477</v>
      </c>
      <c r="AQ120" s="1028"/>
      <c r="AR120" s="1028"/>
      <c r="AS120" s="1028"/>
      <c r="AT120" s="1029"/>
      <c r="AU120" s="1056" t="s">
        <v>484</v>
      </c>
      <c r="AV120" s="1057"/>
      <c r="AW120" s="1057"/>
      <c r="AX120" s="1057"/>
      <c r="AY120" s="1058"/>
      <c r="AZ120" s="994" t="s">
        <v>485</v>
      </c>
      <c r="BA120" s="962"/>
      <c r="BB120" s="962"/>
      <c r="BC120" s="962"/>
      <c r="BD120" s="962"/>
      <c r="BE120" s="962"/>
      <c r="BF120" s="962"/>
      <c r="BG120" s="962"/>
      <c r="BH120" s="962"/>
      <c r="BI120" s="962"/>
      <c r="BJ120" s="962"/>
      <c r="BK120" s="962"/>
      <c r="BL120" s="962"/>
      <c r="BM120" s="962"/>
      <c r="BN120" s="962"/>
      <c r="BO120" s="962"/>
      <c r="BP120" s="963"/>
      <c r="BQ120" s="995">
        <v>3580376</v>
      </c>
      <c r="BR120" s="996"/>
      <c r="BS120" s="996"/>
      <c r="BT120" s="996"/>
      <c r="BU120" s="996"/>
      <c r="BV120" s="996">
        <v>2532245</v>
      </c>
      <c r="BW120" s="996"/>
      <c r="BX120" s="996"/>
      <c r="BY120" s="996"/>
      <c r="BZ120" s="996"/>
      <c r="CA120" s="996">
        <v>2831876</v>
      </c>
      <c r="CB120" s="996"/>
      <c r="CC120" s="996"/>
      <c r="CD120" s="996"/>
      <c r="CE120" s="996"/>
      <c r="CF120" s="1009">
        <v>27.6</v>
      </c>
      <c r="CG120" s="1010"/>
      <c r="CH120" s="1010"/>
      <c r="CI120" s="1010"/>
      <c r="CJ120" s="1010"/>
      <c r="CK120" s="1071" t="s">
        <v>486</v>
      </c>
      <c r="CL120" s="1072"/>
      <c r="CM120" s="1072"/>
      <c r="CN120" s="1072"/>
      <c r="CO120" s="1073"/>
      <c r="CP120" s="1079" t="s">
        <v>487</v>
      </c>
      <c r="CQ120" s="1080"/>
      <c r="CR120" s="1080"/>
      <c r="CS120" s="1080"/>
      <c r="CT120" s="1080"/>
      <c r="CU120" s="1080"/>
      <c r="CV120" s="1080"/>
      <c r="CW120" s="1080"/>
      <c r="CX120" s="1080"/>
      <c r="CY120" s="1080"/>
      <c r="CZ120" s="1080"/>
      <c r="DA120" s="1080"/>
      <c r="DB120" s="1080"/>
      <c r="DC120" s="1080"/>
      <c r="DD120" s="1080"/>
      <c r="DE120" s="1080"/>
      <c r="DF120" s="1081"/>
      <c r="DG120" s="995">
        <v>2870350</v>
      </c>
      <c r="DH120" s="996"/>
      <c r="DI120" s="996"/>
      <c r="DJ120" s="996"/>
      <c r="DK120" s="996"/>
      <c r="DL120" s="996">
        <v>2720371</v>
      </c>
      <c r="DM120" s="996"/>
      <c r="DN120" s="996"/>
      <c r="DO120" s="996"/>
      <c r="DP120" s="996"/>
      <c r="DQ120" s="996">
        <v>2440936</v>
      </c>
      <c r="DR120" s="996"/>
      <c r="DS120" s="996"/>
      <c r="DT120" s="996"/>
      <c r="DU120" s="996"/>
      <c r="DV120" s="997">
        <v>23.8</v>
      </c>
      <c r="DW120" s="997"/>
      <c r="DX120" s="997"/>
      <c r="DY120" s="997"/>
      <c r="DZ120" s="998"/>
    </row>
    <row r="121" spans="1:130" s="226" customFormat="1" ht="26.25" customHeight="1" x14ac:dyDescent="0.15">
      <c r="A121" s="1122"/>
      <c r="B121" s="1014"/>
      <c r="C121" s="1039" t="s">
        <v>488</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477</v>
      </c>
      <c r="AB121" s="1024"/>
      <c r="AC121" s="1024"/>
      <c r="AD121" s="1024"/>
      <c r="AE121" s="1025"/>
      <c r="AF121" s="1026" t="s">
        <v>477</v>
      </c>
      <c r="AG121" s="1024"/>
      <c r="AH121" s="1024"/>
      <c r="AI121" s="1024"/>
      <c r="AJ121" s="1025"/>
      <c r="AK121" s="1026" t="s">
        <v>477</v>
      </c>
      <c r="AL121" s="1024"/>
      <c r="AM121" s="1024"/>
      <c r="AN121" s="1024"/>
      <c r="AO121" s="1025"/>
      <c r="AP121" s="1027" t="s">
        <v>477</v>
      </c>
      <c r="AQ121" s="1028"/>
      <c r="AR121" s="1028"/>
      <c r="AS121" s="1028"/>
      <c r="AT121" s="1029"/>
      <c r="AU121" s="1059"/>
      <c r="AV121" s="1060"/>
      <c r="AW121" s="1060"/>
      <c r="AX121" s="1060"/>
      <c r="AY121" s="1061"/>
      <c r="AZ121" s="987" t="s">
        <v>489</v>
      </c>
      <c r="BA121" s="988"/>
      <c r="BB121" s="988"/>
      <c r="BC121" s="988"/>
      <c r="BD121" s="988"/>
      <c r="BE121" s="988"/>
      <c r="BF121" s="988"/>
      <c r="BG121" s="988"/>
      <c r="BH121" s="988"/>
      <c r="BI121" s="988"/>
      <c r="BJ121" s="988"/>
      <c r="BK121" s="988"/>
      <c r="BL121" s="988"/>
      <c r="BM121" s="988"/>
      <c r="BN121" s="988"/>
      <c r="BO121" s="988"/>
      <c r="BP121" s="989"/>
      <c r="BQ121" s="990">
        <v>47469</v>
      </c>
      <c r="BR121" s="991"/>
      <c r="BS121" s="991"/>
      <c r="BT121" s="991"/>
      <c r="BU121" s="991"/>
      <c r="BV121" s="991">
        <v>21786</v>
      </c>
      <c r="BW121" s="991"/>
      <c r="BX121" s="991"/>
      <c r="BY121" s="991"/>
      <c r="BZ121" s="991"/>
      <c r="CA121" s="991">
        <v>12015</v>
      </c>
      <c r="CB121" s="991"/>
      <c r="CC121" s="991"/>
      <c r="CD121" s="991"/>
      <c r="CE121" s="991"/>
      <c r="CF121" s="985">
        <v>0.1</v>
      </c>
      <c r="CG121" s="986"/>
      <c r="CH121" s="986"/>
      <c r="CI121" s="986"/>
      <c r="CJ121" s="986"/>
      <c r="CK121" s="1074"/>
      <c r="CL121" s="1075"/>
      <c r="CM121" s="1075"/>
      <c r="CN121" s="1075"/>
      <c r="CO121" s="1076"/>
      <c r="CP121" s="1084" t="s">
        <v>490</v>
      </c>
      <c r="CQ121" s="1085"/>
      <c r="CR121" s="1085"/>
      <c r="CS121" s="1085"/>
      <c r="CT121" s="1085"/>
      <c r="CU121" s="1085"/>
      <c r="CV121" s="1085"/>
      <c r="CW121" s="1085"/>
      <c r="CX121" s="1085"/>
      <c r="CY121" s="1085"/>
      <c r="CZ121" s="1085"/>
      <c r="DA121" s="1085"/>
      <c r="DB121" s="1085"/>
      <c r="DC121" s="1085"/>
      <c r="DD121" s="1085"/>
      <c r="DE121" s="1085"/>
      <c r="DF121" s="1086"/>
      <c r="DG121" s="990">
        <v>2015814</v>
      </c>
      <c r="DH121" s="991"/>
      <c r="DI121" s="991"/>
      <c r="DJ121" s="991"/>
      <c r="DK121" s="991"/>
      <c r="DL121" s="991">
        <v>1802894</v>
      </c>
      <c r="DM121" s="991"/>
      <c r="DN121" s="991"/>
      <c r="DO121" s="991"/>
      <c r="DP121" s="991"/>
      <c r="DQ121" s="991">
        <v>1741759</v>
      </c>
      <c r="DR121" s="991"/>
      <c r="DS121" s="991"/>
      <c r="DT121" s="991"/>
      <c r="DU121" s="991"/>
      <c r="DV121" s="992">
        <v>17</v>
      </c>
      <c r="DW121" s="992"/>
      <c r="DX121" s="992"/>
      <c r="DY121" s="992"/>
      <c r="DZ121" s="993"/>
    </row>
    <row r="122" spans="1:130" s="226" customFormat="1" ht="26.25" customHeight="1" x14ac:dyDescent="0.15">
      <c r="A122" s="1122"/>
      <c r="B122" s="1014"/>
      <c r="C122" s="987" t="s">
        <v>465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477</v>
      </c>
      <c r="AB122" s="1024"/>
      <c r="AC122" s="1024"/>
      <c r="AD122" s="1024"/>
      <c r="AE122" s="1025"/>
      <c r="AF122" s="1026" t="s">
        <v>477</v>
      </c>
      <c r="AG122" s="1024"/>
      <c r="AH122" s="1024"/>
      <c r="AI122" s="1024"/>
      <c r="AJ122" s="1025"/>
      <c r="AK122" s="1026" t="s">
        <v>477</v>
      </c>
      <c r="AL122" s="1024"/>
      <c r="AM122" s="1024"/>
      <c r="AN122" s="1024"/>
      <c r="AO122" s="1025"/>
      <c r="AP122" s="1027" t="s">
        <v>477</v>
      </c>
      <c r="AQ122" s="1028"/>
      <c r="AR122" s="1028"/>
      <c r="AS122" s="1028"/>
      <c r="AT122" s="1029"/>
      <c r="AU122" s="1059"/>
      <c r="AV122" s="1060"/>
      <c r="AW122" s="1060"/>
      <c r="AX122" s="1060"/>
      <c r="AY122" s="1061"/>
      <c r="AZ122" s="1038" t="s">
        <v>491</v>
      </c>
      <c r="BA122" s="1030"/>
      <c r="BB122" s="1030"/>
      <c r="BC122" s="1030"/>
      <c r="BD122" s="1030"/>
      <c r="BE122" s="1030"/>
      <c r="BF122" s="1030"/>
      <c r="BG122" s="1030"/>
      <c r="BH122" s="1030"/>
      <c r="BI122" s="1030"/>
      <c r="BJ122" s="1030"/>
      <c r="BK122" s="1030"/>
      <c r="BL122" s="1030"/>
      <c r="BM122" s="1030"/>
      <c r="BN122" s="1030"/>
      <c r="BO122" s="1030"/>
      <c r="BP122" s="1031"/>
      <c r="BQ122" s="1064">
        <v>25091979</v>
      </c>
      <c r="BR122" s="1065"/>
      <c r="BS122" s="1065"/>
      <c r="BT122" s="1065"/>
      <c r="BU122" s="1065"/>
      <c r="BV122" s="1065">
        <v>23703965</v>
      </c>
      <c r="BW122" s="1065"/>
      <c r="BX122" s="1065"/>
      <c r="BY122" s="1065"/>
      <c r="BZ122" s="1065"/>
      <c r="CA122" s="1065">
        <v>22636377</v>
      </c>
      <c r="CB122" s="1065"/>
      <c r="CC122" s="1065"/>
      <c r="CD122" s="1065"/>
      <c r="CE122" s="1065"/>
      <c r="CF122" s="1082">
        <v>220.8</v>
      </c>
      <c r="CG122" s="1083"/>
      <c r="CH122" s="1083"/>
      <c r="CI122" s="1083"/>
      <c r="CJ122" s="1083"/>
      <c r="CK122" s="1074"/>
      <c r="CL122" s="1075"/>
      <c r="CM122" s="1075"/>
      <c r="CN122" s="1075"/>
      <c r="CO122" s="1076"/>
      <c r="CP122" s="1084" t="s">
        <v>492</v>
      </c>
      <c r="CQ122" s="1085"/>
      <c r="CR122" s="1085"/>
      <c r="CS122" s="1085"/>
      <c r="CT122" s="1085"/>
      <c r="CU122" s="1085"/>
      <c r="CV122" s="1085"/>
      <c r="CW122" s="1085"/>
      <c r="CX122" s="1085"/>
      <c r="CY122" s="1085"/>
      <c r="CZ122" s="1085"/>
      <c r="DA122" s="1085"/>
      <c r="DB122" s="1085"/>
      <c r="DC122" s="1085"/>
      <c r="DD122" s="1085"/>
      <c r="DE122" s="1085"/>
      <c r="DF122" s="1086"/>
      <c r="DG122" s="990" t="s">
        <v>479</v>
      </c>
      <c r="DH122" s="991"/>
      <c r="DI122" s="991"/>
      <c r="DJ122" s="991"/>
      <c r="DK122" s="991"/>
      <c r="DL122" s="991">
        <v>1903747</v>
      </c>
      <c r="DM122" s="991"/>
      <c r="DN122" s="991"/>
      <c r="DO122" s="991"/>
      <c r="DP122" s="991"/>
      <c r="DQ122" s="991">
        <v>1625671</v>
      </c>
      <c r="DR122" s="991"/>
      <c r="DS122" s="991"/>
      <c r="DT122" s="991"/>
      <c r="DU122" s="991"/>
      <c r="DV122" s="992">
        <v>15.9</v>
      </c>
      <c r="DW122" s="992"/>
      <c r="DX122" s="992"/>
      <c r="DY122" s="992"/>
      <c r="DZ122" s="993"/>
    </row>
    <row r="123" spans="1:130" s="226" customFormat="1" ht="26.25" customHeight="1" x14ac:dyDescent="0.15">
      <c r="A123" s="1122"/>
      <c r="B123" s="1014"/>
      <c r="C123" s="987" t="s">
        <v>471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477</v>
      </c>
      <c r="AB123" s="1024"/>
      <c r="AC123" s="1024"/>
      <c r="AD123" s="1024"/>
      <c r="AE123" s="1025"/>
      <c r="AF123" s="1026" t="s">
        <v>478</v>
      </c>
      <c r="AG123" s="1024"/>
      <c r="AH123" s="1024"/>
      <c r="AI123" s="1024"/>
      <c r="AJ123" s="1025"/>
      <c r="AK123" s="1026" t="s">
        <v>477</v>
      </c>
      <c r="AL123" s="1024"/>
      <c r="AM123" s="1024"/>
      <c r="AN123" s="1024"/>
      <c r="AO123" s="1025"/>
      <c r="AP123" s="1027" t="s">
        <v>480</v>
      </c>
      <c r="AQ123" s="1028"/>
      <c r="AR123" s="1028"/>
      <c r="AS123" s="1028"/>
      <c r="AT123" s="1029"/>
      <c r="AU123" s="1062"/>
      <c r="AV123" s="1063"/>
      <c r="AW123" s="1063"/>
      <c r="AX123" s="1063"/>
      <c r="AY123" s="1063"/>
      <c r="AZ123" s="247" t="s">
        <v>194</v>
      </c>
      <c r="BA123" s="247"/>
      <c r="BB123" s="247"/>
      <c r="BC123" s="247"/>
      <c r="BD123" s="247"/>
      <c r="BE123" s="247"/>
      <c r="BF123" s="247"/>
      <c r="BG123" s="247"/>
      <c r="BH123" s="247"/>
      <c r="BI123" s="247"/>
      <c r="BJ123" s="247"/>
      <c r="BK123" s="247"/>
      <c r="BL123" s="247"/>
      <c r="BM123" s="247"/>
      <c r="BN123" s="247"/>
      <c r="BO123" s="1042" t="s">
        <v>493</v>
      </c>
      <c r="BP123" s="1070"/>
      <c r="BQ123" s="1128">
        <v>28719824</v>
      </c>
      <c r="BR123" s="1129"/>
      <c r="BS123" s="1129"/>
      <c r="BT123" s="1129"/>
      <c r="BU123" s="1129"/>
      <c r="BV123" s="1129">
        <v>26257996</v>
      </c>
      <c r="BW123" s="1129"/>
      <c r="BX123" s="1129"/>
      <c r="BY123" s="1129"/>
      <c r="BZ123" s="1129"/>
      <c r="CA123" s="1129">
        <v>25480268</v>
      </c>
      <c r="CB123" s="1129"/>
      <c r="CC123" s="1129"/>
      <c r="CD123" s="1129"/>
      <c r="CE123" s="1129"/>
      <c r="CF123" s="1066"/>
      <c r="CG123" s="1067"/>
      <c r="CH123" s="1067"/>
      <c r="CI123" s="1067"/>
      <c r="CJ123" s="1068"/>
      <c r="CK123" s="1074"/>
      <c r="CL123" s="1075"/>
      <c r="CM123" s="1075"/>
      <c r="CN123" s="1075"/>
      <c r="CO123" s="1076"/>
      <c r="CP123" s="1084" t="s">
        <v>494</v>
      </c>
      <c r="CQ123" s="1085"/>
      <c r="CR123" s="1085"/>
      <c r="CS123" s="1085"/>
      <c r="CT123" s="1085"/>
      <c r="CU123" s="1085"/>
      <c r="CV123" s="1085"/>
      <c r="CW123" s="1085"/>
      <c r="CX123" s="1085"/>
      <c r="CY123" s="1085"/>
      <c r="CZ123" s="1085"/>
      <c r="DA123" s="1085"/>
      <c r="DB123" s="1085"/>
      <c r="DC123" s="1085"/>
      <c r="DD123" s="1085"/>
      <c r="DE123" s="1085"/>
      <c r="DF123" s="1086"/>
      <c r="DG123" s="1023" t="s">
        <v>451</v>
      </c>
      <c r="DH123" s="1024"/>
      <c r="DI123" s="1024"/>
      <c r="DJ123" s="1024"/>
      <c r="DK123" s="1025"/>
      <c r="DL123" s="1026">
        <v>1370129</v>
      </c>
      <c r="DM123" s="1024"/>
      <c r="DN123" s="1024"/>
      <c r="DO123" s="1024"/>
      <c r="DP123" s="1025"/>
      <c r="DQ123" s="1026">
        <v>1179462</v>
      </c>
      <c r="DR123" s="1024"/>
      <c r="DS123" s="1024"/>
      <c r="DT123" s="1024"/>
      <c r="DU123" s="1025"/>
      <c r="DV123" s="1027">
        <v>11.5</v>
      </c>
      <c r="DW123" s="1028"/>
      <c r="DX123" s="1028"/>
      <c r="DY123" s="1028"/>
      <c r="DZ123" s="1029"/>
    </row>
    <row r="124" spans="1:130" s="226" customFormat="1" ht="26.25" customHeight="1" thickBot="1" x14ac:dyDescent="0.2">
      <c r="A124" s="1122"/>
      <c r="B124" s="1014"/>
      <c r="C124" s="987" t="s">
        <v>475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451</v>
      </c>
      <c r="AB124" s="1024"/>
      <c r="AC124" s="1024"/>
      <c r="AD124" s="1024"/>
      <c r="AE124" s="1025"/>
      <c r="AF124" s="1026" t="s">
        <v>451</v>
      </c>
      <c r="AG124" s="1024"/>
      <c r="AH124" s="1024"/>
      <c r="AI124" s="1024"/>
      <c r="AJ124" s="1025"/>
      <c r="AK124" s="1026" t="s">
        <v>478</v>
      </c>
      <c r="AL124" s="1024"/>
      <c r="AM124" s="1024"/>
      <c r="AN124" s="1024"/>
      <c r="AO124" s="1025"/>
      <c r="AP124" s="1027" t="s">
        <v>451</v>
      </c>
      <c r="AQ124" s="1028"/>
      <c r="AR124" s="1028"/>
      <c r="AS124" s="1028"/>
      <c r="AT124" s="1029"/>
      <c r="AU124" s="1124" t="s">
        <v>495</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94.1</v>
      </c>
      <c r="BR124" s="1092"/>
      <c r="BS124" s="1092"/>
      <c r="BT124" s="1092"/>
      <c r="BU124" s="1092"/>
      <c r="BV124" s="1092">
        <v>94.7</v>
      </c>
      <c r="BW124" s="1092"/>
      <c r="BX124" s="1092"/>
      <c r="BY124" s="1092"/>
      <c r="BZ124" s="1092"/>
      <c r="CA124" s="1092">
        <v>83.9</v>
      </c>
      <c r="CB124" s="1092"/>
      <c r="CC124" s="1092"/>
      <c r="CD124" s="1092"/>
      <c r="CE124" s="1092"/>
      <c r="CF124" s="1093"/>
      <c r="CG124" s="1094"/>
      <c r="CH124" s="1094"/>
      <c r="CI124" s="1094"/>
      <c r="CJ124" s="1095"/>
      <c r="CK124" s="1077"/>
      <c r="CL124" s="1077"/>
      <c r="CM124" s="1077"/>
      <c r="CN124" s="1077"/>
      <c r="CO124" s="1078"/>
      <c r="CP124" s="1084" t="s">
        <v>496</v>
      </c>
      <c r="CQ124" s="1085"/>
      <c r="CR124" s="1085"/>
      <c r="CS124" s="1085"/>
      <c r="CT124" s="1085"/>
      <c r="CU124" s="1085"/>
      <c r="CV124" s="1085"/>
      <c r="CW124" s="1085"/>
      <c r="CX124" s="1085"/>
      <c r="CY124" s="1085"/>
      <c r="CZ124" s="1085"/>
      <c r="DA124" s="1085"/>
      <c r="DB124" s="1085"/>
      <c r="DC124" s="1085"/>
      <c r="DD124" s="1085"/>
      <c r="DE124" s="1085"/>
      <c r="DF124" s="1086"/>
      <c r="DG124" s="1069">
        <v>3897039</v>
      </c>
      <c r="DH124" s="1051"/>
      <c r="DI124" s="1051"/>
      <c r="DJ124" s="1051"/>
      <c r="DK124" s="1052"/>
      <c r="DL124" s="1050">
        <v>274716</v>
      </c>
      <c r="DM124" s="1051"/>
      <c r="DN124" s="1051"/>
      <c r="DO124" s="1051"/>
      <c r="DP124" s="1052"/>
      <c r="DQ124" s="1050">
        <v>296884</v>
      </c>
      <c r="DR124" s="1051"/>
      <c r="DS124" s="1051"/>
      <c r="DT124" s="1051"/>
      <c r="DU124" s="1052"/>
      <c r="DV124" s="1053">
        <v>2.9</v>
      </c>
      <c r="DW124" s="1054"/>
      <c r="DX124" s="1054"/>
      <c r="DY124" s="1054"/>
      <c r="DZ124" s="1055"/>
    </row>
    <row r="125" spans="1:130" s="226" customFormat="1" ht="26.25" customHeight="1" x14ac:dyDescent="0.15">
      <c r="A125" s="1122"/>
      <c r="B125" s="1014"/>
      <c r="C125" s="987" t="s">
        <v>481</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497</v>
      </c>
      <c r="AB125" s="1024"/>
      <c r="AC125" s="1024"/>
      <c r="AD125" s="1024"/>
      <c r="AE125" s="1025"/>
      <c r="AF125" s="1026" t="s">
        <v>498</v>
      </c>
      <c r="AG125" s="1024"/>
      <c r="AH125" s="1024"/>
      <c r="AI125" s="1024"/>
      <c r="AJ125" s="1025"/>
      <c r="AK125" s="1026" t="s">
        <v>499</v>
      </c>
      <c r="AL125" s="1024"/>
      <c r="AM125" s="1024"/>
      <c r="AN125" s="1024"/>
      <c r="AO125" s="1025"/>
      <c r="AP125" s="1027" t="s">
        <v>500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501</v>
      </c>
      <c r="CL125" s="1072"/>
      <c r="CM125" s="1072"/>
      <c r="CN125" s="1072"/>
      <c r="CO125" s="1073"/>
      <c r="CP125" s="994" t="s">
        <v>502</v>
      </c>
      <c r="CQ125" s="962"/>
      <c r="CR125" s="962"/>
      <c r="CS125" s="962"/>
      <c r="CT125" s="962"/>
      <c r="CU125" s="962"/>
      <c r="CV125" s="962"/>
      <c r="CW125" s="962"/>
      <c r="CX125" s="962"/>
      <c r="CY125" s="962"/>
      <c r="CZ125" s="962"/>
      <c r="DA125" s="962"/>
      <c r="DB125" s="962"/>
      <c r="DC125" s="962"/>
      <c r="DD125" s="962"/>
      <c r="DE125" s="962"/>
      <c r="DF125" s="963"/>
      <c r="DG125" s="995" t="s">
        <v>503</v>
      </c>
      <c r="DH125" s="996"/>
      <c r="DI125" s="996"/>
      <c r="DJ125" s="996"/>
      <c r="DK125" s="996"/>
      <c r="DL125" s="996" t="s">
        <v>504</v>
      </c>
      <c r="DM125" s="996"/>
      <c r="DN125" s="996"/>
      <c r="DO125" s="996"/>
      <c r="DP125" s="996"/>
      <c r="DQ125" s="996" t="s">
        <v>505</v>
      </c>
      <c r="DR125" s="996"/>
      <c r="DS125" s="996"/>
      <c r="DT125" s="996"/>
      <c r="DU125" s="996"/>
      <c r="DV125" s="997" t="s">
        <v>506</v>
      </c>
      <c r="DW125" s="997"/>
      <c r="DX125" s="997"/>
      <c r="DY125" s="997"/>
      <c r="DZ125" s="998"/>
    </row>
    <row r="126" spans="1:130" s="226" customFormat="1" ht="26.25" customHeight="1" thickBot="1" x14ac:dyDescent="0.2">
      <c r="A126" s="1122"/>
      <c r="B126" s="1014"/>
      <c r="C126" s="987" t="s">
        <v>483</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500</v>
      </c>
      <c r="AB126" s="1024"/>
      <c r="AC126" s="1024"/>
      <c r="AD126" s="1024"/>
      <c r="AE126" s="1025"/>
      <c r="AF126" s="1026" t="s">
        <v>506</v>
      </c>
      <c r="AG126" s="1024"/>
      <c r="AH126" s="1024"/>
      <c r="AI126" s="1024"/>
      <c r="AJ126" s="1025"/>
      <c r="AK126" s="1026" t="s">
        <v>505</v>
      </c>
      <c r="AL126" s="1024"/>
      <c r="AM126" s="1024"/>
      <c r="AN126" s="1024"/>
      <c r="AO126" s="1025"/>
      <c r="AP126" s="1027" t="s">
        <v>507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508</v>
      </c>
      <c r="CQ126" s="988"/>
      <c r="CR126" s="988"/>
      <c r="CS126" s="988"/>
      <c r="CT126" s="988"/>
      <c r="CU126" s="988"/>
      <c r="CV126" s="988"/>
      <c r="CW126" s="988"/>
      <c r="CX126" s="988"/>
      <c r="CY126" s="988"/>
      <c r="CZ126" s="988"/>
      <c r="DA126" s="988"/>
      <c r="DB126" s="988"/>
      <c r="DC126" s="988"/>
      <c r="DD126" s="988"/>
      <c r="DE126" s="988"/>
      <c r="DF126" s="989"/>
      <c r="DG126" s="990" t="s">
        <v>503</v>
      </c>
      <c r="DH126" s="991"/>
      <c r="DI126" s="991"/>
      <c r="DJ126" s="991"/>
      <c r="DK126" s="991"/>
      <c r="DL126" s="991" t="s">
        <v>509</v>
      </c>
      <c r="DM126" s="991"/>
      <c r="DN126" s="991"/>
      <c r="DO126" s="991"/>
      <c r="DP126" s="991"/>
      <c r="DQ126" s="991" t="s">
        <v>498</v>
      </c>
      <c r="DR126" s="991"/>
      <c r="DS126" s="991"/>
      <c r="DT126" s="991"/>
      <c r="DU126" s="991"/>
      <c r="DV126" s="992" t="s">
        <v>510</v>
      </c>
      <c r="DW126" s="992"/>
      <c r="DX126" s="992"/>
      <c r="DY126" s="992"/>
      <c r="DZ126" s="993"/>
    </row>
    <row r="127" spans="1:130" s="226" customFormat="1" ht="26.25" customHeight="1" x14ac:dyDescent="0.15">
      <c r="A127" s="1123"/>
      <c r="B127" s="1016"/>
      <c r="C127" s="1038" t="s">
        <v>511</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614</v>
      </c>
      <c r="AB127" s="1024"/>
      <c r="AC127" s="1024"/>
      <c r="AD127" s="1024"/>
      <c r="AE127" s="1025"/>
      <c r="AF127" s="1026">
        <v>360</v>
      </c>
      <c r="AG127" s="1024"/>
      <c r="AH127" s="1024"/>
      <c r="AI127" s="1024"/>
      <c r="AJ127" s="1025"/>
      <c r="AK127" s="1026">
        <v>58</v>
      </c>
      <c r="AL127" s="1024"/>
      <c r="AM127" s="1024"/>
      <c r="AN127" s="1024"/>
      <c r="AO127" s="1025"/>
      <c r="AP127" s="1027">
        <v>0</v>
      </c>
      <c r="AQ127" s="1028"/>
      <c r="AR127" s="1028"/>
      <c r="AS127" s="1028"/>
      <c r="AT127" s="1029"/>
      <c r="AU127" s="228"/>
      <c r="AV127" s="228"/>
      <c r="AW127" s="228"/>
      <c r="AX127" s="1096" t="s">
        <v>512</v>
      </c>
      <c r="AY127" s="1097"/>
      <c r="AZ127" s="1097"/>
      <c r="BA127" s="1097"/>
      <c r="BB127" s="1097"/>
      <c r="BC127" s="1097"/>
      <c r="BD127" s="1097"/>
      <c r="BE127" s="1098"/>
      <c r="BF127" s="1099" t="s">
        <v>513</v>
      </c>
      <c r="BG127" s="1097"/>
      <c r="BH127" s="1097"/>
      <c r="BI127" s="1097"/>
      <c r="BJ127" s="1097"/>
      <c r="BK127" s="1097"/>
      <c r="BL127" s="1098"/>
      <c r="BM127" s="1099" t="s">
        <v>514</v>
      </c>
      <c r="BN127" s="1097"/>
      <c r="BO127" s="1097"/>
      <c r="BP127" s="1097"/>
      <c r="BQ127" s="1097"/>
      <c r="BR127" s="1097"/>
      <c r="BS127" s="1098"/>
      <c r="BT127" s="1099" t="s">
        <v>515</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516</v>
      </c>
      <c r="CQ127" s="988"/>
      <c r="CR127" s="988"/>
      <c r="CS127" s="988"/>
      <c r="CT127" s="988"/>
      <c r="CU127" s="988"/>
      <c r="CV127" s="988"/>
      <c r="CW127" s="988"/>
      <c r="CX127" s="988"/>
      <c r="CY127" s="988"/>
      <c r="CZ127" s="988"/>
      <c r="DA127" s="988"/>
      <c r="DB127" s="988"/>
      <c r="DC127" s="988"/>
      <c r="DD127" s="988"/>
      <c r="DE127" s="988"/>
      <c r="DF127" s="989"/>
      <c r="DG127" s="990" t="s">
        <v>517</v>
      </c>
      <c r="DH127" s="991"/>
      <c r="DI127" s="991"/>
      <c r="DJ127" s="991"/>
      <c r="DK127" s="991"/>
      <c r="DL127" s="991" t="s">
        <v>504</v>
      </c>
      <c r="DM127" s="991"/>
      <c r="DN127" s="991"/>
      <c r="DO127" s="991"/>
      <c r="DP127" s="991"/>
      <c r="DQ127" s="991" t="s">
        <v>507</v>
      </c>
      <c r="DR127" s="991"/>
      <c r="DS127" s="991"/>
      <c r="DT127" s="991"/>
      <c r="DU127" s="991"/>
      <c r="DV127" s="992" t="s">
        <v>518</v>
      </c>
      <c r="DW127" s="992"/>
      <c r="DX127" s="992"/>
      <c r="DY127" s="992"/>
      <c r="DZ127" s="993"/>
    </row>
    <row r="128" spans="1:130" s="226" customFormat="1" ht="26.25" customHeight="1" thickBot="1" x14ac:dyDescent="0.2">
      <c r="A128" s="1106" t="s">
        <v>519</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520</v>
      </c>
      <c r="X128" s="1108"/>
      <c r="Y128" s="1108"/>
      <c r="Z128" s="1109"/>
      <c r="AA128" s="1110">
        <v>20668</v>
      </c>
      <c r="AB128" s="1111"/>
      <c r="AC128" s="1111"/>
      <c r="AD128" s="1111"/>
      <c r="AE128" s="1112"/>
      <c r="AF128" s="1113">
        <v>27152</v>
      </c>
      <c r="AG128" s="1111"/>
      <c r="AH128" s="1111"/>
      <c r="AI128" s="1111"/>
      <c r="AJ128" s="1112"/>
      <c r="AK128" s="1113">
        <v>4061</v>
      </c>
      <c r="AL128" s="1111"/>
      <c r="AM128" s="1111"/>
      <c r="AN128" s="1111"/>
      <c r="AO128" s="1112"/>
      <c r="AP128" s="1114"/>
      <c r="AQ128" s="1115"/>
      <c r="AR128" s="1115"/>
      <c r="AS128" s="1115"/>
      <c r="AT128" s="1116"/>
      <c r="AU128" s="228"/>
      <c r="AV128" s="228"/>
      <c r="AW128" s="228"/>
      <c r="AX128" s="961" t="s">
        <v>521</v>
      </c>
      <c r="AY128" s="962"/>
      <c r="AZ128" s="962"/>
      <c r="BA128" s="962"/>
      <c r="BB128" s="962"/>
      <c r="BC128" s="962"/>
      <c r="BD128" s="962"/>
      <c r="BE128" s="963"/>
      <c r="BF128" s="1117" t="s">
        <v>498</v>
      </c>
      <c r="BG128" s="1118"/>
      <c r="BH128" s="1118"/>
      <c r="BI128" s="1118"/>
      <c r="BJ128" s="1118"/>
      <c r="BK128" s="1118"/>
      <c r="BL128" s="1119"/>
      <c r="BM128" s="1117">
        <v>12.97</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522</v>
      </c>
      <c r="CQ128" s="791"/>
      <c r="CR128" s="791"/>
      <c r="CS128" s="791"/>
      <c r="CT128" s="791"/>
      <c r="CU128" s="791"/>
      <c r="CV128" s="791"/>
      <c r="CW128" s="791"/>
      <c r="CX128" s="791"/>
      <c r="CY128" s="791"/>
      <c r="CZ128" s="791"/>
      <c r="DA128" s="791"/>
      <c r="DB128" s="791"/>
      <c r="DC128" s="791"/>
      <c r="DD128" s="791"/>
      <c r="DE128" s="791"/>
      <c r="DF128" s="1101"/>
      <c r="DG128" s="1102">
        <v>32857</v>
      </c>
      <c r="DH128" s="1103"/>
      <c r="DI128" s="1103"/>
      <c r="DJ128" s="1103"/>
      <c r="DK128" s="1103"/>
      <c r="DL128" s="1103" t="s">
        <v>498</v>
      </c>
      <c r="DM128" s="1103"/>
      <c r="DN128" s="1103"/>
      <c r="DO128" s="1103"/>
      <c r="DP128" s="1103"/>
      <c r="DQ128" s="1103" t="s">
        <v>509</v>
      </c>
      <c r="DR128" s="1103"/>
      <c r="DS128" s="1103"/>
      <c r="DT128" s="1103"/>
      <c r="DU128" s="1103"/>
      <c r="DV128" s="1104" t="s">
        <v>523</v>
      </c>
      <c r="DW128" s="1104"/>
      <c r="DX128" s="1104"/>
      <c r="DY128" s="1104"/>
      <c r="DZ128" s="1105"/>
    </row>
    <row r="129" spans="1:131" s="226" customFormat="1" ht="26.25" customHeight="1" x14ac:dyDescent="0.15">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524</v>
      </c>
      <c r="X129" s="1136"/>
      <c r="Y129" s="1136"/>
      <c r="Z129" s="1137"/>
      <c r="AA129" s="1023">
        <v>12374140</v>
      </c>
      <c r="AB129" s="1024"/>
      <c r="AC129" s="1024"/>
      <c r="AD129" s="1024"/>
      <c r="AE129" s="1025"/>
      <c r="AF129" s="1026">
        <v>12490514</v>
      </c>
      <c r="AG129" s="1024"/>
      <c r="AH129" s="1024"/>
      <c r="AI129" s="1024"/>
      <c r="AJ129" s="1025"/>
      <c r="AK129" s="1026">
        <v>12828308</v>
      </c>
      <c r="AL129" s="1024"/>
      <c r="AM129" s="1024"/>
      <c r="AN129" s="1024"/>
      <c r="AO129" s="1025"/>
      <c r="AP129" s="1138"/>
      <c r="AQ129" s="1139"/>
      <c r="AR129" s="1139"/>
      <c r="AS129" s="1139"/>
      <c r="AT129" s="1140"/>
      <c r="AU129" s="229"/>
      <c r="AV129" s="229"/>
      <c r="AW129" s="229"/>
      <c r="AX129" s="1130" t="s">
        <v>525</v>
      </c>
      <c r="AY129" s="988"/>
      <c r="AZ129" s="988"/>
      <c r="BA129" s="988"/>
      <c r="BB129" s="988"/>
      <c r="BC129" s="988"/>
      <c r="BD129" s="988"/>
      <c r="BE129" s="989"/>
      <c r="BF129" s="1131" t="s">
        <v>526</v>
      </c>
      <c r="BG129" s="1132"/>
      <c r="BH129" s="1132"/>
      <c r="BI129" s="1132"/>
      <c r="BJ129" s="1132"/>
      <c r="BK129" s="1132"/>
      <c r="BL129" s="1133"/>
      <c r="BM129" s="1131">
        <v>17.97</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527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528</v>
      </c>
      <c r="X130" s="1136"/>
      <c r="Y130" s="1136"/>
      <c r="Z130" s="1137"/>
      <c r="AA130" s="1023">
        <v>2920012</v>
      </c>
      <c r="AB130" s="1024"/>
      <c r="AC130" s="1024"/>
      <c r="AD130" s="1024"/>
      <c r="AE130" s="1025"/>
      <c r="AF130" s="1026">
        <v>2664050</v>
      </c>
      <c r="AG130" s="1024"/>
      <c r="AH130" s="1024"/>
      <c r="AI130" s="1024"/>
      <c r="AJ130" s="1025"/>
      <c r="AK130" s="1026">
        <v>2575201</v>
      </c>
      <c r="AL130" s="1024"/>
      <c r="AM130" s="1024"/>
      <c r="AN130" s="1024"/>
      <c r="AO130" s="1025"/>
      <c r="AP130" s="1138"/>
      <c r="AQ130" s="1139"/>
      <c r="AR130" s="1139"/>
      <c r="AS130" s="1139"/>
      <c r="AT130" s="1140"/>
      <c r="AU130" s="229"/>
      <c r="AV130" s="229"/>
      <c r="AW130" s="229"/>
      <c r="AX130" s="1130" t="s">
        <v>529</v>
      </c>
      <c r="AY130" s="988"/>
      <c r="AZ130" s="988"/>
      <c r="BA130" s="988"/>
      <c r="BB130" s="988"/>
      <c r="BC130" s="988"/>
      <c r="BD130" s="988"/>
      <c r="BE130" s="989"/>
      <c r="BF130" s="1166">
        <v>12.3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530</v>
      </c>
      <c r="X131" s="1173"/>
      <c r="Y131" s="1173"/>
      <c r="Z131" s="1174"/>
      <c r="AA131" s="1069">
        <v>9454128</v>
      </c>
      <c r="AB131" s="1051"/>
      <c r="AC131" s="1051"/>
      <c r="AD131" s="1051"/>
      <c r="AE131" s="1052"/>
      <c r="AF131" s="1050">
        <v>9826464</v>
      </c>
      <c r="AG131" s="1051"/>
      <c r="AH131" s="1051"/>
      <c r="AI131" s="1051"/>
      <c r="AJ131" s="1052"/>
      <c r="AK131" s="1050">
        <v>10253107</v>
      </c>
      <c r="AL131" s="1051"/>
      <c r="AM131" s="1051"/>
      <c r="AN131" s="1051"/>
      <c r="AO131" s="1052"/>
      <c r="AP131" s="1175"/>
      <c r="AQ131" s="1176"/>
      <c r="AR131" s="1176"/>
      <c r="AS131" s="1176"/>
      <c r="AT131" s="1177"/>
      <c r="AU131" s="229"/>
      <c r="AV131" s="229"/>
      <c r="AW131" s="229"/>
      <c r="AX131" s="1148" t="s">
        <v>531</v>
      </c>
      <c r="AY131" s="791"/>
      <c r="AZ131" s="791"/>
      <c r="BA131" s="791"/>
      <c r="BB131" s="791"/>
      <c r="BC131" s="791"/>
      <c r="BD131" s="791"/>
      <c r="BE131" s="1101"/>
      <c r="BF131" s="1149">
        <v>83.9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532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533</v>
      </c>
      <c r="W132" s="1159"/>
      <c r="X132" s="1159"/>
      <c r="Y132" s="1159"/>
      <c r="Z132" s="1160"/>
      <c r="AA132" s="1161">
        <v>13.2417195</v>
      </c>
      <c r="AB132" s="1162"/>
      <c r="AC132" s="1162"/>
      <c r="AD132" s="1162"/>
      <c r="AE132" s="1163"/>
      <c r="AF132" s="1164">
        <v>11.712861029999999</v>
      </c>
      <c r="AG132" s="1162"/>
      <c r="AH132" s="1162"/>
      <c r="AI132" s="1162"/>
      <c r="AJ132" s="1163"/>
      <c r="AK132" s="1164">
        <v>11.977128199999999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534</v>
      </c>
      <c r="W133" s="1142"/>
      <c r="X133" s="1142"/>
      <c r="Y133" s="1142"/>
      <c r="Z133" s="1143"/>
      <c r="AA133" s="1144">
        <v>13.8</v>
      </c>
      <c r="AB133" s="1145"/>
      <c r="AC133" s="1145"/>
      <c r="AD133" s="1145"/>
      <c r="AE133" s="1146"/>
      <c r="AF133" s="1144">
        <v>12.9</v>
      </c>
      <c r="AG133" s="1145"/>
      <c r="AH133" s="1145"/>
      <c r="AI133" s="1145"/>
      <c r="AJ133" s="1146"/>
      <c r="AK133" s="1144">
        <v>12.3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6wYDLJ9m9srUzR8r1W9EUXk/Xbio+OB+lFfreZjRi4yNsa/jPaFiSGkhSNUzhxp0gFoONxJ1gkYfeQPxG9vjQ==" saltValue="3bDr80tpP4tIQ5mmyN9Q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BAbzUwYtIZzhgrNhA8Kk80WXjMlfh+nexep81HSzgFA/i50tbpu1UEPl+2p+b3TU28NuQ+c4xg1bCfuJ+MlwCg==" saltValue="jUDQ6WndmFaqCbGUpiHiug==" spinCount="100000" sheet="1" objects="1" scenarios="1"/>
  <dataConsolidate/>
  <phoneticPr fontId="2"/>
  <printOptions horizontalCentered="1" verticalCentered="1"/>
  <pageMargins left="0" right="0" top="0" bottom="0" header="0" footer="0"/>
  <pageSetup paperSize="9" scale="31"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HAT+aEeBdY14JXJt5Ke/D/5K7vgpLZCon7GUrVFVPQ03Wc/3D/yLAQFqAbb0qguYFCUevmVDCPnkh1O1eLA7A==" saltValue="rprqxvsHzdSmyLiMrfRV6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538</v>
      </c>
      <c r="AP7" s="268"/>
      <c r="AQ7" s="269" t="s">
        <v>539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540</v>
      </c>
      <c r="AQ8" s="275" t="s">
        <v>541</v>
      </c>
      <c r="AR8" s="276" t="s">
        <v>542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543</v>
      </c>
      <c r="AL9" s="1182"/>
      <c r="AM9" s="1182"/>
      <c r="AN9" s="1183"/>
      <c r="AO9" s="277">
        <v>3348283</v>
      </c>
      <c r="AP9" s="277">
        <v>121619</v>
      </c>
      <c r="AQ9" s="278">
        <v>104625</v>
      </c>
      <c r="AR9" s="279">
        <v>16.2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544</v>
      </c>
      <c r="AL10" s="1182"/>
      <c r="AM10" s="1182"/>
      <c r="AN10" s="1183"/>
      <c r="AO10" s="280">
        <v>45159</v>
      </c>
      <c r="AP10" s="280">
        <v>1640</v>
      </c>
      <c r="AQ10" s="281">
        <v>9752</v>
      </c>
      <c r="AR10" s="282">
        <v>-83.2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545</v>
      </c>
      <c r="AL11" s="1182"/>
      <c r="AM11" s="1182"/>
      <c r="AN11" s="1183"/>
      <c r="AO11" s="280">
        <v>70472</v>
      </c>
      <c r="AP11" s="280">
        <v>2560</v>
      </c>
      <c r="AQ11" s="281">
        <v>1608</v>
      </c>
      <c r="AR11" s="282">
        <v>59.2</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546</v>
      </c>
      <c r="AL12" s="1182"/>
      <c r="AM12" s="1182"/>
      <c r="AN12" s="1183"/>
      <c r="AO12" s="280" t="s">
        <v>547</v>
      </c>
      <c r="AP12" s="280" t="s">
        <v>547</v>
      </c>
      <c r="AQ12" s="281">
        <v>4</v>
      </c>
      <c r="AR12" s="282" t="s">
        <v>547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548</v>
      </c>
      <c r="AL13" s="1182"/>
      <c r="AM13" s="1182"/>
      <c r="AN13" s="1183"/>
      <c r="AO13" s="280">
        <v>128123</v>
      </c>
      <c r="AP13" s="280">
        <v>4654</v>
      </c>
      <c r="AQ13" s="281">
        <v>4175</v>
      </c>
      <c r="AR13" s="282">
        <v>11.5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549</v>
      </c>
      <c r="AL14" s="1182"/>
      <c r="AM14" s="1182"/>
      <c r="AN14" s="1183"/>
      <c r="AO14" s="280">
        <v>4040</v>
      </c>
      <c r="AP14" s="280">
        <v>147</v>
      </c>
      <c r="AQ14" s="281">
        <v>2340</v>
      </c>
      <c r="AR14" s="282">
        <v>-93.7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550</v>
      </c>
      <c r="AL15" s="1185"/>
      <c r="AM15" s="1185"/>
      <c r="AN15" s="1186"/>
      <c r="AO15" s="280">
        <v>-81273</v>
      </c>
      <c r="AP15" s="280">
        <v>-2952</v>
      </c>
      <c r="AQ15" s="281">
        <v>-8060</v>
      </c>
      <c r="AR15" s="282">
        <v>-63.4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194</v>
      </c>
      <c r="AL16" s="1185"/>
      <c r="AM16" s="1185"/>
      <c r="AN16" s="1186"/>
      <c r="AO16" s="280">
        <v>3514804</v>
      </c>
      <c r="AP16" s="280">
        <v>127667</v>
      </c>
      <c r="AQ16" s="281">
        <v>114444</v>
      </c>
      <c r="AR16" s="282">
        <v>11.6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551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552</v>
      </c>
      <c r="AP20" s="289" t="s">
        <v>553</v>
      </c>
      <c r="AQ20" s="290" t="s">
        <v>554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555</v>
      </c>
      <c r="AL21" s="1188"/>
      <c r="AM21" s="1188"/>
      <c r="AN21" s="1189"/>
      <c r="AO21" s="293">
        <v>12.5</v>
      </c>
      <c r="AP21" s="294">
        <v>10.6</v>
      </c>
      <c r="AQ21" s="295">
        <v>1.9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556</v>
      </c>
      <c r="AL22" s="1188"/>
      <c r="AM22" s="1188"/>
      <c r="AN22" s="1189"/>
      <c r="AO22" s="298">
        <v>99.9</v>
      </c>
      <c r="AP22" s="299">
        <v>97.5</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557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558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538</v>
      </c>
      <c r="AP30" s="268"/>
      <c r="AQ30" s="269" t="s">
        <v>539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540</v>
      </c>
      <c r="AQ31" s="275" t="s">
        <v>541</v>
      </c>
      <c r="AR31" s="276" t="s">
        <v>542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560</v>
      </c>
      <c r="AL32" s="1196"/>
      <c r="AM32" s="1196"/>
      <c r="AN32" s="1197"/>
      <c r="AO32" s="308">
        <v>3075304</v>
      </c>
      <c r="AP32" s="308">
        <v>111703</v>
      </c>
      <c r="AQ32" s="309">
        <v>72468</v>
      </c>
      <c r="AR32" s="310">
        <v>54.1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561</v>
      </c>
      <c r="AL33" s="1196"/>
      <c r="AM33" s="1196"/>
      <c r="AN33" s="1197"/>
      <c r="AO33" s="308" t="s">
        <v>547</v>
      </c>
      <c r="AP33" s="308" t="s">
        <v>547</v>
      </c>
      <c r="AQ33" s="309" t="s">
        <v>547</v>
      </c>
      <c r="AR33" s="310" t="s">
        <v>547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562</v>
      </c>
      <c r="AL34" s="1196"/>
      <c r="AM34" s="1196"/>
      <c r="AN34" s="1197"/>
      <c r="AO34" s="308" t="s">
        <v>547</v>
      </c>
      <c r="AP34" s="308" t="s">
        <v>547</v>
      </c>
      <c r="AQ34" s="309">
        <v>1</v>
      </c>
      <c r="AR34" s="310" t="s">
        <v>547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563</v>
      </c>
      <c r="AL35" s="1196"/>
      <c r="AM35" s="1196"/>
      <c r="AN35" s="1197"/>
      <c r="AO35" s="308">
        <v>731642</v>
      </c>
      <c r="AP35" s="308">
        <v>26575</v>
      </c>
      <c r="AQ35" s="309">
        <v>17710</v>
      </c>
      <c r="AR35" s="310">
        <v>50.1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564</v>
      </c>
      <c r="AL36" s="1196"/>
      <c r="AM36" s="1196"/>
      <c r="AN36" s="1197"/>
      <c r="AO36" s="308" t="s">
        <v>547</v>
      </c>
      <c r="AP36" s="308" t="s">
        <v>547</v>
      </c>
      <c r="AQ36" s="309">
        <v>2475</v>
      </c>
      <c r="AR36" s="310" t="s">
        <v>547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565</v>
      </c>
      <c r="AL37" s="1196"/>
      <c r="AM37" s="1196"/>
      <c r="AN37" s="1197"/>
      <c r="AO37" s="308">
        <v>58</v>
      </c>
      <c r="AP37" s="308">
        <v>2</v>
      </c>
      <c r="AQ37" s="309">
        <v>637</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566</v>
      </c>
      <c r="AL38" s="1199"/>
      <c r="AM38" s="1199"/>
      <c r="AN38" s="1200"/>
      <c r="AO38" s="311">
        <v>286</v>
      </c>
      <c r="AP38" s="311">
        <v>10</v>
      </c>
      <c r="AQ38" s="312">
        <v>2</v>
      </c>
      <c r="AR38" s="300">
        <v>400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567</v>
      </c>
      <c r="AL39" s="1199"/>
      <c r="AM39" s="1199"/>
      <c r="AN39" s="1200"/>
      <c r="AO39" s="308">
        <v>-4061</v>
      </c>
      <c r="AP39" s="308">
        <v>-148</v>
      </c>
      <c r="AQ39" s="309">
        <v>-3769</v>
      </c>
      <c r="AR39" s="310">
        <v>-96.1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568</v>
      </c>
      <c r="AL40" s="1196"/>
      <c r="AM40" s="1196"/>
      <c r="AN40" s="1197"/>
      <c r="AO40" s="308">
        <v>-2575201</v>
      </c>
      <c r="AP40" s="308">
        <v>-93538</v>
      </c>
      <c r="AQ40" s="309">
        <v>-62733</v>
      </c>
      <c r="AR40" s="310">
        <v>49.1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307</v>
      </c>
      <c r="AL41" s="1202"/>
      <c r="AM41" s="1202"/>
      <c r="AN41" s="1203"/>
      <c r="AO41" s="308">
        <v>1228028</v>
      </c>
      <c r="AP41" s="308">
        <v>44605</v>
      </c>
      <c r="AQ41" s="309">
        <v>26792</v>
      </c>
      <c r="AR41" s="310">
        <v>66.5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570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571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538</v>
      </c>
      <c r="AN49" s="1192" t="s">
        <v>572</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573</v>
      </c>
      <c r="AO50" s="325" t="s">
        <v>574</v>
      </c>
      <c r="AP50" s="326" t="s">
        <v>575</v>
      </c>
      <c r="AQ50" s="327" t="s">
        <v>576</v>
      </c>
      <c r="AR50" s="328" t="s">
        <v>577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578</v>
      </c>
      <c r="AL51" s="321"/>
      <c r="AM51" s="329">
        <v>2870968</v>
      </c>
      <c r="AN51" s="330">
        <v>98059</v>
      </c>
      <c r="AO51" s="331">
        <v>110.6</v>
      </c>
      <c r="AP51" s="332">
        <v>88968</v>
      </c>
      <c r="AQ51" s="333">
        <v>6.8</v>
      </c>
      <c r="AR51" s="334">
        <v>103.8</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579</v>
      </c>
      <c r="AM52" s="337">
        <v>1164996</v>
      </c>
      <c r="AN52" s="338">
        <v>39791</v>
      </c>
      <c r="AO52" s="339">
        <v>91.5</v>
      </c>
      <c r="AP52" s="340">
        <v>45482</v>
      </c>
      <c r="AQ52" s="341">
        <v>5.5</v>
      </c>
      <c r="AR52" s="342">
        <v>86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580</v>
      </c>
      <c r="AL53" s="321"/>
      <c r="AM53" s="329">
        <v>2690163</v>
      </c>
      <c r="AN53" s="330">
        <v>93382</v>
      </c>
      <c r="AO53" s="331">
        <v>-4.8</v>
      </c>
      <c r="AP53" s="332">
        <v>85173</v>
      </c>
      <c r="AQ53" s="333">
        <v>-4.3</v>
      </c>
      <c r="AR53" s="334">
        <v>-0.5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579</v>
      </c>
      <c r="AM54" s="337">
        <v>1427333</v>
      </c>
      <c r="AN54" s="338">
        <v>49546</v>
      </c>
      <c r="AO54" s="339">
        <v>24.5</v>
      </c>
      <c r="AP54" s="340">
        <v>43913</v>
      </c>
      <c r="AQ54" s="341">
        <v>-3.4</v>
      </c>
      <c r="AR54" s="342">
        <v>27.9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581</v>
      </c>
      <c r="AL55" s="321"/>
      <c r="AM55" s="329">
        <v>2909446</v>
      </c>
      <c r="AN55" s="330">
        <v>102147</v>
      </c>
      <c r="AO55" s="331">
        <v>9.4</v>
      </c>
      <c r="AP55" s="332">
        <v>94081</v>
      </c>
      <c r="AQ55" s="333">
        <v>10.5</v>
      </c>
      <c r="AR55" s="334">
        <v>-1.1000000000000001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579</v>
      </c>
      <c r="AM56" s="337">
        <v>2112781</v>
      </c>
      <c r="AN56" s="338">
        <v>74177</v>
      </c>
      <c r="AO56" s="339">
        <v>49.7</v>
      </c>
      <c r="AP56" s="340">
        <v>48949</v>
      </c>
      <c r="AQ56" s="341">
        <v>11.5</v>
      </c>
      <c r="AR56" s="342">
        <v>38.200000000000003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582</v>
      </c>
      <c r="AL57" s="321"/>
      <c r="AM57" s="329">
        <v>1540096</v>
      </c>
      <c r="AN57" s="330">
        <v>54917</v>
      </c>
      <c r="AO57" s="331">
        <v>-46.2</v>
      </c>
      <c r="AP57" s="332">
        <v>92632</v>
      </c>
      <c r="AQ57" s="333">
        <v>-1.5</v>
      </c>
      <c r="AR57" s="334">
        <v>-44.7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579</v>
      </c>
      <c r="AM58" s="337">
        <v>921114</v>
      </c>
      <c r="AN58" s="338">
        <v>32845</v>
      </c>
      <c r="AO58" s="339">
        <v>-55.7</v>
      </c>
      <c r="AP58" s="340">
        <v>47978</v>
      </c>
      <c r="AQ58" s="341">
        <v>-2</v>
      </c>
      <c r="AR58" s="342">
        <v>-53.7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583</v>
      </c>
      <c r="AL59" s="321"/>
      <c r="AM59" s="329">
        <v>1907388</v>
      </c>
      <c r="AN59" s="330">
        <v>69281</v>
      </c>
      <c r="AO59" s="331">
        <v>26.2</v>
      </c>
      <c r="AP59" s="332">
        <v>96469</v>
      </c>
      <c r="AQ59" s="333">
        <v>4.0999999999999996</v>
      </c>
      <c r="AR59" s="334">
        <v>22.1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579</v>
      </c>
      <c r="AM60" s="337">
        <v>940346</v>
      </c>
      <c r="AN60" s="338">
        <v>34156</v>
      </c>
      <c r="AO60" s="339">
        <v>4</v>
      </c>
      <c r="AP60" s="340">
        <v>49775</v>
      </c>
      <c r="AQ60" s="341">
        <v>3.7</v>
      </c>
      <c r="AR60" s="342">
        <v>0.3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584</v>
      </c>
      <c r="AL61" s="343"/>
      <c r="AM61" s="344">
        <v>2383612</v>
      </c>
      <c r="AN61" s="345">
        <v>83557</v>
      </c>
      <c r="AO61" s="346">
        <v>19</v>
      </c>
      <c r="AP61" s="347">
        <v>91465</v>
      </c>
      <c r="AQ61" s="348">
        <v>3.1</v>
      </c>
      <c r="AR61" s="334">
        <v>15.9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579</v>
      </c>
      <c r="AM62" s="337">
        <v>1313314</v>
      </c>
      <c r="AN62" s="338">
        <v>46103</v>
      </c>
      <c r="AO62" s="339">
        <v>22.8</v>
      </c>
      <c r="AP62" s="340">
        <v>47219</v>
      </c>
      <c r="AQ62" s="341">
        <v>3.1</v>
      </c>
      <c r="AR62" s="342">
        <v>19.7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ldbmc5RaGIg+ut1c8NhuQ9XrP7Wi8MjRM4lFP1mT5Dw+6mIxwA/qY5W+VKuH/ctJU9YCWZyUgV90uWCiNEJmQ==" saltValue="mtqXnY1Mo8xN9z9dg1H7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586</v>
      </c>
    </row>
    <row r="120" spans="125:125" ht="13.5" hidden="1" customHeight="1" x14ac:dyDescent="0.15"/>
    <row r="121" spans="125:125" ht="13.5" hidden="1" customHeight="1" x14ac:dyDescent="0.15">
      <c r="DU121" s="255"/>
    </row>
  </sheetData>
  <sheetProtection algorithmName="SHA-512" hashValue="IHcZ0HjjGqnXGjqi1peip52is2EaN5dxwLkDogRLmI47ZZ4ERRHw9aDE9Jd3FhoIK/yWpH89V7ZbyL6ud4obHw==" saltValue="J+Vzi/7HyJMETEX9lPbS7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587</v>
      </c>
    </row>
  </sheetData>
  <sheetProtection algorithmName="SHA-512" hashValue="62H/2aQH0lWj7FXoonhS7j8KA71AgnyKmbacG8PoOIcgD3tgC+4gAcKDNeqJlprgsGg2rOPO4PRFjChYErnAVA==" saltValue="ltCcj4J+YtKhdFVa1e/un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15">
      <c r="B47" s="10"/>
      <c r="C47" s="1204" t="s">
        <v>3</v>
      </c>
      <c r="D47" s="1204"/>
      <c r="E47" s="1205"/>
      <c r="F47" s="11">
        <v>17.93</v>
      </c>
      <c r="G47" s="12">
        <v>9.64</v>
      </c>
      <c r="H47" s="12">
        <v>6.7</v>
      </c>
      <c r="I47" s="12">
        <v>4.83</v>
      </c>
      <c r="J47" s="13">
        <v>5.26</v>
      </c>
    </row>
    <row r="48" spans="2:10" ht="57.75" customHeight="1" x14ac:dyDescent="0.15">
      <c r="B48" s="14"/>
      <c r="C48" s="1206" t="s">
        <v>4</v>
      </c>
      <c r="D48" s="1206"/>
      <c r="E48" s="1207"/>
      <c r="F48" s="15">
        <v>3.17</v>
      </c>
      <c r="G48" s="16">
        <v>1.61</v>
      </c>
      <c r="H48" s="16">
        <v>2.04</v>
      </c>
      <c r="I48" s="16">
        <v>4.2699999999999996</v>
      </c>
      <c r="J48" s="17">
        <v>7.24</v>
      </c>
    </row>
    <row r="49" spans="2:10" ht="57.75" customHeight="1" thickBot="1" x14ac:dyDescent="0.2">
      <c r="B49" s="18"/>
      <c r="C49" s="1208" t="s">
        <v>5</v>
      </c>
      <c r="D49" s="1208"/>
      <c r="E49" s="1209"/>
      <c r="F49" s="19" t="s">
        <v>593</v>
      </c>
      <c r="G49" s="20" t="s">
        <v>594</v>
      </c>
      <c r="H49" s="20" t="s">
        <v>595</v>
      </c>
      <c r="I49" s="20" t="s">
        <v>596</v>
      </c>
      <c r="J49" s="21">
        <v>1.3</v>
      </c>
    </row>
    <row r="50" spans="2:10" x14ac:dyDescent="0.15"/>
  </sheetData>
  <sheetProtection algorithmName="SHA-512" hashValue="ycm8UQxoZuPe/LqsIv+Q77R5xEfTu0Jryv3cHmK+mbQhXQ2GaeFJftqzZ4gyRiK7mpXc2iIHlqetMrx77Waevw==" saltValue="cmB/hIrdCADCUVj/lxc2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岡村 千夏</cp:lastModifiedBy>
  <cp:lastPrinted>2023-03-15T08:09:48Z</cp:lastPrinted>
  <dcterms:created xsi:type="dcterms:W3CDTF">2023-02-20T06:44:16Z</dcterms:created>
  <dcterms:modified xsi:type="dcterms:W3CDTF">2023-10-19T23:59:39Z</dcterms:modified>
  <cp:category/>
</cp:coreProperties>
</file>