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文書：02財政係\2024（R06）\20共通\2001庶務\01照会・回答(5年,3年)\01 財政\250303_【312(水)〆】令和５年度財政状況資料集の作成及び提出について（依頼）\05 公表\広島県HPより\"/>
    </mc:Choice>
  </mc:AlternateContent>
  <bookViews>
    <workbookView xWindow="0" yWindow="0" windowWidth="19200" windowHeight="113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<sst xmlns="http://schemas.openxmlformats.org/spreadsheetml/2006/main" count="1095" uniqueCount="571">
  <si>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</si>
  <si>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</si>
  <si>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</si>
  <si>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</si>
  <si>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</si>
  <si>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</si>
  <si>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</si>
  <si>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</si>
  <si>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</si>
  <si>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</si>
  <si>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</si>
  <si>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</si>
  <si>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</si>
  <si>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</si>
  <si>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</si>
  <si>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</si>
  <si>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</si>
  <si>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</si>
  <si>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</si>
  <si>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</si>
  <si>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</si>
  <si>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</si>
  <si>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</si>
  <si>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</si>
  <si>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</si>
  <si>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</si>
  <si>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</si>
  <si>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</si>
  <si>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</si>
  <si>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</si>
  <si>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</si>
  <si>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</si>
  <si>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</si>
  <si>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</si>
  <si>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</si>
  <si>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</si>
  <si>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</si>
  <si>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</si>
  <si>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</si>
  <si>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</si>
  <si>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</si>
  <si>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</si>
  <si>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</si>
  <si>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</si>
  <si>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</si>
  <si>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</si>
  <si>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</si>
  <si>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</si>
  <si>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</si>
  <si>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</si>
  <si>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</si>
  <si>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</si>
  <si>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</si>
  <si>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</si>
  <si>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</si>
  <si>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</si>
  <si>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</si>
  <si>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</si>
  <si>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</si>
  <si>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</si>
  <si>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</si>
  <si>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</si>
  <si>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</si>
  <si>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</si>
  <si>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</si>
  <si>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</si>
  <si>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</si>
  <si>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</si>
  <si>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</si>
  <si>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</si>
  <si>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</si>
  <si>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</si>
  <si>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</si>
  <si>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</si>
  <si>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</si>
  <si>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</si>
  <si>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</si>
  <si>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</si>
  <si>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</si>
  <si>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</si>
  <si>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</si>
  <si>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</si>
  <si>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</si>
  <si>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</si>
  <si>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</si>
  <si>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</si>
  <si>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</si>
  <si>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</si>
  <si>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</si>
  <si>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</si>
  <si>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</si>
  <si>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</si>
  <si>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</si>
  <si>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</si>
  <si>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安芸高田市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</si>
  <si>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</si>
  <si>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</si>
  <si>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</si>
  <si>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</si>
  <si>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</si>
  <si>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</si>
  <si>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</si>
  <si>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</si>
  <si>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</si>
  <si>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</si>
  <si>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</si>
  <si>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</si>
  <si>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</si>
  <si>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</si>
  <si>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</si>
  <si>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</si>
  <si>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</si>
  <si>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</si>
  <si>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</si>
  <si>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</si>
  <si>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</si>
  <si>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</si>
  <si>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</si>
  <si>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</si>
  <si>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</si>
  <si>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</si>
  <si>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</si>
  <si>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</si>
  <si>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</si>
  <si>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</si>
  <si>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</si>
  <si>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</si>
  <si>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</si>
  <si>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</si>
  <si>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</si>
  <si>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</si>
  <si>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</si>
  <si>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</si>
  <si>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</si>
  <si>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</si>
  <si>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</si>
  <si>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</si>
  <si>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</si>
  <si>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</si>
  <si>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</si>
  <si>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</si>
  <si>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</si>
  <si>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</si>
  <si>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</si>
  <si>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</si>
  <si>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</si>
  <si>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</si>
  <si>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</si>
  <si>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</si>
  <si>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</si>
  <si>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</si>
  <si>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</si>
  <si>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</si>
  <si>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</si>
  <si>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</si>
  <si>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</si>
  <si>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</si>
  <si>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</si>
  <si>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</si>
  <si>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</si>
  <si>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</si>
  <si>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</si>
  <si>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</si>
  <si>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</si>
  <si>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</si>
  <si>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</si>
  <si>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</si>
  <si>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</si>
  <si>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</si>
  <si>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</si>
  <si>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</si>
  <si>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</si>
  <si>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</si>
  <si>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</si>
  <si>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</si>
  <si>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</si>
  <si>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</si>
  <si>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</si>
  <si>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</si>
  <si>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</si>
  <si>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</si>
  <si>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</si>
  <si>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</si>
  <si>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</si>
  <si>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</si>
  <si>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</si>
  <si>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</si>
  <si>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</si>
  <si>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</si>
  <si>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</si>
  <si>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</si>
  <si>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</si>
  <si>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</si>
  <si>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</si>
  <si>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</si>
  <si>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</si>
  <si>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</si>
  <si>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</si>
  <si>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</si>
  <si>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</si>
  <si>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</si>
  <si>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</si>
  <si>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</si>
  <si>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広島県安芸高田市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</si>
  <si>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</si>
  <si>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</si>
  <si>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</si>
  <si>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</si>
  <si>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</si>
  <si>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</si>
  <si>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</si>
  <si>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</si>
  <si>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</si>
  <si>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</si>
  <si>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</si>
  <si>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</si>
  <si>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</si>
  <si>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</si>
  <si>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</si>
  <si>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</si>
  <si>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</si>
  <si>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</si>
  <si>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</si>
  <si>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</si>
  <si>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</si>
  <si>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</si>
  <si>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</si>
  <si>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</si>
  <si>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</si>
  <si>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</si>
  <si>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</si>
  <si>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</si>
  <si>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</si>
  <si>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</si>
  <si>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</si>
  <si>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</si>
  <si>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</si>
  <si>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</si>
  <si>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</si>
  <si>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</si>
  <si>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</si>
  <si>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</si>
  <si>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</si>
  <si>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</si>
  <si>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</si>
  <si>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</si>
  <si>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</si>
  <si>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</si>
  <si>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</si>
  <si>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</si>
  <si>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</si>
  <si>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</si>
  <si>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</si>
  <si>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</si>
  <si>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</si>
  <si>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</si>
  <si>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</si>
  <si>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</si>
  <si>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</si>
  <si>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</si>
  <si>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</si>
  <si>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</si>
  <si>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</si>
  <si>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</si>
  <si>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</si>
  <si>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</si>
  <si>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</si>
  <si>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</si>
  <si>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</si>
  <si>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</si>
  <si>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</si>
  <si>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</si>
  <si>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</si>
  <si>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</si>
  <si>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</si>
  <si>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</si>
  <si>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</si>
  <si>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</si>
  <si>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</si>
  <si>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</si>
  <si>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</si>
  <si>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</si>
  <si>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</si>
  <si>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</si>
  <si>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</si>
  <si>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</si>
  <si>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</si>
  <si>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</si>
  <si>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</si>
  <si>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</si>
  <si>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</si>
  <si>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</si>
  <si>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</si>
  <si>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</si>
  <si>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</si>
  <si>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</si>
  <si>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</si>
  <si>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</si>
  <si>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</si>
  <si>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</si>
  <si>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</si>
  <si>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</si>
  <si>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</si>
  <si>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</si>
  <si>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</si>
  <si>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</si>
  <si>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</si>
  <si>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</si>
  <si>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</si>
  <si>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</si>
  <si>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</si>
  <si>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</si>
  <si>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</si>
  <si>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</si>
  <si>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</si>
  <si>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</si>
  <si>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</si>
  <si>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</si>
  <si>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</si>
  <si>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</si>
  <si>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</si>
  <si>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</si>
  <si>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</si>
  <si>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</si>
  <si>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</si>
  <si>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</si>
  <si>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</si>
  <si>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</si>
  <si>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</si>
  <si>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</si>
  <si>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</si>
  <si>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</si>
  <si>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</si>
  <si>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</si>
  <si>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</si>
  <si>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</si>
  <si>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</si>
  <si>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</si>
  <si>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</si>
  <si>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</si>
  <si>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</si>
  <si>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</si>
  <si>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</si>
  <si>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</si>
  <si>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</si>
  <si>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</si>
  <si>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</si>
  <si>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</si>
  <si>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</si>
  <si>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</si>
  <si>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</si>
  <si>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</si>
  <si>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</si>
  <si>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</si>
  <si>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広島県安芸高田市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</si>
  <si>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</si>
  <si>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</si>
  <si>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</si>
  <si>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</si>
  <si>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</si>
  <si>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</si>
  <si>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</si>
  <si>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</si>
  <si>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</si>
  <si>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</si>
  <si>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</si>
  <si>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</si>
  <si>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</si>
  <si>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</si>
  <si>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</si>
  <si>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</si>
  <si>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</si>
  <si>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</si>
  <si>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</si>
  <si>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</si>
  <si>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コミュニティ・プラント整備事業特別会計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</si>
  <si>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</si>
  <si>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</si>
  <si>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</si>
  <si>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</si>
  <si>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</si>
  <si>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</si>
  <si>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</si>
  <si>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</si>
  <si>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</si>
  <si>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</si>
  <si>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</si>
  <si>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</si>
  <si>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</si>
  <si>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</si>
  <si>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</si>
  <si>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</si>
  <si>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下水道事業（公共下水道事業）会計</t>
    <phoneticPr fontId="5"/>
  </si>
  <si>
    <t>法適用企業</t>
    <phoneticPr fontId="5"/>
  </si>
  <si>
    <t>下水道事業（特定環境保全公共下水道事業）会計</t>
    <phoneticPr fontId="5"/>
  </si>
  <si>
    <t>農業集落排水事業特別会計</t>
    <phoneticPr fontId="5"/>
  </si>
  <si>
    <t>法非適用企業</t>
    <phoneticPr fontId="5"/>
  </si>
  <si>
    <t>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</si>
  <si>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</si>
  <si>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</si>
  <si>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</si>
  <si>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</si>
  <si>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</si>
  <si>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</si>
  <si>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</si>
  <si>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</si>
  <si>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</si>
  <si>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</si>
  <si>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</si>
  <si>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</si>
  <si>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</si>
  <si>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</si>
  <si>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</si>
  <si>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</si>
  <si>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</si>
  <si>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</si>
  <si>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</si>
  <si>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</si>
  <si>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</si>
  <si>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</si>
  <si>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</si>
  <si>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</si>
  <si>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</si>
  <si>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</si>
  <si>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</si>
  <si>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</si>
  <si>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</si>
  <si>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</si>
  <si>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</si>
  <si>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</si>
  <si>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</si>
  <si>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</si>
  <si>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</si>
  <si>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</si>
  <si>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</si>
  <si>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</si>
  <si>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</si>
  <si>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</si>
  <si>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</si>
  <si>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</si>
  <si>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</si>
  <si>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</si>
  <si>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</si>
  <si>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</si>
  <si>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</si>
  <si>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</si>
  <si>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</si>
  <si>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</si>
  <si>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</si>
  <si>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</si>
  <si>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</si>
  <si>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</si>
  <si>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</si>
  <si>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</si>
  <si>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</si>
  <si>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</si>
  <si>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</si>
  <si>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</si>
  <si>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</si>
  <si>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</si>
  <si>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</si>
  <si>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</si>
  <si>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</si>
  <si>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</si>
  <si>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</si>
  <si>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</si>
  <si>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</si>
  <si>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</si>
  <si>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</si>
  <si>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</si>
  <si>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</si>
  <si>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</si>
  <si>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</si>
  <si>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</si>
  <si>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</si>
  <si>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</si>
  <si>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</si>
  <si>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</si>
  <si>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</si>
  <si>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</si>
  <si>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</si>
  <si>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</si>
  <si>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</si>
  <si>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</si>
  <si>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</si>
  <si>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</si>
  <si>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</si>
  <si>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</si>
  <si>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</si>
  <si>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</si>
  <si>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</si>
  <si>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</si>
  <si>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</si>
  <si>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</si>
  <si>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</si>
  <si>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</si>
  <si>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</si>
  <si>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</si>
  <si>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</si>
  <si>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</si>
  <si>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</si>
  <si>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</si>
  <si>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</si>
  <si>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</si>
  <si>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</si>
  <si>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</si>
  <si>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</si>
  <si>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</si>
  <si>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</si>
  <si>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</si>
  <si>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</si>
  <si>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</si>
  <si>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</si>
  <si>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</si>
  <si>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</si>
  <si>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</si>
  <si>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</si>
  <si>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</si>
  <si>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</si>
  <si>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</si>
  <si>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</si>
  <si>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</si>
  <si>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</si>
  <si>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</si>
  <si>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</si>
  <si>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</si>
  <si>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</si>
  <si>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</si>
  <si>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</si>
  <si>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</si>
  <si>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</si>
  <si>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</si>
  <si>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</si>
  <si>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3.66</t>
  </si>
  <si>
    <t>▲ 0.59</t>
  </si>
  <si>
    <t>▲ 3.63</t>
  </si>
  <si>
    <t>▲ 3.54</t>
  </si>
  <si>
    <t>一般会計</t>
  </si>
  <si>
    <t>介護保険特別会計</t>
  </si>
  <si>
    <t>下水道事業（公共下水道事業）会計</t>
  </si>
  <si>
    <t>農業集落排水事業特別会計</t>
  </si>
  <si>
    <t>下水道事業（特定環境保全公共下水道事業）会計</t>
  </si>
  <si>
    <t>国民健康保険特別会計</t>
  </si>
  <si>
    <t>浄化槽整備事業特別会計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</si>
  <si>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</si>
  <si>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</si>
  <si>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</si>
  <si>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</si>
  <si>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</si>
  <si>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</si>
  <si>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</si>
  <si>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</si>
  <si>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</si>
  <si>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安芸高田市地域振興事業団</t>
    <phoneticPr fontId="2"/>
  </si>
  <si>
    <t>神楽門前湯治村</t>
    <phoneticPr fontId="2"/>
  </si>
  <si>
    <t>こうだ二一</t>
    <phoneticPr fontId="2"/>
  </si>
  <si>
    <t>安芸高田アグリフーズ</t>
    <phoneticPr fontId="2"/>
  </si>
  <si>
    <t>道の駅あきたかた</t>
    <phoneticPr fontId="2"/>
  </si>
  <si>
    <t>広島県後期高齢者医療広域連合（一般会計）</t>
    <phoneticPr fontId="2"/>
  </si>
  <si>
    <t>広島県後期高齢者医療広域連合（特別会計）</t>
    <phoneticPr fontId="2"/>
  </si>
  <si>
    <t>広島県市町総合事務組合</t>
    <phoneticPr fontId="2"/>
  </si>
  <si>
    <t>芸北広域環境施設組合</t>
    <phoneticPr fontId="2"/>
  </si>
  <si>
    <t>-</t>
    <phoneticPr fontId="2"/>
  </si>
  <si>
    <t>地域振興基金</t>
    <phoneticPr fontId="5"/>
  </si>
  <si>
    <t>過疎地域持続的発展基金</t>
    <phoneticPr fontId="2"/>
  </si>
  <si>
    <t>ふるさと応援基金</t>
    <phoneticPr fontId="2"/>
  </si>
  <si>
    <t>市有住宅管理運営基金</t>
    <phoneticPr fontId="2"/>
  </si>
  <si>
    <t>地域福祉基金</t>
    <phoneticPr fontId="2"/>
  </si>
  <si>
    <t>広島県水道広域連合企業団（水道企業会計）</t>
    <rPh sb="13" eb="15">
      <t>スイドウ</t>
    </rPh>
    <rPh sb="15" eb="17">
      <t>キギョウ</t>
    </rPh>
    <rPh sb="17" eb="19">
      <t>カイケイ</t>
    </rPh>
    <phoneticPr fontId="2"/>
  </si>
  <si>
    <t>広島県水道広域連合企業団（工業用水道事業会計）</t>
    <rPh sb="13" eb="15">
      <t>コウギョウ</t>
    </rPh>
    <rPh sb="15" eb="16">
      <t>ヨウ</t>
    </rPh>
    <rPh sb="16" eb="18">
      <t>スイドウ</t>
    </rPh>
    <rPh sb="18" eb="20">
      <t>ジギョウ</t>
    </rPh>
    <rPh sb="20" eb="22">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</si>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</sst>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BFA7-433A-A65D-D849A26E6F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102147</c:v>
                </c:pt>
                <c:pt idx="1">
                  <c:v>54917</c:v>
                </c:pt>
                <c:pt idx="2">
                  <c:v>69281</c:v>
                </c:pt>
                <c:pt idx="3">
                  <c:v>44313</c:v>
                </c:pt>
                <c:pt idx="4">
                  <c:v>57652</c:v>
                </c:pt>
              </c:numCache>
            </c:numRef>
          </c:val>
          <c:smooth val="0"/>
          <c:extLst>
            <c:ext xmlns:c16="http://schemas.microsoft.com/office/drawing/2014/chart" uri="{C3380CC4-5D6E-409C-BE32-E72D297353CC}">
              <c16:uniqueId val="{00000001-BFA7-433A-A65D-D849A26E6F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2.04</c:v>
                </c:pt>
                <c:pt idx="1">
                  <c:v>4.2699999999999996</c:v>
                </c:pt>
                <c:pt idx="2">
                  <c:v>7.24</c:v>
                </c:pt>
                <c:pt idx="3">
                  <c:v>5.97</c:v>
                </c:pt>
                <c:pt idx="4">
                  <c:v>4.29</c:v>
                </c:pt>
              </c:numCache>
            </c:numRef>
          </c:val>
          <c:extLst>
            <c:ext xmlns:c16="http://schemas.microsoft.com/office/drawing/2014/chart" uri="{C3380CC4-5D6E-409C-BE32-E72D297353CC}">
              <c16:uniqueId val="{00000000-BA66-4DD1-8FAC-F8F4EA1521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6.7</c:v>
                </c:pt>
                <c:pt idx="1">
                  <c:v>4.83</c:v>
                </c:pt>
                <c:pt idx="2">
                  <c:v>5.26</c:v>
                </c:pt>
                <c:pt idx="3">
                  <c:v>7.54</c:v>
                </c:pt>
                <c:pt idx="4">
                  <c:v>8.9499999999999993</c:v>
                </c:pt>
              </c:numCache>
            </c:numRef>
          </c:val>
          <c:extLst>
            <c:ext xmlns:c16="http://schemas.microsoft.com/office/drawing/2014/chart" uri="{C3380CC4-5D6E-409C-BE32-E72D297353CC}">
              <c16:uniqueId val="{00000001-BA66-4DD1-8FAC-F8F4EA1521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-3.66</c:v>
                </c:pt>
                <c:pt idx="1">
                  <c:v>-0.59</c:v>
                </c:pt>
                <c:pt idx="2">
                  <c:v>1.3</c:v>
                </c:pt>
                <c:pt idx="3">
                  <c:v>-3.63</c:v>
                </c:pt>
                <c:pt idx="4">
                  <c:v>-3.54</c:v>
                </c:pt>
              </c:numCache>
            </c:numRef>
          </c:val>
          <c:smooth val="0"/>
          <c:extLst>
            <c:ext xmlns:c16="http://schemas.microsoft.com/office/drawing/2014/chart" uri="{C3380CC4-5D6E-409C-BE32-E72D297353CC}">
              <c16:uniqueId val="{00000002-BA66-4DD1-8FAC-F8F4EA1521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4</c:v>
                </c:pt>
                <c:pt idx="2">
                  <c:v>#N/A</c:v>
                </c:pt>
                <c:pt idx="3">
                  <c:v>3.63</c:v>
                </c:pt>
                <c:pt idx="4">
                  <c:v>#N/A</c:v>
                </c:pt>
                <c:pt idx="5">
                  <c:v>3.39</c:v>
                </c:pt>
                <c:pt idx="6">
                  <c:v>#N/A</c:v>
                </c:pt>
                <c:pt idx="7">
                  <c:v>3.41</c:v>
                </c:pt>
                <c:pt idx="8">
                  <c:v>#N/A</c:v>
                </c:pt>
                <c:pt idx="9">
                  <c:v>0</c:v>
                </c:pt>
              </c:numCache>
            </c:numRef>
          </c:val>
          <c:extLst>
            <c:ext xmlns:c16="http://schemas.microsoft.com/office/drawing/2014/chart" uri="{C3380CC4-5D6E-409C-BE32-E72D297353CC}">
              <c16:uniqueId val="{00000000-C3BF-4047-9129-FAB23C2867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BF-4047-9129-FAB23C28678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0.08</c:v>
                </c:pt>
                <c:pt idx="2">
                  <c:v>#N/A</c:v>
                </c:pt>
                <c:pt idx="3">
                  <c:v>0.08</c:v>
                </c:pt>
                <c:pt idx="4">
                  <c:v>#N/A</c:v>
                </c:pt>
                <c:pt idx="5">
                  <c:v>0.08</c:v>
                </c:pt>
                <c:pt idx="6">
                  <c:v>#N/A</c:v>
                </c:pt>
                <c:pt idx="7">
                  <c:v>0.09</c:v>
                </c:pt>
                <c:pt idx="8">
                  <c:v>#N/A</c:v>
                </c:pt>
                <c:pt idx="9">
                  <c:v>0.09</c:v>
                </c:pt>
              </c:numCache>
            </c:numRef>
          </c:val>
          <c:extLst>
            <c:ext xmlns:c16="http://schemas.microsoft.com/office/drawing/2014/chart" uri="{C3380CC4-5D6E-409C-BE32-E72D297353CC}">
              <c16:uniqueId val="{00000002-C3BF-4047-9129-FAB23C28678A}"/>
            </c:ext>
          </c:extLst>
        </c:ser>
        <c:ser>
          <c:idx val="3"/>
          <c:order val="3"/>
          <c:tx>
            <c:strRef>
              <c:f>データシート!$A$30</c:f>
              <c:strCache>
                <c:ptCount val="1"/>
                <c:pt idx="0">
                  <c:v>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c:v>
                </c:pt>
              </c:numCache>
            </c:numRef>
          </c:val>
          <c:extLst>
            <c:ext xmlns:c16="http://schemas.microsoft.com/office/drawing/2014/chart" uri="{C3380CC4-5D6E-409C-BE32-E72D297353CC}">
              <c16:uniqueId val="{00000003-C3BF-4047-9129-FAB23C28678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0.65</c:v>
                </c:pt>
                <c:pt idx="2">
                  <c:v>#N/A</c:v>
                </c:pt>
                <c:pt idx="3">
                  <c:v>0.71</c:v>
                </c:pt>
                <c:pt idx="4">
                  <c:v>#N/A</c:v>
                </c:pt>
                <c:pt idx="5">
                  <c:v>0.52</c:v>
                </c:pt>
                <c:pt idx="6">
                  <c:v>#N/A</c:v>
                </c:pt>
                <c:pt idx="7">
                  <c:v>0.31</c:v>
                </c:pt>
                <c:pt idx="8">
                  <c:v>#N/A</c:v>
                </c:pt>
                <c:pt idx="9">
                  <c:v>0.4</c:v>
                </c:pt>
              </c:numCache>
            </c:numRef>
          </c:val>
          <c:extLst>
            <c:ext xmlns:c16="http://schemas.microsoft.com/office/drawing/2014/chart" uri="{C3380CC4-5D6E-409C-BE32-E72D297353CC}">
              <c16:uniqueId val="{00000004-C3BF-4047-9129-FAB23C28678A}"/>
            </c:ext>
          </c:extLst>
        </c:ser>
        <c:ser>
          <c:idx val="5"/>
          <c:order val="5"/>
          <c:tx>
            <c:strRef>
              <c:f>データシート!$A$32</c:f>
              <c:strCache>
                <c:ptCount val="1"/>
                <c:pt idx="0">
                  <c:v>下水道事業（特定環境保全公共下水道事業）会計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0.05</c:v>
                </c:pt>
                <c:pt idx="4">
                  <c:v>#N/A</c:v>
                </c:pt>
                <c:pt idx="5">
                  <c:v>0.2</c:v>
                </c:pt>
                <c:pt idx="6">
                  <c:v>#N/A</c:v>
                </c:pt>
                <c:pt idx="7">
                  <c:v>0.05</c:v>
                </c:pt>
                <c:pt idx="8">
                  <c:v>#N/A</c:v>
                </c:pt>
                <c:pt idx="9">
                  <c:v>0.48</c:v>
                </c:pt>
              </c:numCache>
            </c:numRef>
          </c:val>
          <c:extLst>
            <c:ext xmlns:c16="http://schemas.microsoft.com/office/drawing/2014/chart" uri="{C3380CC4-5D6E-409C-BE32-E72D297353CC}">
              <c16:uniqueId val="{00000005-C3BF-4047-9129-FAB23C28678A}"/>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0.5</c:v>
                </c:pt>
              </c:numCache>
            </c:numRef>
          </c:val>
          <c:extLst>
            <c:ext xmlns:c16="http://schemas.microsoft.com/office/drawing/2014/chart" uri="{C3380CC4-5D6E-409C-BE32-E72D297353CC}">
              <c16:uniqueId val="{00000006-C3BF-4047-9129-FAB23C28678A}"/>
            </c:ext>
          </c:extLst>
        </c:ser>
        <c:ser>
          <c:idx val="7"/>
          <c:order val="7"/>
          <c:tx>
            <c:strRef>
              <c:f>データシート!$A$34</c:f>
              <c:strCache>
                <c:ptCount val="1"/>
                <c:pt idx="0">
                  <c:v>下水道事業（公共下水道事業）会計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0.62</c:v>
                </c:pt>
                <c:pt idx="4">
                  <c:v>#N/A</c:v>
                </c:pt>
                <c:pt idx="5">
                  <c:v>1.02</c:v>
                </c:pt>
                <c:pt idx="6">
                  <c:v>#N/A</c:v>
                </c:pt>
                <c:pt idx="7">
                  <c:v>0.79</c:v>
                </c:pt>
                <c:pt idx="8">
                  <c:v>#N/A</c:v>
                </c:pt>
                <c:pt idx="9">
                  <c:v>0.84</c:v>
                </c:pt>
              </c:numCache>
            </c:numRef>
          </c:val>
          <c:extLst>
            <c:ext xmlns:c16="http://schemas.microsoft.com/office/drawing/2014/chart" uri="{C3380CC4-5D6E-409C-BE32-E72D297353CC}">
              <c16:uniqueId val="{00000007-C3BF-4047-9129-FAB23C28678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0.61</c:v>
                </c:pt>
                <c:pt idx="2">
                  <c:v>#N/A</c:v>
                </c:pt>
                <c:pt idx="3">
                  <c:v>1.25</c:v>
                </c:pt>
                <c:pt idx="4">
                  <c:v>#N/A</c:v>
                </c:pt>
                <c:pt idx="5">
                  <c:v>2.08</c:v>
                </c:pt>
                <c:pt idx="6">
                  <c:v>#N/A</c:v>
                </c:pt>
                <c:pt idx="7">
                  <c:v>2.36</c:v>
                </c:pt>
                <c:pt idx="8">
                  <c:v>#N/A</c:v>
                </c:pt>
                <c:pt idx="9">
                  <c:v>2.0499999999999998</c:v>
                </c:pt>
              </c:numCache>
            </c:numRef>
          </c:val>
          <c:extLst>
            <c:ext xmlns:c16="http://schemas.microsoft.com/office/drawing/2014/chart" uri="{C3380CC4-5D6E-409C-BE32-E72D297353CC}">
              <c16:uniqueId val="{00000008-C3BF-4047-9129-FAB23C28678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2.0299999999999998</c:v>
                </c:pt>
                <c:pt idx="2">
                  <c:v>#N/A</c:v>
                </c:pt>
                <c:pt idx="3">
                  <c:v>4.26</c:v>
                </c:pt>
                <c:pt idx="4">
                  <c:v>#N/A</c:v>
                </c:pt>
                <c:pt idx="5">
                  <c:v>7.24</c:v>
                </c:pt>
                <c:pt idx="6">
                  <c:v>#N/A</c:v>
                </c:pt>
                <c:pt idx="7">
                  <c:v>5.97</c:v>
                </c:pt>
                <c:pt idx="8">
                  <c:v>#N/A</c:v>
                </c:pt>
                <c:pt idx="9">
                  <c:v>4.28</c:v>
                </c:pt>
              </c:numCache>
            </c:numRef>
          </c:val>
          <c:extLst>
            <c:ext xmlns:c16="http://schemas.microsoft.com/office/drawing/2014/chart" uri="{C3380CC4-5D6E-409C-BE32-E72D297353CC}">
              <c16:uniqueId val="{00000009-C3BF-4047-9129-FAB23C2867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2941</c:v>
                </c:pt>
                <c:pt idx="5">
                  <c:v>2691</c:v>
                </c:pt>
                <c:pt idx="8">
                  <c:v>2579</c:v>
                </c:pt>
                <c:pt idx="11">
                  <c:v>2485</c:v>
                </c:pt>
                <c:pt idx="14">
                  <c:v>2401</c:v>
                </c:pt>
              </c:numCache>
            </c:numRef>
          </c:val>
          <c:extLst>
            <c:ext xmlns:c16="http://schemas.microsoft.com/office/drawing/2014/chart" uri="{C3380CC4-5D6E-409C-BE32-E72D297353CC}">
              <c16:uniqueId val="{00000000-8865-4AD8-9E81-FC61AF03D5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65-4AD8-9E81-FC61AF03D5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8865-4AD8-9E81-FC61AF03D5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217</c:v>
                </c:pt>
              </c:numCache>
            </c:numRef>
          </c:val>
          <c:extLst>
            <c:ext xmlns:c16="http://schemas.microsoft.com/office/drawing/2014/chart" uri="{C3380CC4-5D6E-409C-BE32-E72D297353CC}">
              <c16:uniqueId val="{00000003-8865-4AD8-9E81-FC61AF03D5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722</c:v>
                </c:pt>
                <c:pt idx="3">
                  <c:v>752</c:v>
                </c:pt>
                <c:pt idx="6">
                  <c:v>732</c:v>
                </c:pt>
                <c:pt idx="9">
                  <c:v>651</c:v>
                </c:pt>
                <c:pt idx="12">
                  <c:v>437</c:v>
                </c:pt>
              </c:numCache>
            </c:numRef>
          </c:val>
          <c:extLst>
            <c:ext xmlns:c16="http://schemas.microsoft.com/office/drawing/2014/chart" uri="{C3380CC4-5D6E-409C-BE32-E72D297353CC}">
              <c16:uniqueId val="{00000004-8865-4AD8-9E81-FC61AF03D5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65-4AD8-9E81-FC61AF03D5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65-4AD8-9E81-FC61AF03D5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3470</c:v>
                </c:pt>
                <c:pt idx="3">
                  <c:v>3090</c:v>
                </c:pt>
                <c:pt idx="6">
                  <c:v>3075</c:v>
                </c:pt>
                <c:pt idx="9">
                  <c:v>2924</c:v>
                </c:pt>
                <c:pt idx="12">
                  <c:v>2704</c:v>
                </c:pt>
              </c:numCache>
            </c:numRef>
          </c:val>
          <c:extLst>
            <c:ext xmlns:c16="http://schemas.microsoft.com/office/drawing/2014/chart" uri="{C3380CC4-5D6E-409C-BE32-E72D297353CC}">
              <c16:uniqueId val="{00000007-8865-4AD8-9E81-FC61AF03D5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1252</c:v>
                </c:pt>
                <c:pt idx="2">
                  <c:v>#N/A</c:v>
                </c:pt>
                <c:pt idx="3">
                  <c:v>#N/A</c:v>
                </c:pt>
                <c:pt idx="4">
                  <c:v>1151</c:v>
                </c:pt>
                <c:pt idx="5">
                  <c:v>#N/A</c:v>
                </c:pt>
                <c:pt idx="6">
                  <c:v>#N/A</c:v>
                </c:pt>
                <c:pt idx="7">
                  <c:v>1228</c:v>
                </c:pt>
                <c:pt idx="8">
                  <c:v>#N/A</c:v>
                </c:pt>
                <c:pt idx="9">
                  <c:v>#N/A</c:v>
                </c:pt>
                <c:pt idx="10">
                  <c:v>1090</c:v>
                </c:pt>
                <c:pt idx="11">
                  <c:v>#N/A</c:v>
                </c:pt>
                <c:pt idx="12">
                  <c:v>#N/A</c:v>
                </c:pt>
                <c:pt idx="13">
                  <c:v>957</c:v>
                </c:pt>
                <c:pt idx="14">
                  <c:v>#N/A</c:v>
                </c:pt>
              </c:numCache>
            </c:numRef>
          </c:val>
          <c:smooth val="0"/>
          <c:extLst>
            <c:ext xmlns:c16="http://schemas.microsoft.com/office/drawing/2014/chart" uri="{C3380CC4-5D6E-409C-BE32-E72D297353CC}">
              <c16:uniqueId val="{00000008-8865-4AD8-9E81-FC61AF03D5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25092</c:v>
                </c:pt>
                <c:pt idx="5">
                  <c:v>23704</c:v>
                </c:pt>
                <c:pt idx="8">
                  <c:v>22636</c:v>
                </c:pt>
                <c:pt idx="11">
                  <c:v>21141</c:v>
                </c:pt>
                <c:pt idx="14">
                  <c:v>19862</c:v>
                </c:pt>
              </c:numCache>
            </c:numRef>
          </c:val>
          <c:extLst>
            <c:ext xmlns:c16="http://schemas.microsoft.com/office/drawing/2014/chart" uri="{C3380CC4-5D6E-409C-BE32-E72D297353CC}">
              <c16:uniqueId val="{00000000-B88A-4F33-9ABC-CCE57EC682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47</c:v>
                </c:pt>
                <c:pt idx="5">
                  <c:v>22</c:v>
                </c:pt>
                <c:pt idx="8">
                  <c:v>12</c:v>
                </c:pt>
                <c:pt idx="11">
                  <c:v>5</c:v>
                </c:pt>
                <c:pt idx="14">
                  <c:v>6</c:v>
                </c:pt>
              </c:numCache>
            </c:numRef>
          </c:val>
          <c:extLst>
            <c:ext xmlns:c16="http://schemas.microsoft.com/office/drawing/2014/chart" uri="{C3380CC4-5D6E-409C-BE32-E72D297353CC}">
              <c16:uniqueId val="{00000001-B88A-4F33-9ABC-CCE57EC682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3580</c:v>
                </c:pt>
                <c:pt idx="5">
                  <c:v>2532</c:v>
                </c:pt>
                <c:pt idx="8">
                  <c:v>2832</c:v>
                </c:pt>
                <c:pt idx="11">
                  <c:v>3213</c:v>
                </c:pt>
                <c:pt idx="14">
                  <c:v>3678</c:v>
                </c:pt>
              </c:numCache>
            </c:numRef>
          </c:val>
          <c:extLst>
            <c:ext xmlns:c16="http://schemas.microsoft.com/office/drawing/2014/chart" uri="{C3380CC4-5D6E-409C-BE32-E72D297353CC}">
              <c16:uniqueId val="{00000002-B88A-4F33-9ABC-CCE57EC682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8A-4F33-9ABC-CCE57EC682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88A-4F33-9ABC-CCE57EC682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33</c:v>
                </c:pt>
                <c:pt idx="3">
                  <c:v>0</c:v>
                </c:pt>
                <c:pt idx="6">
                  <c:v>0</c:v>
                </c:pt>
                <c:pt idx="9">
                  <c:v>0</c:v>
                </c:pt>
                <c:pt idx="12">
                  <c:v>0</c:v>
                </c:pt>
              </c:numCache>
            </c:numRef>
          </c:val>
          <c:extLst>
            <c:ext xmlns:c16="http://schemas.microsoft.com/office/drawing/2014/chart" uri="{C3380CC4-5D6E-409C-BE32-E72D297353CC}">
              <c16:uniqueId val="{00000005-B88A-4F33-9ABC-CCE57EC682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2539</c:v>
                </c:pt>
                <c:pt idx="3">
                  <c:v>2793</c:v>
                </c:pt>
                <c:pt idx="6">
                  <c:v>3036</c:v>
                </c:pt>
                <c:pt idx="9">
                  <c:v>3132</c:v>
                </c:pt>
                <c:pt idx="12">
                  <c:v>3079</c:v>
                </c:pt>
              </c:numCache>
            </c:numRef>
          </c:val>
          <c:extLst>
            <c:ext xmlns:c16="http://schemas.microsoft.com/office/drawing/2014/chart" uri="{C3380CC4-5D6E-409C-BE32-E72D297353CC}">
              <c16:uniqueId val="{00000006-B88A-4F33-9ABC-CCE57EC682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2020</c:v>
                </c:pt>
              </c:numCache>
            </c:numRef>
          </c:val>
          <c:extLst>
            <c:ext xmlns:c16="http://schemas.microsoft.com/office/drawing/2014/chart" uri="{C3380CC4-5D6E-409C-BE32-E72D297353CC}">
              <c16:uniqueId val="{00000007-B88A-4F33-9ABC-CCE57EC682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8783</c:v>
                </c:pt>
                <c:pt idx="3">
                  <c:v>8072</c:v>
                </c:pt>
                <c:pt idx="6">
                  <c:v>7285</c:v>
                </c:pt>
                <c:pt idx="9">
                  <c:v>6412</c:v>
                </c:pt>
                <c:pt idx="12">
                  <c:v>3898</c:v>
                </c:pt>
              </c:numCache>
            </c:numRef>
          </c:val>
          <c:extLst>
            <c:ext xmlns:c16="http://schemas.microsoft.com/office/drawing/2014/chart" uri="{C3380CC4-5D6E-409C-BE32-E72D297353CC}">
              <c16:uniqueId val="{00000008-B88A-4F33-9ABC-CCE57EC682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88A-4F33-9ABC-CCE57EC682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26262</c:v>
                </c:pt>
                <c:pt idx="3">
                  <c:v>24702</c:v>
                </c:pt>
                <c:pt idx="6">
                  <c:v>23767</c:v>
                </c:pt>
                <c:pt idx="9">
                  <c:v>22080</c:v>
                </c:pt>
                <c:pt idx="12">
                  <c:v>20741</c:v>
                </c:pt>
              </c:numCache>
            </c:numRef>
          </c:val>
          <c:extLst>
            <c:ext xmlns:c16="http://schemas.microsoft.com/office/drawing/2014/chart" uri="{C3380CC4-5D6E-409C-BE32-E72D297353CC}">
              <c16:uniqueId val="{0000000A-B88A-4F33-9ABC-CCE57EC6827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8898</c:v>
                </c:pt>
                <c:pt idx="2">
                  <c:v>#N/A</c:v>
                </c:pt>
                <c:pt idx="3">
                  <c:v>#N/A</c:v>
                </c:pt>
                <c:pt idx="4">
                  <c:v>9308</c:v>
                </c:pt>
                <c:pt idx="5">
                  <c:v>#N/A</c:v>
                </c:pt>
                <c:pt idx="6">
                  <c:v>#N/A</c:v>
                </c:pt>
                <c:pt idx="7">
                  <c:v>8608</c:v>
                </c:pt>
                <c:pt idx="8">
                  <c:v>#N/A</c:v>
                </c:pt>
                <c:pt idx="9">
                  <c:v>#N/A</c:v>
                </c:pt>
                <c:pt idx="10">
                  <c:v>7265</c:v>
                </c:pt>
                <c:pt idx="11">
                  <c:v>#N/A</c:v>
                </c:pt>
                <c:pt idx="12">
                  <c:v>#N/A</c:v>
                </c:pt>
                <c:pt idx="13">
                  <c:v>6193</c:v>
                </c:pt>
                <c:pt idx="14">
                  <c:v>#N/A</c:v>
                </c:pt>
              </c:numCache>
            </c:numRef>
          </c:val>
          <c:smooth val="0"/>
          <c:extLst>
            <c:ext xmlns:c16="http://schemas.microsoft.com/office/drawing/2014/chart" uri="{C3380CC4-5D6E-409C-BE32-E72D297353CC}">
              <c16:uniqueId val="{0000000B-B88A-4F33-9ABC-CCE57EC6827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675</c:v>
                </c:pt>
                <c:pt idx="1">
                  <c:v>921</c:v>
                </c:pt>
                <c:pt idx="2">
                  <c:v>1094</c:v>
                </c:pt>
              </c:numCache>
            </c:numRef>
          </c:val>
          <c:extLst>
            <c:ext xmlns:c16="http://schemas.microsoft.com/office/drawing/2014/chart" uri="{C3380CC4-5D6E-409C-BE32-E72D297353CC}">
              <c16:uniqueId val="{00000000-22A1-4F29-B2C4-D4EB583C6C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444</c:v>
                </c:pt>
                <c:pt idx="1">
                  <c:v>444</c:v>
                </c:pt>
                <c:pt idx="2">
                  <c:v>501</c:v>
                </c:pt>
              </c:numCache>
            </c:numRef>
          </c:val>
          <c:extLst>
            <c:ext xmlns:c16="http://schemas.microsoft.com/office/drawing/2014/chart" uri="{C3380CC4-5D6E-409C-BE32-E72D297353CC}">
              <c16:uniqueId val="{00000001-22A1-4F29-B2C4-D4EB583C6C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5748</c:v>
                </c:pt>
                <c:pt idx="1">
                  <c:v>5734</c:v>
                </c:pt>
                <c:pt idx="2">
                  <c:v>5910</c:v>
                </c:pt>
              </c:numCache>
            </c:numRef>
          </c:val>
          <c:extLst>
            <c:ext xmlns:c16="http://schemas.microsoft.com/office/drawing/2014/chart" uri="{C3380CC4-5D6E-409C-BE32-E72D297353CC}">
              <c16:uniqueId val="{00000002-22A1-4F29-B2C4-D4EB583C6C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26,611
25,538
537.71
21,432,473
20,803,166
523,873
12,223,693
20,137,742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基準財政収入額、分母である基準財政需要額がともに増加したため、財政力指数は前年度と同数値となった。人口減少・少子高齢化の課題に対して施策を展開しているが、財政基盤は依然として脆弱であり、類似団体平均を下回っている。市税徴収率の向上、ふるさと納税の推進等による自主財源の拡充に取り組むとともに、行政の効率化に努め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22860</xdr:rowOff>
    </xdr:from>
    <xdr:to>
      <xdr:col>23</xdr:col>
      <xdr:colOff>133350</xdr:colOff>
      <xdr:row>43</xdr:row>
      <xdr:rowOff>22860</xdr:rowOff>
    </xdr:to>
    <xdr:cxnSp macro="">
      <xdr:nvCxnSpPr>
        <xdr:cNvPr id="67" name="直線コネクタ 66"/>
        <xdr:cNvCxnSpPr/>
      </xdr:nvCxnSpPr>
      <xdr:spPr>
        <a:xfrm>
          <a:off x="4114800" y="7395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22860</xdr:rowOff>
    </xdr:from>
    <xdr:to>
      <xdr:col>19</xdr:col>
      <xdr:colOff>133350</xdr:colOff>
      <xdr:row>43</xdr:row>
      <xdr:rowOff>46990</xdr:rowOff>
    </xdr:to>
    <xdr:cxnSp macro="">
      <xdr:nvCxnSpPr>
        <xdr:cNvPr id="70" name="直線コネクタ 69"/>
        <xdr:cNvCxnSpPr/>
      </xdr:nvCxnSpPr>
      <xdr:spPr>
        <a:xfrm flipV="1">
          <a:off x="3225800" y="73952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46990</xdr:rowOff>
    </xdr:from>
    <xdr:to>
      <xdr:col>15</xdr:col>
      <xdr:colOff>82550</xdr:colOff>
      <xdr:row>43</xdr:row>
      <xdr:rowOff>46990</xdr:rowOff>
    </xdr:to>
    <xdr:cxnSp macro="">
      <xdr:nvCxnSpPr>
        <xdr:cNvPr id="73" name="直線コネクタ 72"/>
        <xdr:cNvCxnSpPr/>
      </xdr:nvCxnSpPr>
      <xdr:spPr>
        <a:xfrm>
          <a:off x="2336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71120</xdr:rowOff>
    </xdr:to>
    <xdr:cxnSp macro="">
      <xdr:nvCxnSpPr>
        <xdr:cNvPr id="76" name="直線コネクタ 75"/>
        <xdr:cNvCxnSpPr/>
      </xdr:nvCxnSpPr>
      <xdr:spPr>
        <a:xfrm flipV="1">
          <a:off x="1447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143510</xdr:rowOff>
    </xdr:from>
    <xdr:to>
      <xdr:col>23</xdr:col>
      <xdr:colOff>184150</xdr:colOff>
      <xdr:row>43</xdr:row>
      <xdr:rowOff>73660</xdr:rowOff>
    </xdr:to>
    <xdr:sp macro="" textlink="">
      <xdr:nvSpPr>
        <xdr:cNvPr id="86" name="楕円 85"/>
        <xdr:cNvSpPr/>
      </xdr:nvSpPr>
      <xdr:spPr>
        <a:xfrm>
          <a:off x="4902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115587</xdr:rowOff>
    </xdr:from>
    <xdr:ext cx="762000" cy="259045"/>
    <xdr:sp macro="" textlink="">
      <xdr:nvSpPr>
        <xdr:cNvPr id="87" name="財政力該当値テキスト"/>
        <xdr:cNvSpPr txBox="1"/>
      </xdr:nvSpPr>
      <xdr:spPr>
        <a:xfrm>
          <a:off x="5041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143510</xdr:rowOff>
    </xdr:from>
    <xdr:to>
      <xdr:col>19</xdr:col>
      <xdr:colOff>184150</xdr:colOff>
      <xdr:row>43</xdr:row>
      <xdr:rowOff>73660</xdr:rowOff>
    </xdr:to>
    <xdr:sp macro="" textlink="">
      <xdr:nvSpPr>
        <xdr:cNvPr id="88" name="楕円 87"/>
        <xdr:cNvSpPr/>
      </xdr:nvSpPr>
      <xdr:spPr>
        <a:xfrm>
          <a:off x="4064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58437</xdr:rowOff>
    </xdr:from>
    <xdr:ext cx="736600" cy="259045"/>
    <xdr:sp macro="" textlink="">
      <xdr:nvSpPr>
        <xdr:cNvPr id="89" name="テキスト ボックス 88"/>
        <xdr:cNvSpPr txBox="1"/>
      </xdr:nvSpPr>
      <xdr:spPr>
        <a:xfrm>
          <a:off x="3733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90" name="楕円 89"/>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91" name="テキスト ボックス 90"/>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92" name="楕円 91"/>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93" name="テキスト ボックス 92"/>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94" name="楕円 93"/>
        <xdr:cNvSpPr/>
      </xdr:nvSpPr>
      <xdr:spPr>
        <a:xfrm>
          <a:off x="1397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106697</xdr:rowOff>
    </xdr:from>
    <xdr:ext cx="762000" cy="259045"/>
    <xdr:sp macro="" textlink="">
      <xdr:nvSpPr>
        <xdr:cNvPr id="95" name="テキスト ボックス 94"/>
        <xdr:cNvSpPr txBox="1"/>
      </xdr:nvSpPr>
      <xdr:spPr>
        <a:xfrm>
          <a:off x="1066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分母となる経常一般財源が増加したため、経常収支比率が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ポイント減少した。地方税である法人市民税、固定資産税の増額や、合併当初の大型事業の償還が完了したことによる公債費の減少等が経常収支比率の改善要因となった。</a:t>
          </a:r>
        </a:p>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92.1</a:t>
          </a:r>
          <a:r>
            <a:rPr kumimoji="1" lang="ja-JP" altLang="en-US" sz="1300">
              <a:latin typeface="ＭＳ Ｐゴシック" panose="020B0600070205080204" pitchFamily="50" charset="-128"/>
              <a:ea typeface="ＭＳ Ｐゴシック" panose="020B0600070205080204" pitchFamily="50" charset="-128"/>
            </a:rPr>
            <a:t>％となり、類似団体平均よりも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ポイント低い値となった。普通交付税の減少による経常一般財源への影響は大きいため、歳入に見合った歳出経常一般財源の規模となるよう更なる削減を図る。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63319</xdr:rowOff>
    </xdr:from>
    <xdr:to>
      <xdr:col>23</xdr:col>
      <xdr:colOff>133350</xdr:colOff>
      <xdr:row>60</xdr:row>
      <xdr:rowOff>142603</xdr:rowOff>
    </xdr:to>
    <xdr:cxnSp macro="">
      <xdr:nvCxnSpPr>
        <xdr:cNvPr id="132" name="直線コネクタ 131"/>
        <xdr:cNvCxnSpPr/>
      </xdr:nvCxnSpPr>
      <xdr:spPr>
        <a:xfrm flipV="1">
          <a:off x="4114800" y="10350319"/>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114119</xdr:rowOff>
    </xdr:from>
    <xdr:to>
      <xdr:col>19</xdr:col>
      <xdr:colOff>133350</xdr:colOff>
      <xdr:row>60</xdr:row>
      <xdr:rowOff>142603</xdr:rowOff>
    </xdr:to>
    <xdr:cxnSp macro="">
      <xdr:nvCxnSpPr>
        <xdr:cNvPr id="135" name="直線コネクタ 134"/>
        <xdr:cNvCxnSpPr/>
      </xdr:nvCxnSpPr>
      <xdr:spPr>
        <a:xfrm>
          <a:off x="3225800" y="10229669"/>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114119</xdr:rowOff>
    </xdr:from>
    <xdr:to>
      <xdr:col>15</xdr:col>
      <xdr:colOff>82550</xdr:colOff>
      <xdr:row>60</xdr:row>
      <xdr:rowOff>87449</xdr:rowOff>
    </xdr:to>
    <xdr:cxnSp macro="">
      <xdr:nvCxnSpPr>
        <xdr:cNvPr id="138" name="直線コネクタ 137"/>
        <xdr:cNvCxnSpPr/>
      </xdr:nvCxnSpPr>
      <xdr:spPr>
        <a:xfrm flipV="1">
          <a:off x="2336800" y="10229669"/>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87449</xdr:rowOff>
    </xdr:from>
    <xdr:to>
      <xdr:col>11</xdr:col>
      <xdr:colOff>31750</xdr:colOff>
      <xdr:row>61</xdr:row>
      <xdr:rowOff>102144</xdr:rowOff>
    </xdr:to>
    <xdr:cxnSp macro="">
      <xdr:nvCxnSpPr>
        <xdr:cNvPr id="141" name="直線コネクタ 140"/>
        <xdr:cNvCxnSpPr/>
      </xdr:nvCxnSpPr>
      <xdr:spPr>
        <a:xfrm flipV="1">
          <a:off x="1447800" y="10374449"/>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12519</xdr:rowOff>
    </xdr:from>
    <xdr:to>
      <xdr:col>23</xdr:col>
      <xdr:colOff>184150</xdr:colOff>
      <xdr:row>60</xdr:row>
      <xdr:rowOff>114119</xdr:rowOff>
    </xdr:to>
    <xdr:sp macro="" textlink="">
      <xdr:nvSpPr>
        <xdr:cNvPr id="151" name="楕円 150"/>
        <xdr:cNvSpPr/>
      </xdr:nvSpPr>
      <xdr:spPr>
        <a:xfrm>
          <a:off x="49022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29046</xdr:rowOff>
    </xdr:from>
    <xdr:ext cx="762000" cy="259045"/>
    <xdr:sp macro="" textlink="">
      <xdr:nvSpPr>
        <xdr:cNvPr id="152" name="財政構造の弾力性該当値テキスト"/>
        <xdr:cNvSpPr txBox="1"/>
      </xdr:nvSpPr>
      <xdr:spPr>
        <a:xfrm>
          <a:off x="5041900" y="1014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91803</xdr:rowOff>
    </xdr:from>
    <xdr:to>
      <xdr:col>19</xdr:col>
      <xdr:colOff>184150</xdr:colOff>
      <xdr:row>61</xdr:row>
      <xdr:rowOff>21953</xdr:rowOff>
    </xdr:to>
    <xdr:sp macro="" textlink="">
      <xdr:nvSpPr>
        <xdr:cNvPr id="153" name="楕円 152"/>
        <xdr:cNvSpPr/>
      </xdr:nvSpPr>
      <xdr:spPr>
        <a:xfrm>
          <a:off x="4064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6730</xdr:rowOff>
    </xdr:from>
    <xdr:ext cx="736600" cy="259045"/>
    <xdr:sp macro="" textlink="">
      <xdr:nvSpPr>
        <xdr:cNvPr id="154" name="テキスト ボックス 153"/>
        <xdr:cNvSpPr txBox="1"/>
      </xdr:nvSpPr>
      <xdr:spPr>
        <a:xfrm>
          <a:off x="3733800" y="10465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63319</xdr:rowOff>
    </xdr:from>
    <xdr:to>
      <xdr:col>15</xdr:col>
      <xdr:colOff>133350</xdr:colOff>
      <xdr:row>59</xdr:row>
      <xdr:rowOff>164919</xdr:rowOff>
    </xdr:to>
    <xdr:sp macro="" textlink="">
      <xdr:nvSpPr>
        <xdr:cNvPr id="155" name="楕円 154"/>
        <xdr:cNvSpPr/>
      </xdr:nvSpPr>
      <xdr:spPr>
        <a:xfrm>
          <a:off x="3175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149696</xdr:rowOff>
    </xdr:from>
    <xdr:ext cx="762000" cy="259045"/>
    <xdr:sp macro="" textlink="">
      <xdr:nvSpPr>
        <xdr:cNvPr id="156" name="テキスト ボックス 155"/>
        <xdr:cNvSpPr txBox="1"/>
      </xdr:nvSpPr>
      <xdr:spPr>
        <a:xfrm>
          <a:off x="2844800" y="1026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36649</xdr:rowOff>
    </xdr:from>
    <xdr:to>
      <xdr:col>11</xdr:col>
      <xdr:colOff>82550</xdr:colOff>
      <xdr:row>60</xdr:row>
      <xdr:rowOff>138249</xdr:rowOff>
    </xdr:to>
    <xdr:sp macro="" textlink="">
      <xdr:nvSpPr>
        <xdr:cNvPr id="157" name="楕円 156"/>
        <xdr:cNvSpPr/>
      </xdr:nvSpPr>
      <xdr:spPr>
        <a:xfrm>
          <a:off x="2286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123026</xdr:rowOff>
    </xdr:from>
    <xdr:ext cx="762000" cy="259045"/>
    <xdr:sp macro="" textlink="">
      <xdr:nvSpPr>
        <xdr:cNvPr id="158" name="テキスト ボックス 157"/>
        <xdr:cNvSpPr txBox="1"/>
      </xdr:nvSpPr>
      <xdr:spPr>
        <a:xfrm>
          <a:off x="1955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51344</xdr:rowOff>
    </xdr:from>
    <xdr:to>
      <xdr:col>7</xdr:col>
      <xdr:colOff>31750</xdr:colOff>
      <xdr:row>61</xdr:row>
      <xdr:rowOff>152944</xdr:rowOff>
    </xdr:to>
    <xdr:sp macro="" textlink="">
      <xdr:nvSpPr>
        <xdr:cNvPr id="159" name="楕円 158"/>
        <xdr:cNvSpPr/>
      </xdr:nvSpPr>
      <xdr:spPr>
        <a:xfrm>
          <a:off x="1397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137721</xdr:rowOff>
    </xdr:from>
    <xdr:ext cx="762000" cy="259045"/>
    <xdr:sp macro="" textlink="">
      <xdr:nvSpPr>
        <xdr:cNvPr id="160" name="テキスト ボックス 159"/>
        <xdr:cNvSpPr txBox="1"/>
      </xdr:nvSpPr>
      <xdr:spPr>
        <a:xfrm>
          <a:off x="1066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[258,742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分子である職員給決算額が前年度よりも増加したが、物件費決算額が前年度よりも減少したため、人口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人当たりの決算額は減少した。類似団体平均を上回っている状況は変わっていないため、今後も人口減少の抑制を図り、第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次定員適正化計画に基づく職員数の適正管理の徹底とともに、公共施設等総合管理計画に基づく施設の統廃合等による物件費等の削減に努める。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130274</xdr:rowOff>
    </xdr:from>
    <xdr:to>
      <xdr:col>23</xdr:col>
      <xdr:colOff>133350</xdr:colOff>
      <xdr:row>82</xdr:row>
      <xdr:rowOff>148489</xdr:rowOff>
    </xdr:to>
    <xdr:cxnSp macro="">
      <xdr:nvCxnSpPr>
        <xdr:cNvPr id="196" name="直線コネクタ 195"/>
        <xdr:cNvCxnSpPr/>
      </xdr:nvCxnSpPr>
      <xdr:spPr>
        <a:xfrm flipV="1">
          <a:off x="4114800" y="14189174"/>
          <a:ext cx="838200" cy="1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123937</xdr:rowOff>
    </xdr:from>
    <xdr:to>
      <xdr:col>19</xdr:col>
      <xdr:colOff>133350</xdr:colOff>
      <xdr:row>82</xdr:row>
      <xdr:rowOff>148489</xdr:rowOff>
    </xdr:to>
    <xdr:cxnSp macro="">
      <xdr:nvCxnSpPr>
        <xdr:cNvPr id="199" name="直線コネクタ 198"/>
        <xdr:cNvCxnSpPr/>
      </xdr:nvCxnSpPr>
      <xdr:spPr>
        <a:xfrm>
          <a:off x="3225800" y="14182837"/>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115708</xdr:rowOff>
    </xdr:from>
    <xdr:to>
      <xdr:col>15</xdr:col>
      <xdr:colOff>82550</xdr:colOff>
      <xdr:row>82</xdr:row>
      <xdr:rowOff>123937</xdr:rowOff>
    </xdr:to>
    <xdr:cxnSp macro="">
      <xdr:nvCxnSpPr>
        <xdr:cNvPr id="202" name="直線コネクタ 201"/>
        <xdr:cNvCxnSpPr/>
      </xdr:nvCxnSpPr>
      <xdr:spPr>
        <a:xfrm>
          <a:off x="2336800" y="1417460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82107</xdr:rowOff>
    </xdr:from>
    <xdr:to>
      <xdr:col>11</xdr:col>
      <xdr:colOff>31750</xdr:colOff>
      <xdr:row>82</xdr:row>
      <xdr:rowOff>115708</xdr:rowOff>
    </xdr:to>
    <xdr:cxnSp macro="">
      <xdr:nvCxnSpPr>
        <xdr:cNvPr id="205" name="直線コネクタ 204"/>
        <xdr:cNvCxnSpPr/>
      </xdr:nvCxnSpPr>
      <xdr:spPr>
        <a:xfrm>
          <a:off x="1447800" y="14141007"/>
          <a:ext cx="889000" cy="3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79474</xdr:rowOff>
    </xdr:from>
    <xdr:to>
      <xdr:col>23</xdr:col>
      <xdr:colOff>184150</xdr:colOff>
      <xdr:row>83</xdr:row>
      <xdr:rowOff>9624</xdr:rowOff>
    </xdr:to>
    <xdr:sp macro="" textlink="">
      <xdr:nvSpPr>
        <xdr:cNvPr id="215" name="楕円 214"/>
        <xdr:cNvSpPr/>
      </xdr:nvSpPr>
      <xdr:spPr>
        <a:xfrm>
          <a:off x="4902200" y="1413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51551</xdr:rowOff>
    </xdr:from>
    <xdr:ext cx="762000" cy="259045"/>
    <xdr:sp macro="" textlink="">
      <xdr:nvSpPr>
        <xdr:cNvPr id="216" name="人件費・物件費等の状況該当値テキスト"/>
        <xdr:cNvSpPr txBox="1"/>
      </xdr:nvSpPr>
      <xdr:spPr>
        <a:xfrm>
          <a:off x="5041900" y="1411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97689</xdr:rowOff>
    </xdr:from>
    <xdr:to>
      <xdr:col>19</xdr:col>
      <xdr:colOff>184150</xdr:colOff>
      <xdr:row>83</xdr:row>
      <xdr:rowOff>27839</xdr:rowOff>
    </xdr:to>
    <xdr:sp macro="" textlink="">
      <xdr:nvSpPr>
        <xdr:cNvPr id="217" name="楕円 216"/>
        <xdr:cNvSpPr/>
      </xdr:nvSpPr>
      <xdr:spPr>
        <a:xfrm>
          <a:off x="4064000" y="141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12616</xdr:rowOff>
    </xdr:from>
    <xdr:ext cx="736600" cy="259045"/>
    <xdr:sp macro="" textlink="">
      <xdr:nvSpPr>
        <xdr:cNvPr id="218" name="テキスト ボックス 217"/>
        <xdr:cNvSpPr txBox="1"/>
      </xdr:nvSpPr>
      <xdr:spPr>
        <a:xfrm>
          <a:off x="3733800" y="1424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73137</xdr:rowOff>
    </xdr:from>
    <xdr:to>
      <xdr:col>15</xdr:col>
      <xdr:colOff>133350</xdr:colOff>
      <xdr:row>83</xdr:row>
      <xdr:rowOff>3287</xdr:rowOff>
    </xdr:to>
    <xdr:sp macro="" textlink="">
      <xdr:nvSpPr>
        <xdr:cNvPr id="219" name="楕円 218"/>
        <xdr:cNvSpPr/>
      </xdr:nvSpPr>
      <xdr:spPr>
        <a:xfrm>
          <a:off x="3175000" y="1413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159514</xdr:rowOff>
    </xdr:from>
    <xdr:ext cx="762000" cy="259045"/>
    <xdr:sp macro="" textlink="">
      <xdr:nvSpPr>
        <xdr:cNvPr id="220" name="テキスト ボックス 219"/>
        <xdr:cNvSpPr txBox="1"/>
      </xdr:nvSpPr>
      <xdr:spPr>
        <a:xfrm>
          <a:off x="2844800" y="1421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64908</xdr:rowOff>
    </xdr:from>
    <xdr:to>
      <xdr:col>11</xdr:col>
      <xdr:colOff>82550</xdr:colOff>
      <xdr:row>82</xdr:row>
      <xdr:rowOff>166508</xdr:rowOff>
    </xdr:to>
    <xdr:sp macro="" textlink="">
      <xdr:nvSpPr>
        <xdr:cNvPr id="221" name="楕円 220"/>
        <xdr:cNvSpPr/>
      </xdr:nvSpPr>
      <xdr:spPr>
        <a:xfrm>
          <a:off x="2286000" y="1412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151285</xdr:rowOff>
    </xdr:from>
    <xdr:ext cx="762000" cy="259045"/>
    <xdr:sp macro="" textlink="">
      <xdr:nvSpPr>
        <xdr:cNvPr id="222" name="テキスト ボックス 221"/>
        <xdr:cNvSpPr txBox="1"/>
      </xdr:nvSpPr>
      <xdr:spPr>
        <a:xfrm>
          <a:off x="1955800" y="1421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31307</xdr:rowOff>
    </xdr:from>
    <xdr:to>
      <xdr:col>7</xdr:col>
      <xdr:colOff>31750</xdr:colOff>
      <xdr:row>82</xdr:row>
      <xdr:rowOff>132907</xdr:rowOff>
    </xdr:to>
    <xdr:sp macro="" textlink="">
      <xdr:nvSpPr>
        <xdr:cNvPr id="223" name="楕円 222"/>
        <xdr:cNvSpPr/>
      </xdr:nvSpPr>
      <xdr:spPr>
        <a:xfrm>
          <a:off x="1397000" y="1409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117684</xdr:rowOff>
    </xdr:from>
    <xdr:ext cx="762000" cy="259045"/>
    <xdr:sp macro="" textlink="">
      <xdr:nvSpPr>
        <xdr:cNvPr id="224" name="テキスト ボックス 223"/>
        <xdr:cNvSpPr txBox="1"/>
      </xdr:nvSpPr>
      <xdr:spPr>
        <a:xfrm>
          <a:off x="1066800" y="1417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ラスパイレス指数は前年度と同数値の</a:t>
          </a:r>
          <a:r>
            <a:rPr kumimoji="1" lang="en-US" altLang="ja-JP" sz="1300">
              <a:latin typeface="ＭＳ Ｐゴシック" panose="020B0600070205080204" pitchFamily="50" charset="-128"/>
              <a:ea typeface="ＭＳ Ｐゴシック" panose="020B0600070205080204" pitchFamily="50" charset="-128"/>
            </a:rPr>
            <a:t>99.2</a:t>
          </a:r>
          <a:r>
            <a:rPr kumimoji="1" lang="ja-JP" altLang="en-US" sz="1300">
              <a:latin typeface="ＭＳ Ｐゴシック" panose="020B0600070205080204" pitchFamily="50" charset="-128"/>
              <a:ea typeface="ＭＳ Ｐゴシック" panose="020B0600070205080204" pitchFamily="50" charset="-128"/>
            </a:rPr>
            <a:t>となった。今後も第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次定員適正化計画に基づき、職員数の適正管理に努めるとともに、給与水準の適正化に努める。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117828</xdr:rowOff>
    </xdr:from>
    <xdr:to>
      <xdr:col>81</xdr:col>
      <xdr:colOff>44450</xdr:colOff>
      <xdr:row>87</xdr:row>
      <xdr:rowOff>117828</xdr:rowOff>
    </xdr:to>
    <xdr:cxnSp macro="">
      <xdr:nvCxnSpPr>
        <xdr:cNvPr id="258" name="直線コネクタ 257"/>
        <xdr:cNvCxnSpPr/>
      </xdr:nvCxnSpPr>
      <xdr:spPr>
        <a:xfrm>
          <a:off x="16179800" y="1503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117828</xdr:rowOff>
    </xdr:from>
    <xdr:to>
      <xdr:col>77</xdr:col>
      <xdr:colOff>44450</xdr:colOff>
      <xdr:row>88</xdr:row>
      <xdr:rowOff>40216</xdr:rowOff>
    </xdr:to>
    <xdr:cxnSp macro="">
      <xdr:nvCxnSpPr>
        <xdr:cNvPr id="261" name="直線コネクタ 260"/>
        <xdr:cNvCxnSpPr/>
      </xdr:nvCxnSpPr>
      <xdr:spPr>
        <a:xfrm flipV="1">
          <a:off x="15290800" y="1503397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80434</xdr:rowOff>
    </xdr:to>
    <xdr:cxnSp macro="">
      <xdr:nvCxnSpPr>
        <xdr:cNvPr id="264" name="直線コネクタ 263"/>
        <xdr:cNvCxnSpPr/>
      </xdr:nvCxnSpPr>
      <xdr:spPr>
        <a:xfrm flipV="1">
          <a:off x="14401800" y="151278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107245</xdr:rowOff>
    </xdr:to>
    <xdr:cxnSp macro="">
      <xdr:nvCxnSpPr>
        <xdr:cNvPr id="267" name="直線コネクタ 266"/>
        <xdr:cNvCxnSpPr/>
      </xdr:nvCxnSpPr>
      <xdr:spPr>
        <a:xfrm flipV="1">
          <a:off x="13512800" y="151680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67028</xdr:rowOff>
    </xdr:from>
    <xdr:to>
      <xdr:col>81</xdr:col>
      <xdr:colOff>95250</xdr:colOff>
      <xdr:row>87</xdr:row>
      <xdr:rowOff>168628</xdr:rowOff>
    </xdr:to>
    <xdr:sp macro="" textlink="">
      <xdr:nvSpPr>
        <xdr:cNvPr id="277" name="楕円 276"/>
        <xdr:cNvSpPr/>
      </xdr:nvSpPr>
      <xdr:spPr>
        <a:xfrm>
          <a:off x="169672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39105</xdr:rowOff>
    </xdr:from>
    <xdr:ext cx="762000" cy="259045"/>
    <xdr:sp macro="" textlink="">
      <xdr:nvSpPr>
        <xdr:cNvPr id="278" name="給与水準   （国との比較）該当値テキスト"/>
        <xdr:cNvSpPr txBox="1"/>
      </xdr:nvSpPr>
      <xdr:spPr>
        <a:xfrm>
          <a:off x="17106900" y="1495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67028</xdr:rowOff>
    </xdr:from>
    <xdr:to>
      <xdr:col>77</xdr:col>
      <xdr:colOff>95250</xdr:colOff>
      <xdr:row>87</xdr:row>
      <xdr:rowOff>168628</xdr:rowOff>
    </xdr:to>
    <xdr:sp macro="" textlink="">
      <xdr:nvSpPr>
        <xdr:cNvPr id="279" name="楕円 278"/>
        <xdr:cNvSpPr/>
      </xdr:nvSpPr>
      <xdr:spPr>
        <a:xfrm>
          <a:off x="16129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153405</xdr:rowOff>
    </xdr:from>
    <xdr:ext cx="736600" cy="259045"/>
    <xdr:sp macro="" textlink="">
      <xdr:nvSpPr>
        <xdr:cNvPr id="280" name="テキスト ボックス 279"/>
        <xdr:cNvSpPr txBox="1"/>
      </xdr:nvSpPr>
      <xdr:spPr>
        <a:xfrm>
          <a:off x="15798800" y="1506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81" name="楕円 280"/>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82" name="テキスト ボックス 281"/>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3" name="楕円 282"/>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4" name="テキスト ボックス 283"/>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56445</xdr:rowOff>
    </xdr:from>
    <xdr:to>
      <xdr:col>64</xdr:col>
      <xdr:colOff>152400</xdr:colOff>
      <xdr:row>88</xdr:row>
      <xdr:rowOff>158045</xdr:rowOff>
    </xdr:to>
    <xdr:sp macro="" textlink="">
      <xdr:nvSpPr>
        <xdr:cNvPr id="285" name="楕円 284"/>
        <xdr:cNvSpPr/>
      </xdr:nvSpPr>
      <xdr:spPr>
        <a:xfrm>
          <a:off x="13462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142822</xdr:rowOff>
    </xdr:from>
    <xdr:ext cx="762000" cy="259045"/>
    <xdr:sp macro="" textlink="">
      <xdr:nvSpPr>
        <xdr:cNvPr id="286" name="テキスト ボックス 285"/>
        <xdr:cNvSpPr txBox="1"/>
      </xdr:nvSpPr>
      <xdr:spPr>
        <a:xfrm>
          <a:off x="13131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人口減少によって、人口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a:t>
          </a:r>
          <a:r>
            <a:rPr kumimoji="1" lang="en-US" altLang="ja-JP" sz="1300">
              <a:latin typeface="ＭＳ Ｐゴシック" panose="020B0600070205080204" pitchFamily="50" charset="-128"/>
              <a:ea typeface="ＭＳ Ｐゴシック" panose="020B0600070205080204" pitchFamily="50" charset="-128"/>
            </a:rPr>
            <a:t>13.19</a:t>
          </a:r>
          <a:r>
            <a:rPr kumimoji="1" lang="ja-JP" altLang="en-US" sz="1300">
              <a:latin typeface="ＭＳ Ｐゴシック" panose="020B0600070205080204" pitchFamily="50" charset="-128"/>
              <a:ea typeface="ＭＳ Ｐゴシック" panose="020B0600070205080204" pitchFamily="50" charset="-128"/>
            </a:rPr>
            <a:t>人に上昇した。職員数は第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次定員適正化計画に基づき、適正管理に努める。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155575</xdr:rowOff>
    </xdr:from>
    <xdr:to>
      <xdr:col>81</xdr:col>
      <xdr:colOff>44450</xdr:colOff>
      <xdr:row>62</xdr:row>
      <xdr:rowOff>19516</xdr:rowOff>
    </xdr:to>
    <xdr:cxnSp macro="">
      <xdr:nvCxnSpPr>
        <xdr:cNvPr id="321" name="直線コネクタ 320"/>
        <xdr:cNvCxnSpPr/>
      </xdr:nvCxnSpPr>
      <xdr:spPr>
        <a:xfrm>
          <a:off x="16179800" y="10614025"/>
          <a:ext cx="8382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135467</xdr:rowOff>
    </xdr:from>
    <xdr:to>
      <xdr:col>77</xdr:col>
      <xdr:colOff>44450</xdr:colOff>
      <xdr:row>61</xdr:row>
      <xdr:rowOff>155575</xdr:rowOff>
    </xdr:to>
    <xdr:cxnSp macro="">
      <xdr:nvCxnSpPr>
        <xdr:cNvPr id="324" name="直線コネクタ 323"/>
        <xdr:cNvCxnSpPr/>
      </xdr:nvCxnSpPr>
      <xdr:spPr>
        <a:xfrm>
          <a:off x="15290800" y="1059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116967</xdr:rowOff>
    </xdr:from>
    <xdr:to>
      <xdr:col>72</xdr:col>
      <xdr:colOff>203200</xdr:colOff>
      <xdr:row>61</xdr:row>
      <xdr:rowOff>135467</xdr:rowOff>
    </xdr:to>
    <xdr:cxnSp macro="">
      <xdr:nvCxnSpPr>
        <xdr:cNvPr id="327" name="直線コネクタ 326"/>
        <xdr:cNvCxnSpPr/>
      </xdr:nvCxnSpPr>
      <xdr:spPr>
        <a:xfrm>
          <a:off x="14401800" y="10575417"/>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104098</xdr:rowOff>
    </xdr:from>
    <xdr:to>
      <xdr:col>68</xdr:col>
      <xdr:colOff>152400</xdr:colOff>
      <xdr:row>61</xdr:row>
      <xdr:rowOff>116967</xdr:rowOff>
    </xdr:to>
    <xdr:cxnSp macro="">
      <xdr:nvCxnSpPr>
        <xdr:cNvPr id="330" name="直線コネクタ 329"/>
        <xdr:cNvCxnSpPr/>
      </xdr:nvCxnSpPr>
      <xdr:spPr>
        <a:xfrm>
          <a:off x="13512800" y="10562548"/>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140166</xdr:rowOff>
    </xdr:from>
    <xdr:to>
      <xdr:col>81</xdr:col>
      <xdr:colOff>95250</xdr:colOff>
      <xdr:row>62</xdr:row>
      <xdr:rowOff>70316</xdr:rowOff>
    </xdr:to>
    <xdr:sp macro="" textlink="">
      <xdr:nvSpPr>
        <xdr:cNvPr id="340" name="楕円 339"/>
        <xdr:cNvSpPr/>
      </xdr:nvSpPr>
      <xdr:spPr>
        <a:xfrm>
          <a:off x="16967200" y="105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112243</xdr:rowOff>
    </xdr:from>
    <xdr:ext cx="762000" cy="259045"/>
    <xdr:sp macro="" textlink="">
      <xdr:nvSpPr>
        <xdr:cNvPr id="341" name="定員管理の状況該当値テキスト"/>
        <xdr:cNvSpPr txBox="1"/>
      </xdr:nvSpPr>
      <xdr:spPr>
        <a:xfrm>
          <a:off x="17106900" y="1057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104775</xdr:rowOff>
    </xdr:from>
    <xdr:to>
      <xdr:col>77</xdr:col>
      <xdr:colOff>95250</xdr:colOff>
      <xdr:row>62</xdr:row>
      <xdr:rowOff>34925</xdr:rowOff>
    </xdr:to>
    <xdr:sp macro="" textlink="">
      <xdr:nvSpPr>
        <xdr:cNvPr id="342" name="楕円 341"/>
        <xdr:cNvSpPr/>
      </xdr:nvSpPr>
      <xdr:spPr>
        <a:xfrm>
          <a:off x="16129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19702</xdr:rowOff>
    </xdr:from>
    <xdr:ext cx="736600" cy="259045"/>
    <xdr:sp macro="" textlink="">
      <xdr:nvSpPr>
        <xdr:cNvPr id="343" name="テキスト ボックス 342"/>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84667</xdr:rowOff>
    </xdr:from>
    <xdr:to>
      <xdr:col>73</xdr:col>
      <xdr:colOff>44450</xdr:colOff>
      <xdr:row>62</xdr:row>
      <xdr:rowOff>14817</xdr:rowOff>
    </xdr:to>
    <xdr:sp macro="" textlink="">
      <xdr:nvSpPr>
        <xdr:cNvPr id="344" name="楕円 343"/>
        <xdr:cNvSpPr/>
      </xdr:nvSpPr>
      <xdr:spPr>
        <a:xfrm>
          <a:off x="15240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171044</xdr:rowOff>
    </xdr:from>
    <xdr:ext cx="762000" cy="259045"/>
    <xdr:sp macro="" textlink="">
      <xdr:nvSpPr>
        <xdr:cNvPr id="345" name="テキスト ボックス 344"/>
        <xdr:cNvSpPr txBox="1"/>
      </xdr:nvSpPr>
      <xdr:spPr>
        <a:xfrm>
          <a:off x="14909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66167</xdr:rowOff>
    </xdr:from>
    <xdr:to>
      <xdr:col>68</xdr:col>
      <xdr:colOff>203200</xdr:colOff>
      <xdr:row>61</xdr:row>
      <xdr:rowOff>167767</xdr:rowOff>
    </xdr:to>
    <xdr:sp macro="" textlink="">
      <xdr:nvSpPr>
        <xdr:cNvPr id="346" name="楕円 345"/>
        <xdr:cNvSpPr/>
      </xdr:nvSpPr>
      <xdr:spPr>
        <a:xfrm>
          <a:off x="14351000" y="105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152544</xdr:rowOff>
    </xdr:from>
    <xdr:ext cx="762000" cy="259045"/>
    <xdr:sp macro="" textlink="">
      <xdr:nvSpPr>
        <xdr:cNvPr id="347" name="テキスト ボックス 346"/>
        <xdr:cNvSpPr txBox="1"/>
      </xdr:nvSpPr>
      <xdr:spPr>
        <a:xfrm>
          <a:off x="14020800" y="1061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53298</xdr:rowOff>
    </xdr:from>
    <xdr:to>
      <xdr:col>64</xdr:col>
      <xdr:colOff>152400</xdr:colOff>
      <xdr:row>61</xdr:row>
      <xdr:rowOff>154898</xdr:rowOff>
    </xdr:to>
    <xdr:sp macro="" textlink="">
      <xdr:nvSpPr>
        <xdr:cNvPr id="348" name="楕円 347"/>
        <xdr:cNvSpPr/>
      </xdr:nvSpPr>
      <xdr:spPr>
        <a:xfrm>
          <a:off x="13462000" y="1051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139675</xdr:rowOff>
    </xdr:from>
    <xdr:ext cx="762000" cy="259045"/>
    <xdr:sp macro="" textlink="">
      <xdr:nvSpPr>
        <xdr:cNvPr id="349" name="テキスト ボックス 348"/>
        <xdr:cNvSpPr txBox="1"/>
      </xdr:nvSpPr>
      <xdr:spPr>
        <a:xfrm>
          <a:off x="13131800" y="1059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分子となる元利償還金が減少したため、実質公債費比率は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％となった。地方債発行に許可が必要となる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％を下回っており、公債費も減少に転じている状況ではあるが、引き続き利率見直し等を行うことで数値の改善に努める。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56197</xdr:rowOff>
    </xdr:from>
    <xdr:to>
      <xdr:col>81</xdr:col>
      <xdr:colOff>44450</xdr:colOff>
      <xdr:row>37</xdr:row>
      <xdr:rowOff>70273</xdr:rowOff>
    </xdr:to>
    <xdr:cxnSp macro="">
      <xdr:nvCxnSpPr>
        <xdr:cNvPr id="383" name="直線コネクタ 382"/>
        <xdr:cNvCxnSpPr/>
      </xdr:nvCxnSpPr>
      <xdr:spPr>
        <a:xfrm flipV="1">
          <a:off x="16179800" y="6399847"/>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70273</xdr:rowOff>
    </xdr:from>
    <xdr:to>
      <xdr:col>77</xdr:col>
      <xdr:colOff>44450</xdr:colOff>
      <xdr:row>37</xdr:row>
      <xdr:rowOff>84349</xdr:rowOff>
    </xdr:to>
    <xdr:cxnSp macro="">
      <xdr:nvCxnSpPr>
        <xdr:cNvPr id="386" name="直線コネクタ 385"/>
        <xdr:cNvCxnSpPr/>
      </xdr:nvCxnSpPr>
      <xdr:spPr>
        <a:xfrm flipV="1">
          <a:off x="15290800" y="641392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84349</xdr:rowOff>
    </xdr:from>
    <xdr:to>
      <xdr:col>72</xdr:col>
      <xdr:colOff>203200</xdr:colOff>
      <xdr:row>37</xdr:row>
      <xdr:rowOff>96414</xdr:rowOff>
    </xdr:to>
    <xdr:cxnSp macro="">
      <xdr:nvCxnSpPr>
        <xdr:cNvPr id="389" name="直線コネクタ 388"/>
        <xdr:cNvCxnSpPr/>
      </xdr:nvCxnSpPr>
      <xdr:spPr>
        <a:xfrm flipV="1">
          <a:off x="14401800" y="642799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96414</xdr:rowOff>
    </xdr:from>
    <xdr:to>
      <xdr:col>68</xdr:col>
      <xdr:colOff>152400</xdr:colOff>
      <xdr:row>37</xdr:row>
      <xdr:rowOff>114512</xdr:rowOff>
    </xdr:to>
    <xdr:cxnSp macro="">
      <xdr:nvCxnSpPr>
        <xdr:cNvPr id="392" name="直線コネクタ 391"/>
        <xdr:cNvCxnSpPr/>
      </xdr:nvCxnSpPr>
      <xdr:spPr>
        <a:xfrm flipV="1">
          <a:off x="13512800" y="644006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5397</xdr:rowOff>
    </xdr:from>
    <xdr:to>
      <xdr:col>81</xdr:col>
      <xdr:colOff>95250</xdr:colOff>
      <xdr:row>37</xdr:row>
      <xdr:rowOff>106997</xdr:rowOff>
    </xdr:to>
    <xdr:sp macro="" textlink="">
      <xdr:nvSpPr>
        <xdr:cNvPr id="402" name="楕円 401"/>
        <xdr:cNvSpPr/>
      </xdr:nvSpPr>
      <xdr:spPr>
        <a:xfrm>
          <a:off x="169672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148924</xdr:rowOff>
    </xdr:from>
    <xdr:ext cx="762000" cy="259045"/>
    <xdr:sp macro="" textlink="">
      <xdr:nvSpPr>
        <xdr:cNvPr id="403" name="公債費負担の状況該当値テキスト"/>
        <xdr:cNvSpPr txBox="1"/>
      </xdr:nvSpPr>
      <xdr:spPr>
        <a:xfrm>
          <a:off x="17106900" y="632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19473</xdr:rowOff>
    </xdr:from>
    <xdr:to>
      <xdr:col>77</xdr:col>
      <xdr:colOff>95250</xdr:colOff>
      <xdr:row>37</xdr:row>
      <xdr:rowOff>121073</xdr:rowOff>
    </xdr:to>
    <xdr:sp macro="" textlink="">
      <xdr:nvSpPr>
        <xdr:cNvPr id="404" name="楕円 403"/>
        <xdr:cNvSpPr/>
      </xdr:nvSpPr>
      <xdr:spPr>
        <a:xfrm>
          <a:off x="16129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105850</xdr:rowOff>
    </xdr:from>
    <xdr:ext cx="736600" cy="259045"/>
    <xdr:sp macro="" textlink="">
      <xdr:nvSpPr>
        <xdr:cNvPr id="405" name="テキスト ボックス 404"/>
        <xdr:cNvSpPr txBox="1"/>
      </xdr:nvSpPr>
      <xdr:spPr>
        <a:xfrm>
          <a:off x="15798800" y="6449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33549</xdr:rowOff>
    </xdr:from>
    <xdr:to>
      <xdr:col>73</xdr:col>
      <xdr:colOff>44450</xdr:colOff>
      <xdr:row>37</xdr:row>
      <xdr:rowOff>135149</xdr:rowOff>
    </xdr:to>
    <xdr:sp macro="" textlink="">
      <xdr:nvSpPr>
        <xdr:cNvPr id="406" name="楕円 405"/>
        <xdr:cNvSpPr/>
      </xdr:nvSpPr>
      <xdr:spPr>
        <a:xfrm>
          <a:off x="15240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119926</xdr:rowOff>
    </xdr:from>
    <xdr:ext cx="762000" cy="259045"/>
    <xdr:sp macro="" textlink="">
      <xdr:nvSpPr>
        <xdr:cNvPr id="407" name="テキスト ボックス 406"/>
        <xdr:cNvSpPr txBox="1"/>
      </xdr:nvSpPr>
      <xdr:spPr>
        <a:xfrm>
          <a:off x="14909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45614</xdr:rowOff>
    </xdr:from>
    <xdr:to>
      <xdr:col>68</xdr:col>
      <xdr:colOff>203200</xdr:colOff>
      <xdr:row>37</xdr:row>
      <xdr:rowOff>147214</xdr:rowOff>
    </xdr:to>
    <xdr:sp macro="" textlink="">
      <xdr:nvSpPr>
        <xdr:cNvPr id="408" name="楕円 407"/>
        <xdr:cNvSpPr/>
      </xdr:nvSpPr>
      <xdr:spPr>
        <a:xfrm>
          <a:off x="14351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131991</xdr:rowOff>
    </xdr:from>
    <xdr:ext cx="762000" cy="259045"/>
    <xdr:sp macro="" textlink="">
      <xdr:nvSpPr>
        <xdr:cNvPr id="409" name="テキスト ボックス 408"/>
        <xdr:cNvSpPr txBox="1"/>
      </xdr:nvSpPr>
      <xdr:spPr>
        <a:xfrm>
          <a:off x="14020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63712</xdr:rowOff>
    </xdr:from>
    <xdr:to>
      <xdr:col>64</xdr:col>
      <xdr:colOff>152400</xdr:colOff>
      <xdr:row>37</xdr:row>
      <xdr:rowOff>165312</xdr:rowOff>
    </xdr:to>
    <xdr:sp macro="" textlink="">
      <xdr:nvSpPr>
        <xdr:cNvPr id="410" name="楕円 409"/>
        <xdr:cNvSpPr/>
      </xdr:nvSpPr>
      <xdr:spPr>
        <a:xfrm>
          <a:off x="134620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150089</xdr:rowOff>
    </xdr:from>
    <xdr:ext cx="762000" cy="259045"/>
    <xdr:sp macro="" textlink="">
      <xdr:nvSpPr>
        <xdr:cNvPr id="411" name="テキスト ボックス 410"/>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地方債現在高や公営企業債等繰入見込額等の将来負担額が減少し、財政調整基金やふるさと応援基金をはじめとする充当可能基金が増加したことにより分子が減少したため、将来負担額は</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62.9</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133392</xdr:rowOff>
    </xdr:from>
    <xdr:to>
      <xdr:col>81</xdr:col>
      <xdr:colOff>44450</xdr:colOff>
      <xdr:row>17</xdr:row>
      <xdr:rowOff>55245</xdr:rowOff>
    </xdr:to>
    <xdr:cxnSp macro="">
      <xdr:nvCxnSpPr>
        <xdr:cNvPr id="445" name="直線コネクタ 444"/>
        <xdr:cNvCxnSpPr/>
      </xdr:nvCxnSpPr>
      <xdr:spPr>
        <a:xfrm flipV="1">
          <a:off x="16179800" y="2876592"/>
          <a:ext cx="838200" cy="9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55245</xdr:rowOff>
    </xdr:from>
    <xdr:to>
      <xdr:col>77</xdr:col>
      <xdr:colOff>44450</xdr:colOff>
      <xdr:row>17</xdr:row>
      <xdr:rowOff>130852</xdr:rowOff>
    </xdr:to>
    <xdr:cxnSp macro="">
      <xdr:nvCxnSpPr>
        <xdr:cNvPr id="448" name="直線コネクタ 447"/>
        <xdr:cNvCxnSpPr/>
      </xdr:nvCxnSpPr>
      <xdr:spPr>
        <a:xfrm flipV="1">
          <a:off x="15290800" y="2969895"/>
          <a:ext cx="8890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130852</xdr:rowOff>
    </xdr:from>
    <xdr:to>
      <xdr:col>72</xdr:col>
      <xdr:colOff>203200</xdr:colOff>
      <xdr:row>18</xdr:row>
      <xdr:rowOff>46270</xdr:rowOff>
    </xdr:to>
    <xdr:cxnSp macro="">
      <xdr:nvCxnSpPr>
        <xdr:cNvPr id="451" name="直線コネクタ 450"/>
        <xdr:cNvCxnSpPr/>
      </xdr:nvCxnSpPr>
      <xdr:spPr>
        <a:xfrm flipV="1">
          <a:off x="14401800" y="304550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41444</xdr:rowOff>
    </xdr:from>
    <xdr:to>
      <xdr:col>68</xdr:col>
      <xdr:colOff>152400</xdr:colOff>
      <xdr:row>18</xdr:row>
      <xdr:rowOff>46270</xdr:rowOff>
    </xdr:to>
    <xdr:cxnSp macro="">
      <xdr:nvCxnSpPr>
        <xdr:cNvPr id="454" name="直線コネクタ 453"/>
        <xdr:cNvCxnSpPr/>
      </xdr:nvCxnSpPr>
      <xdr:spPr>
        <a:xfrm>
          <a:off x="13512800" y="312754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82592</xdr:rowOff>
    </xdr:from>
    <xdr:to>
      <xdr:col>81</xdr:col>
      <xdr:colOff>95250</xdr:colOff>
      <xdr:row>17</xdr:row>
      <xdr:rowOff>12742</xdr:rowOff>
    </xdr:to>
    <xdr:sp macro="" textlink="">
      <xdr:nvSpPr>
        <xdr:cNvPr id="464" name="楕円 463"/>
        <xdr:cNvSpPr/>
      </xdr:nvSpPr>
      <xdr:spPr>
        <a:xfrm>
          <a:off x="16967200" y="282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54669</xdr:rowOff>
    </xdr:from>
    <xdr:ext cx="762000" cy="259045"/>
    <xdr:sp macro="" textlink="">
      <xdr:nvSpPr>
        <xdr:cNvPr id="465" name="将来負担の状況該当値テキスト"/>
        <xdr:cNvSpPr txBox="1"/>
      </xdr:nvSpPr>
      <xdr:spPr>
        <a:xfrm>
          <a:off x="17106900" y="279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4445</xdr:rowOff>
    </xdr:from>
    <xdr:to>
      <xdr:col>77</xdr:col>
      <xdr:colOff>95250</xdr:colOff>
      <xdr:row>17</xdr:row>
      <xdr:rowOff>106045</xdr:rowOff>
    </xdr:to>
    <xdr:sp macro="" textlink="">
      <xdr:nvSpPr>
        <xdr:cNvPr id="466" name="楕円 465"/>
        <xdr:cNvSpPr/>
      </xdr:nvSpPr>
      <xdr:spPr>
        <a:xfrm>
          <a:off x="16129000" y="29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90822</xdr:rowOff>
    </xdr:from>
    <xdr:ext cx="736600" cy="259045"/>
    <xdr:sp macro="" textlink="">
      <xdr:nvSpPr>
        <xdr:cNvPr id="467" name="テキスト ボックス 466"/>
        <xdr:cNvSpPr txBox="1"/>
      </xdr:nvSpPr>
      <xdr:spPr>
        <a:xfrm>
          <a:off x="15798800" y="300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80052</xdr:rowOff>
    </xdr:from>
    <xdr:to>
      <xdr:col>73</xdr:col>
      <xdr:colOff>44450</xdr:colOff>
      <xdr:row>18</xdr:row>
      <xdr:rowOff>10202</xdr:rowOff>
    </xdr:to>
    <xdr:sp macro="" textlink="">
      <xdr:nvSpPr>
        <xdr:cNvPr id="468" name="楕円 467"/>
        <xdr:cNvSpPr/>
      </xdr:nvSpPr>
      <xdr:spPr>
        <a:xfrm>
          <a:off x="15240000" y="29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166429</xdr:rowOff>
    </xdr:from>
    <xdr:ext cx="762000" cy="259045"/>
    <xdr:sp macro="" textlink="">
      <xdr:nvSpPr>
        <xdr:cNvPr id="469" name="テキスト ボックス 468"/>
        <xdr:cNvSpPr txBox="1"/>
      </xdr:nvSpPr>
      <xdr:spPr>
        <a:xfrm>
          <a:off x="14909800" y="308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166920</xdr:rowOff>
    </xdr:from>
    <xdr:to>
      <xdr:col>68</xdr:col>
      <xdr:colOff>203200</xdr:colOff>
      <xdr:row>18</xdr:row>
      <xdr:rowOff>97070</xdr:rowOff>
    </xdr:to>
    <xdr:sp macro="" textlink="">
      <xdr:nvSpPr>
        <xdr:cNvPr id="470" name="楕円 469"/>
        <xdr:cNvSpPr/>
      </xdr:nvSpPr>
      <xdr:spPr>
        <a:xfrm>
          <a:off x="14351000" y="308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81847</xdr:rowOff>
    </xdr:from>
    <xdr:ext cx="762000" cy="259045"/>
    <xdr:sp macro="" textlink="">
      <xdr:nvSpPr>
        <xdr:cNvPr id="471" name="テキスト ボックス 470"/>
        <xdr:cNvSpPr txBox="1"/>
      </xdr:nvSpPr>
      <xdr:spPr>
        <a:xfrm>
          <a:off x="14020800" y="316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162094</xdr:rowOff>
    </xdr:from>
    <xdr:to>
      <xdr:col>64</xdr:col>
      <xdr:colOff>152400</xdr:colOff>
      <xdr:row>18</xdr:row>
      <xdr:rowOff>92244</xdr:rowOff>
    </xdr:to>
    <xdr:sp macro="" textlink="">
      <xdr:nvSpPr>
        <xdr:cNvPr id="472" name="楕円 471"/>
        <xdr:cNvSpPr/>
      </xdr:nvSpPr>
      <xdr:spPr>
        <a:xfrm>
          <a:off x="13462000" y="307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77021</xdr:rowOff>
    </xdr:from>
    <xdr:ext cx="762000" cy="259045"/>
    <xdr:sp macro="" textlink="">
      <xdr:nvSpPr>
        <xdr:cNvPr id="473" name="テキスト ボックス 472"/>
        <xdr:cNvSpPr txBox="1"/>
      </xdr:nvSpPr>
      <xdr:spPr>
        <a:xfrm>
          <a:off x="13131800" y="316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26,611
25,538
537.71
21,432,473
20,803,166
523,873
12,223,693
20,137,742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分母である経常経費（人件費）充当一般財源の増加が、分母である経常一般財源等の増加より大きかったため、経常収支比率が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25.5</a:t>
          </a:r>
          <a:r>
            <a:rPr kumimoji="1" lang="ja-JP" altLang="en-US" sz="1300">
              <a:latin typeface="ＭＳ Ｐゴシック" panose="020B0600070205080204" pitchFamily="50" charset="-128"/>
              <a:ea typeface="ＭＳ Ｐゴシック" panose="020B0600070205080204" pitchFamily="50" charset="-128"/>
            </a:rPr>
            <a:t>％となった。類似団体平均よりも高い水準となった。今後も、第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次定員適正化計画に基づき、職員の年齢構成等を考慮した新規採用を実施し、類似団体平均程度の人員になるよう職員数の適正管理に努める。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107950</xdr:rowOff>
    </xdr:to>
    <xdr:cxnSp macro="">
      <xdr:nvCxnSpPr>
        <xdr:cNvPr id="66" name="直線コネクタ 65"/>
        <xdr:cNvCxnSpPr/>
      </xdr:nvCxnSpPr>
      <xdr:spPr>
        <a:xfrm>
          <a:off x="3987800" y="63296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157480</xdr:rowOff>
    </xdr:to>
    <xdr:cxnSp macro="">
      <xdr:nvCxnSpPr>
        <xdr:cNvPr id="69" name="直線コネクタ 68"/>
        <xdr:cNvCxnSpPr/>
      </xdr:nvCxnSpPr>
      <xdr:spPr>
        <a:xfrm>
          <a:off x="3098800" y="6245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142240</xdr:rowOff>
    </xdr:to>
    <xdr:cxnSp macro="">
      <xdr:nvCxnSpPr>
        <xdr:cNvPr id="72" name="直線コネクタ 71"/>
        <xdr:cNvCxnSpPr/>
      </xdr:nvCxnSpPr>
      <xdr:spPr>
        <a:xfrm flipV="1">
          <a:off x="2209800" y="6245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38</xdr:row>
      <xdr:rowOff>27940</xdr:rowOff>
    </xdr:to>
    <xdr:cxnSp macro="">
      <xdr:nvCxnSpPr>
        <xdr:cNvPr id="75" name="直線コネクタ 74"/>
        <xdr:cNvCxnSpPr/>
      </xdr:nvCxnSpPr>
      <xdr:spPr>
        <a:xfrm flipV="1">
          <a:off x="1320800" y="63144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88" name="テキスト ボックス 87"/>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92" name="テキスト ボックス 91"/>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分子である経常経費（物件費）充当一般財源が減少し、分母である経常一般財源等が増加したため、経常収支比率が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％となった。当市は保有する施設数が多いため、今後も、高い水準が続くことが想定されるが、人件費等と併せた全体経費の削減に努める。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153670</xdr:rowOff>
    </xdr:from>
    <xdr:to>
      <xdr:col>82</xdr:col>
      <xdr:colOff>107950</xdr:colOff>
      <xdr:row>18</xdr:row>
      <xdr:rowOff>73660</xdr:rowOff>
    </xdr:to>
    <xdr:cxnSp macro="">
      <xdr:nvCxnSpPr>
        <xdr:cNvPr id="127" name="直線コネクタ 126"/>
        <xdr:cNvCxnSpPr/>
      </xdr:nvCxnSpPr>
      <xdr:spPr>
        <a:xfrm flipV="1">
          <a:off x="15671800" y="30683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18</xdr:row>
      <xdr:rowOff>73660</xdr:rowOff>
    </xdr:to>
    <xdr:cxnSp macro="">
      <xdr:nvCxnSpPr>
        <xdr:cNvPr id="130" name="直線コネクタ 129"/>
        <xdr:cNvCxnSpPr/>
      </xdr:nvCxnSpPr>
      <xdr:spPr>
        <a:xfrm>
          <a:off x="14782800" y="29921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168910</xdr:rowOff>
    </xdr:to>
    <xdr:cxnSp macro="">
      <xdr:nvCxnSpPr>
        <xdr:cNvPr id="133" name="直線コネクタ 132"/>
        <xdr:cNvCxnSpPr/>
      </xdr:nvCxnSpPr>
      <xdr:spPr>
        <a:xfrm flipV="1">
          <a:off x="13893800" y="2992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168910</xdr:rowOff>
    </xdr:from>
    <xdr:to>
      <xdr:col>69</xdr:col>
      <xdr:colOff>92075</xdr:colOff>
      <xdr:row>18</xdr:row>
      <xdr:rowOff>20320</xdr:rowOff>
    </xdr:to>
    <xdr:cxnSp macro="">
      <xdr:nvCxnSpPr>
        <xdr:cNvPr id="136" name="直線コネクタ 135"/>
        <xdr:cNvCxnSpPr/>
      </xdr:nvCxnSpPr>
      <xdr:spPr>
        <a:xfrm flipV="1">
          <a:off x="13004800" y="3083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102870</xdr:rowOff>
    </xdr:from>
    <xdr:to>
      <xdr:col>82</xdr:col>
      <xdr:colOff>158750</xdr:colOff>
      <xdr:row>18</xdr:row>
      <xdr:rowOff>33020</xdr:rowOff>
    </xdr:to>
    <xdr:sp macro="" textlink="">
      <xdr:nvSpPr>
        <xdr:cNvPr id="146" name="楕円 145"/>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74947</xdr:rowOff>
    </xdr:from>
    <xdr:ext cx="762000" cy="259045"/>
    <xdr:sp macro="" textlink="">
      <xdr:nvSpPr>
        <xdr:cNvPr id="147" name="物件費該当値テキスト"/>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22860</xdr:rowOff>
    </xdr:from>
    <xdr:to>
      <xdr:col>78</xdr:col>
      <xdr:colOff>120650</xdr:colOff>
      <xdr:row>18</xdr:row>
      <xdr:rowOff>124460</xdr:rowOff>
    </xdr:to>
    <xdr:sp macro="" textlink="">
      <xdr:nvSpPr>
        <xdr:cNvPr id="148" name="楕円 147"/>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109237</xdr:rowOff>
    </xdr:from>
    <xdr:ext cx="736600" cy="259045"/>
    <xdr:sp macro="" textlink="">
      <xdr:nvSpPr>
        <xdr:cNvPr id="149" name="テキスト ボックス 148"/>
        <xdr:cNvSpPr txBox="1"/>
      </xdr:nvSpPr>
      <xdr:spPr>
        <a:xfrm>
          <a:off x="15290800" y="319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50" name="楕円 149"/>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macro="" textlink="">
      <xdr:nvSpPr>
        <xdr:cNvPr id="151" name="テキスト ボックス 150"/>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118110</xdr:rowOff>
    </xdr:from>
    <xdr:to>
      <xdr:col>69</xdr:col>
      <xdr:colOff>142875</xdr:colOff>
      <xdr:row>18</xdr:row>
      <xdr:rowOff>48260</xdr:rowOff>
    </xdr:to>
    <xdr:sp macro="" textlink="">
      <xdr:nvSpPr>
        <xdr:cNvPr id="152" name="楕円 151"/>
        <xdr:cNvSpPr/>
      </xdr:nvSpPr>
      <xdr:spPr>
        <a:xfrm>
          <a:off x="13843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53" name="テキスト ボックス 152"/>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4" name="楕円 153"/>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55897</xdr:rowOff>
    </xdr:from>
    <xdr:ext cx="762000" cy="259045"/>
    <xdr:sp macro="" textlink="">
      <xdr:nvSpPr>
        <xdr:cNvPr id="155" name="テキスト ボックス 154"/>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分子である経常経費（扶助費）充当一般財源が減少し、分母である経常一般財源等が増加したため、経常収支比率が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％となった。扶助費に係る経常収支比率は、類似団体平均を下回っているため、今後も適正水準の維持に努める。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6350</xdr:rowOff>
    </xdr:to>
    <xdr:cxnSp macro="">
      <xdr:nvCxnSpPr>
        <xdr:cNvPr id="188" name="直線コネクタ 187"/>
        <xdr:cNvCxnSpPr/>
      </xdr:nvCxnSpPr>
      <xdr:spPr>
        <a:xfrm flipV="1">
          <a:off x="3987800" y="9423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55</xdr:row>
      <xdr:rowOff>6350</xdr:rowOff>
    </xdr:to>
    <xdr:cxnSp macro="">
      <xdr:nvCxnSpPr>
        <xdr:cNvPr id="191" name="直線コネクタ 190"/>
        <xdr:cNvCxnSpPr/>
      </xdr:nvCxnSpPr>
      <xdr:spPr>
        <a:xfrm>
          <a:off x="3098800" y="9372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54</xdr:row>
      <xdr:rowOff>139700</xdr:rowOff>
    </xdr:to>
    <xdr:cxnSp macro="">
      <xdr:nvCxnSpPr>
        <xdr:cNvPr id="194" name="直線コネクタ 193"/>
        <xdr:cNvCxnSpPr/>
      </xdr:nvCxnSpPr>
      <xdr:spPr>
        <a:xfrm flipV="1">
          <a:off x="2209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139700</xdr:rowOff>
    </xdr:from>
    <xdr:to>
      <xdr:col>11</xdr:col>
      <xdr:colOff>9525</xdr:colOff>
      <xdr:row>55</xdr:row>
      <xdr:rowOff>57150</xdr:rowOff>
    </xdr:to>
    <xdr:cxnSp macro="">
      <xdr:nvCxnSpPr>
        <xdr:cNvPr id="197" name="直線コネクタ 196"/>
        <xdr:cNvCxnSpPr/>
      </xdr:nvCxnSpPr>
      <xdr:spPr>
        <a:xfrm flipV="1">
          <a:off x="1320800" y="9398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7" name="楕円 206"/>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8"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127000</xdr:rowOff>
    </xdr:from>
    <xdr:to>
      <xdr:col>20</xdr:col>
      <xdr:colOff>38100</xdr:colOff>
      <xdr:row>55</xdr:row>
      <xdr:rowOff>57150</xdr:rowOff>
    </xdr:to>
    <xdr:sp macro="" textlink="">
      <xdr:nvSpPr>
        <xdr:cNvPr id="209" name="楕円 208"/>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210" name="テキスト ボックス 209"/>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11" name="楕円 210"/>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12" name="テキスト ボックス 211"/>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13" name="楕円 212"/>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4" name="テキスト ボックス 213"/>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6350</xdr:rowOff>
    </xdr:from>
    <xdr:to>
      <xdr:col>6</xdr:col>
      <xdr:colOff>171450</xdr:colOff>
      <xdr:row>55</xdr:row>
      <xdr:rowOff>107950</xdr:rowOff>
    </xdr:to>
    <xdr:sp macro="" textlink="">
      <xdr:nvSpPr>
        <xdr:cNvPr id="215" name="楕円 214"/>
        <xdr:cNvSpPr/>
      </xdr:nvSpPr>
      <xdr:spPr>
        <a:xfrm>
          <a:off x="1270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118127</xdr:rowOff>
    </xdr:from>
    <xdr:ext cx="762000" cy="259045"/>
    <xdr:sp macro="" textlink="">
      <xdr:nvSpPr>
        <xdr:cNvPr id="216" name="テキスト ボックス 215"/>
        <xdr:cNvSpPr txBox="1"/>
      </xdr:nvSpPr>
      <xdr:spPr>
        <a:xfrm>
          <a:off x="939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分子である介護保険特別会計繰出金などが増加したが、分母である経常一般財源等の増加が大きかったため、経常収支比率が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％となった。</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年連続で類似団体平均を上回っているため、今後も事業精査を徹底することにより経費の縮減に努める。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29028</xdr:rowOff>
    </xdr:to>
    <xdr:cxnSp macro="">
      <xdr:nvCxnSpPr>
        <xdr:cNvPr id="251" name="直線コネクタ 250"/>
        <xdr:cNvCxnSpPr/>
      </xdr:nvCxnSpPr>
      <xdr:spPr>
        <a:xfrm flipV="1">
          <a:off x="15671800" y="99187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48078</xdr:rowOff>
    </xdr:from>
    <xdr:to>
      <xdr:col>78</xdr:col>
      <xdr:colOff>69850</xdr:colOff>
      <xdr:row>58</xdr:row>
      <xdr:rowOff>29028</xdr:rowOff>
    </xdr:to>
    <xdr:cxnSp macro="">
      <xdr:nvCxnSpPr>
        <xdr:cNvPr id="254" name="直線コネクタ 253"/>
        <xdr:cNvCxnSpPr/>
      </xdr:nvCxnSpPr>
      <xdr:spPr>
        <a:xfrm>
          <a:off x="14782800" y="98207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48078</xdr:rowOff>
    </xdr:from>
    <xdr:to>
      <xdr:col>73</xdr:col>
      <xdr:colOff>180975</xdr:colOff>
      <xdr:row>58</xdr:row>
      <xdr:rowOff>7257</xdr:rowOff>
    </xdr:to>
    <xdr:cxnSp macro="">
      <xdr:nvCxnSpPr>
        <xdr:cNvPr id="257" name="直線コネクタ 256"/>
        <xdr:cNvCxnSpPr/>
      </xdr:nvCxnSpPr>
      <xdr:spPr>
        <a:xfrm flipV="1">
          <a:off x="13893800" y="9820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58</xdr:row>
      <xdr:rowOff>7257</xdr:rowOff>
    </xdr:to>
    <xdr:cxnSp macro="">
      <xdr:nvCxnSpPr>
        <xdr:cNvPr id="260" name="直線コネクタ 259"/>
        <xdr:cNvCxnSpPr/>
      </xdr:nvCxnSpPr>
      <xdr:spPr>
        <a:xfrm>
          <a:off x="13004800" y="9940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1"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149678</xdr:rowOff>
    </xdr:from>
    <xdr:to>
      <xdr:col>78</xdr:col>
      <xdr:colOff>120650</xdr:colOff>
      <xdr:row>58</xdr:row>
      <xdr:rowOff>79828</xdr:rowOff>
    </xdr:to>
    <xdr:sp macro="" textlink="">
      <xdr:nvSpPr>
        <xdr:cNvPr id="272" name="楕円 271"/>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73" name="テキスト ボックス 272"/>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168728</xdr:rowOff>
    </xdr:from>
    <xdr:to>
      <xdr:col>74</xdr:col>
      <xdr:colOff>31750</xdr:colOff>
      <xdr:row>57</xdr:row>
      <xdr:rowOff>98878</xdr:rowOff>
    </xdr:to>
    <xdr:sp macro="" textlink="">
      <xdr:nvSpPr>
        <xdr:cNvPr id="274" name="楕円 273"/>
        <xdr:cNvSpPr/>
      </xdr:nvSpPr>
      <xdr:spPr>
        <a:xfrm>
          <a:off x="14732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83655</xdr:rowOff>
    </xdr:from>
    <xdr:ext cx="762000" cy="259045"/>
    <xdr:sp macro="" textlink="">
      <xdr:nvSpPr>
        <xdr:cNvPr id="275" name="テキスト ボックス 274"/>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127907</xdr:rowOff>
    </xdr:from>
    <xdr:to>
      <xdr:col>69</xdr:col>
      <xdr:colOff>142875</xdr:colOff>
      <xdr:row>58</xdr:row>
      <xdr:rowOff>58057</xdr:rowOff>
    </xdr:to>
    <xdr:sp macro="" textlink="">
      <xdr:nvSpPr>
        <xdr:cNvPr id="276" name="楕円 275"/>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77" name="テキスト ボックス 276"/>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78" name="楕円 277"/>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79" name="テキスト ボックス 278"/>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分子である経常経費（補助費等）充当一般財源が増加し、分母である経常一般財源等も増加したため、経常収支比率が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％となった。経常収支比率は、引き続き類似団体平均を下回っているが、補助金の見直しを継続して行い、今後も適正水準の維持に努める。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8128</xdr:rowOff>
    </xdr:to>
    <xdr:cxnSp macro="">
      <xdr:nvCxnSpPr>
        <xdr:cNvPr id="309" name="直線コネクタ 308"/>
        <xdr:cNvCxnSpPr/>
      </xdr:nvCxnSpPr>
      <xdr:spPr>
        <a:xfrm flipV="1">
          <a:off x="15671800" y="6175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8128</xdr:rowOff>
    </xdr:to>
    <xdr:cxnSp macro="">
      <xdr:nvCxnSpPr>
        <xdr:cNvPr id="312" name="直線コネクタ 311"/>
        <xdr:cNvCxnSpPr/>
      </xdr:nvCxnSpPr>
      <xdr:spPr>
        <a:xfrm>
          <a:off x="14782800" y="6162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35</xdr:row>
      <xdr:rowOff>161290</xdr:rowOff>
    </xdr:to>
    <xdr:cxnSp macro="">
      <xdr:nvCxnSpPr>
        <xdr:cNvPr id="315" name="直線コネクタ 314"/>
        <xdr:cNvCxnSpPr/>
      </xdr:nvCxnSpPr>
      <xdr:spPr>
        <a:xfrm>
          <a:off x="13893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35</xdr:row>
      <xdr:rowOff>152146</xdr:rowOff>
    </xdr:to>
    <xdr:cxnSp macro="">
      <xdr:nvCxnSpPr>
        <xdr:cNvPr id="318" name="直線コネクタ 317"/>
        <xdr:cNvCxnSpPr/>
      </xdr:nvCxnSpPr>
      <xdr:spPr>
        <a:xfrm>
          <a:off x="13004800" y="60980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8" name="楕円 327"/>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9"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30" name="楕円 329"/>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31" name="テキスト ボックス 330"/>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2" name="楕円 331"/>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3" name="テキスト ボックス 332"/>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4" name="楕円 333"/>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5" name="テキスト ボックス 334"/>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36" name="楕円 335"/>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37" name="テキスト ボックス 336"/>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分子である経常経費（公債費）充当一般財源が減少し、分母である経常一般財源等が増加したため、経常収支比率が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％となった。これは、類似団体よりも高い水準であるが、建設事業を計画的かつ必要最低限とし、新規発債の抑制や、利率見直し等を行ったことで比率の上昇抑制ができた。</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85090</xdr:rowOff>
    </xdr:to>
    <xdr:cxnSp macro="">
      <xdr:nvCxnSpPr>
        <xdr:cNvPr id="369" name="直線コネクタ 368"/>
        <xdr:cNvCxnSpPr/>
      </xdr:nvCxnSpPr>
      <xdr:spPr>
        <a:xfrm flipV="1">
          <a:off x="3987800" y="12905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81280</xdr:rowOff>
    </xdr:from>
    <xdr:to>
      <xdr:col>19</xdr:col>
      <xdr:colOff>187325</xdr:colOff>
      <xdr:row>75</xdr:row>
      <xdr:rowOff>85090</xdr:rowOff>
    </xdr:to>
    <xdr:cxnSp macro="">
      <xdr:nvCxnSpPr>
        <xdr:cNvPr id="372" name="直線コネクタ 371"/>
        <xdr:cNvCxnSpPr/>
      </xdr:nvCxnSpPr>
      <xdr:spPr>
        <a:xfrm>
          <a:off x="3098800" y="12940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81280</xdr:rowOff>
    </xdr:from>
    <xdr:to>
      <xdr:col>15</xdr:col>
      <xdr:colOff>98425</xdr:colOff>
      <xdr:row>75</xdr:row>
      <xdr:rowOff>98425</xdr:rowOff>
    </xdr:to>
    <xdr:cxnSp macro="">
      <xdr:nvCxnSpPr>
        <xdr:cNvPr id="375" name="直線コネクタ 374"/>
        <xdr:cNvCxnSpPr/>
      </xdr:nvCxnSpPr>
      <xdr:spPr>
        <a:xfrm flipV="1">
          <a:off x="2209800" y="129400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98425</xdr:rowOff>
    </xdr:from>
    <xdr:to>
      <xdr:col>11</xdr:col>
      <xdr:colOff>9525</xdr:colOff>
      <xdr:row>75</xdr:row>
      <xdr:rowOff>149861</xdr:rowOff>
    </xdr:to>
    <xdr:cxnSp macro="">
      <xdr:nvCxnSpPr>
        <xdr:cNvPr id="378" name="直線コネクタ 377"/>
        <xdr:cNvCxnSpPr/>
      </xdr:nvCxnSpPr>
      <xdr:spPr>
        <a:xfrm flipV="1">
          <a:off x="1320800" y="129571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88" name="楕円 387"/>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139717</xdr:rowOff>
    </xdr:from>
    <xdr:ext cx="762000" cy="259045"/>
    <xdr:sp macro="" textlink="">
      <xdr:nvSpPr>
        <xdr:cNvPr id="389" name="公債費該当値テキスト"/>
        <xdr:cNvSpPr txBox="1"/>
      </xdr:nvSpPr>
      <xdr:spPr>
        <a:xfrm>
          <a:off x="49149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90" name="楕円 389"/>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120666</xdr:rowOff>
    </xdr:from>
    <xdr:ext cx="736600" cy="259045"/>
    <xdr:sp macro="" textlink="">
      <xdr:nvSpPr>
        <xdr:cNvPr id="391" name="テキスト ボックス 390"/>
        <xdr:cNvSpPr txBox="1"/>
      </xdr:nvSpPr>
      <xdr:spPr>
        <a:xfrm>
          <a:off x="3606800" y="12979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30480</xdr:rowOff>
    </xdr:from>
    <xdr:to>
      <xdr:col>15</xdr:col>
      <xdr:colOff>149225</xdr:colOff>
      <xdr:row>75</xdr:row>
      <xdr:rowOff>132080</xdr:rowOff>
    </xdr:to>
    <xdr:sp macro="" textlink="">
      <xdr:nvSpPr>
        <xdr:cNvPr id="392" name="楕円 391"/>
        <xdr:cNvSpPr/>
      </xdr:nvSpPr>
      <xdr:spPr>
        <a:xfrm>
          <a:off x="3048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116857</xdr:rowOff>
    </xdr:from>
    <xdr:ext cx="762000" cy="259045"/>
    <xdr:sp macro="" textlink="">
      <xdr:nvSpPr>
        <xdr:cNvPr id="393" name="テキスト ボックス 392"/>
        <xdr:cNvSpPr txBox="1"/>
      </xdr:nvSpPr>
      <xdr:spPr>
        <a:xfrm>
          <a:off x="2717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47625</xdr:rowOff>
    </xdr:from>
    <xdr:to>
      <xdr:col>11</xdr:col>
      <xdr:colOff>60325</xdr:colOff>
      <xdr:row>75</xdr:row>
      <xdr:rowOff>149225</xdr:rowOff>
    </xdr:to>
    <xdr:sp macro="" textlink="">
      <xdr:nvSpPr>
        <xdr:cNvPr id="394" name="楕円 393"/>
        <xdr:cNvSpPr/>
      </xdr:nvSpPr>
      <xdr:spPr>
        <a:xfrm>
          <a:off x="2159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134002</xdr:rowOff>
    </xdr:from>
    <xdr:ext cx="762000" cy="259045"/>
    <xdr:sp macro="" textlink="">
      <xdr:nvSpPr>
        <xdr:cNvPr id="395" name="テキスト ボックス 394"/>
        <xdr:cNvSpPr txBox="1"/>
      </xdr:nvSpPr>
      <xdr:spPr>
        <a:xfrm>
          <a:off x="1828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99060</xdr:rowOff>
    </xdr:from>
    <xdr:to>
      <xdr:col>6</xdr:col>
      <xdr:colOff>171450</xdr:colOff>
      <xdr:row>76</xdr:row>
      <xdr:rowOff>29211</xdr:rowOff>
    </xdr:to>
    <xdr:sp macro="" textlink="">
      <xdr:nvSpPr>
        <xdr:cNvPr id="396" name="楕円 395"/>
        <xdr:cNvSpPr/>
      </xdr:nvSpPr>
      <xdr:spPr>
        <a:xfrm>
          <a:off x="1270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13988</xdr:rowOff>
    </xdr:from>
    <xdr:ext cx="762000" cy="259045"/>
    <xdr:sp macro="" textlink="">
      <xdr:nvSpPr>
        <xdr:cNvPr id="397" name="テキスト ボックス 396"/>
        <xdr:cNvSpPr txBox="1"/>
      </xdr:nvSpPr>
      <xdr:spPr>
        <a:xfrm>
          <a:off x="939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公債費以外の経常収支比率は、引き続き類似団体平均を下回っているため、今後も適正水準の維持に努める。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85852</xdr:rowOff>
    </xdr:to>
    <xdr:cxnSp macro="">
      <xdr:nvCxnSpPr>
        <xdr:cNvPr id="428" name="直線コネクタ 427"/>
        <xdr:cNvCxnSpPr/>
      </xdr:nvCxnSpPr>
      <xdr:spPr>
        <a:xfrm flipV="1">
          <a:off x="15671800" y="131023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76</xdr:row>
      <xdr:rowOff>85852</xdr:rowOff>
    </xdr:to>
    <xdr:cxnSp macro="">
      <xdr:nvCxnSpPr>
        <xdr:cNvPr id="431" name="直線コネクタ 430"/>
        <xdr:cNvCxnSpPr/>
      </xdr:nvCxnSpPr>
      <xdr:spPr>
        <a:xfrm>
          <a:off x="14782800" y="12860020"/>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75</xdr:row>
      <xdr:rowOff>152146</xdr:rowOff>
    </xdr:to>
    <xdr:cxnSp macro="">
      <xdr:nvCxnSpPr>
        <xdr:cNvPr id="434" name="直線コネクタ 433"/>
        <xdr:cNvCxnSpPr/>
      </xdr:nvCxnSpPr>
      <xdr:spPr>
        <a:xfrm flipV="1">
          <a:off x="13893800" y="1286002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76</xdr:row>
      <xdr:rowOff>104139</xdr:rowOff>
    </xdr:to>
    <xdr:cxnSp macro="">
      <xdr:nvCxnSpPr>
        <xdr:cNvPr id="437" name="直線コネクタ 436"/>
        <xdr:cNvCxnSpPr/>
      </xdr:nvCxnSpPr>
      <xdr:spPr>
        <a:xfrm flipV="1">
          <a:off x="13004800" y="13010896"/>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47" name="楕円 446"/>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37863</xdr:rowOff>
    </xdr:from>
    <xdr:ext cx="762000" cy="259045"/>
    <xdr:sp macro="" textlink="">
      <xdr:nvSpPr>
        <xdr:cNvPr id="448" name="公債費以外該当値テキスト"/>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49" name="楕円 448"/>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50" name="テキスト ボックス 449"/>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51" name="楕円 450"/>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52" name="テキスト ボックス 451"/>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101346</xdr:rowOff>
    </xdr:from>
    <xdr:to>
      <xdr:col>69</xdr:col>
      <xdr:colOff>142875</xdr:colOff>
      <xdr:row>76</xdr:row>
      <xdr:rowOff>31496</xdr:rowOff>
    </xdr:to>
    <xdr:sp macro="" textlink="">
      <xdr:nvSpPr>
        <xdr:cNvPr id="453" name="楕円 452"/>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54" name="テキスト ボックス 453"/>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5" name="楕円 454"/>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56" name="テキスト ボックス 455"/>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11600</xdr:rowOff>
    </xdr:from>
    <xdr:to>
      <xdr:col>29</xdr:col>
      <xdr:colOff>127000</xdr:colOff>
      <xdr:row>16</xdr:row>
      <xdr:rowOff>73508</xdr:rowOff>
    </xdr:to>
    <xdr:cxnSp macro="">
      <xdr:nvCxnSpPr>
        <xdr:cNvPr id="52" name="直線コネクタ 51"/>
        <xdr:cNvCxnSpPr/>
      </xdr:nvCxnSpPr>
      <xdr:spPr bwMode="auto">
        <a:xfrm flipV="1">
          <a:off x="5003800" y="2802425"/>
          <a:ext cx="647700" cy="61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73508</xdr:rowOff>
    </xdr:from>
    <xdr:to>
      <xdr:col>26</xdr:col>
      <xdr:colOff>50800</xdr:colOff>
      <xdr:row>16</xdr:row>
      <xdr:rowOff>83000</xdr:rowOff>
    </xdr:to>
    <xdr:cxnSp macro="">
      <xdr:nvCxnSpPr>
        <xdr:cNvPr id="55" name="直線コネクタ 54"/>
        <xdr:cNvCxnSpPr/>
      </xdr:nvCxnSpPr>
      <xdr:spPr bwMode="auto">
        <a:xfrm flipV="1">
          <a:off x="4305300" y="2864333"/>
          <a:ext cx="698500" cy="9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83000</xdr:rowOff>
    </xdr:from>
    <xdr:to>
      <xdr:col>22</xdr:col>
      <xdr:colOff>114300</xdr:colOff>
      <xdr:row>16</xdr:row>
      <xdr:rowOff>121394</xdr:rowOff>
    </xdr:to>
    <xdr:cxnSp macro="">
      <xdr:nvCxnSpPr>
        <xdr:cNvPr id="58" name="直線コネクタ 57"/>
        <xdr:cNvCxnSpPr/>
      </xdr:nvCxnSpPr>
      <xdr:spPr bwMode="auto">
        <a:xfrm flipV="1">
          <a:off x="3606800" y="2873825"/>
          <a:ext cx="698500" cy="38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121394</xdr:rowOff>
    </xdr:from>
    <xdr:to>
      <xdr:col>18</xdr:col>
      <xdr:colOff>177800</xdr:colOff>
      <xdr:row>16</xdr:row>
      <xdr:rowOff>126227</xdr:rowOff>
    </xdr:to>
    <xdr:cxnSp macro="">
      <xdr:nvCxnSpPr>
        <xdr:cNvPr id="61" name="直線コネクタ 60"/>
        <xdr:cNvCxnSpPr/>
      </xdr:nvCxnSpPr>
      <xdr:spPr bwMode="auto">
        <a:xfrm flipV="1">
          <a:off x="2908300" y="2912219"/>
          <a:ext cx="698500" cy="4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132250</xdr:rowOff>
    </xdr:from>
    <xdr:to>
      <xdr:col>29</xdr:col>
      <xdr:colOff>177800</xdr:colOff>
      <xdr:row>16</xdr:row>
      <xdr:rowOff>62400</xdr:rowOff>
    </xdr:to>
    <xdr:sp macro="" textlink="">
      <xdr:nvSpPr>
        <xdr:cNvPr id="71" name="楕円 70"/>
        <xdr:cNvSpPr/>
      </xdr:nvSpPr>
      <xdr:spPr bwMode="auto">
        <a:xfrm>
          <a:off x="5600700" y="2751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148777</xdr:rowOff>
    </xdr:from>
    <xdr:ext cx="762000" cy="259045"/>
    <xdr:sp macro="" textlink="">
      <xdr:nvSpPr>
        <xdr:cNvPr id="72" name="人口1人当たり決算額の推移該当値テキスト130"/>
        <xdr:cNvSpPr txBox="1"/>
      </xdr:nvSpPr>
      <xdr:spPr>
        <a:xfrm>
          <a:off x="5740400" y="259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22708</xdr:rowOff>
    </xdr:from>
    <xdr:to>
      <xdr:col>26</xdr:col>
      <xdr:colOff>101600</xdr:colOff>
      <xdr:row>16</xdr:row>
      <xdr:rowOff>124308</xdr:rowOff>
    </xdr:to>
    <xdr:sp macro="" textlink="">
      <xdr:nvSpPr>
        <xdr:cNvPr id="73" name="楕円 72"/>
        <xdr:cNvSpPr/>
      </xdr:nvSpPr>
      <xdr:spPr bwMode="auto">
        <a:xfrm>
          <a:off x="4953000" y="2813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134485</xdr:rowOff>
    </xdr:from>
    <xdr:ext cx="736600" cy="259045"/>
    <xdr:sp macro="" textlink="">
      <xdr:nvSpPr>
        <xdr:cNvPr id="74" name="テキスト ボックス 73"/>
        <xdr:cNvSpPr txBox="1"/>
      </xdr:nvSpPr>
      <xdr:spPr>
        <a:xfrm>
          <a:off x="4622800" y="2582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32200</xdr:rowOff>
    </xdr:from>
    <xdr:to>
      <xdr:col>22</xdr:col>
      <xdr:colOff>165100</xdr:colOff>
      <xdr:row>16</xdr:row>
      <xdr:rowOff>133800</xdr:rowOff>
    </xdr:to>
    <xdr:sp macro="" textlink="">
      <xdr:nvSpPr>
        <xdr:cNvPr id="75" name="楕円 74"/>
        <xdr:cNvSpPr/>
      </xdr:nvSpPr>
      <xdr:spPr bwMode="auto">
        <a:xfrm>
          <a:off x="4254500" y="282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143977</xdr:rowOff>
    </xdr:from>
    <xdr:ext cx="762000" cy="259045"/>
    <xdr:sp macro="" textlink="">
      <xdr:nvSpPr>
        <xdr:cNvPr id="76" name="テキスト ボックス 75"/>
        <xdr:cNvSpPr txBox="1"/>
      </xdr:nvSpPr>
      <xdr:spPr>
        <a:xfrm>
          <a:off x="3924300" y="25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70594</xdr:rowOff>
    </xdr:from>
    <xdr:to>
      <xdr:col>19</xdr:col>
      <xdr:colOff>38100</xdr:colOff>
      <xdr:row>17</xdr:row>
      <xdr:rowOff>744</xdr:rowOff>
    </xdr:to>
    <xdr:sp macro="" textlink="">
      <xdr:nvSpPr>
        <xdr:cNvPr id="77" name="楕円 76"/>
        <xdr:cNvSpPr/>
      </xdr:nvSpPr>
      <xdr:spPr bwMode="auto">
        <a:xfrm>
          <a:off x="3556000" y="2861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10921</xdr:rowOff>
    </xdr:from>
    <xdr:ext cx="762000" cy="259045"/>
    <xdr:sp macro="" textlink="">
      <xdr:nvSpPr>
        <xdr:cNvPr id="78" name="テキスト ボックス 77"/>
        <xdr:cNvSpPr txBox="1"/>
      </xdr:nvSpPr>
      <xdr:spPr>
        <a:xfrm>
          <a:off x="3225800" y="263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75427</xdr:rowOff>
    </xdr:from>
    <xdr:to>
      <xdr:col>15</xdr:col>
      <xdr:colOff>101600</xdr:colOff>
      <xdr:row>17</xdr:row>
      <xdr:rowOff>5577</xdr:rowOff>
    </xdr:to>
    <xdr:sp macro="" textlink="">
      <xdr:nvSpPr>
        <xdr:cNvPr id="79" name="楕円 78"/>
        <xdr:cNvSpPr/>
      </xdr:nvSpPr>
      <xdr:spPr bwMode="auto">
        <a:xfrm>
          <a:off x="2857500" y="2866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15754</xdr:rowOff>
    </xdr:from>
    <xdr:ext cx="762000" cy="259045"/>
    <xdr:sp macro="" textlink="">
      <xdr:nvSpPr>
        <xdr:cNvPr id="80" name="テキスト ボックス 79"/>
        <xdr:cNvSpPr txBox="1"/>
      </xdr:nvSpPr>
      <xdr:spPr>
        <a:xfrm>
          <a:off x="2527300" y="263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11240</xdr:rowOff>
    </xdr:from>
    <xdr:to>
      <xdr:col>29</xdr:col>
      <xdr:colOff>127000</xdr:colOff>
      <xdr:row>38</xdr:row>
      <xdr:rowOff>25649</xdr:rowOff>
    </xdr:to>
    <xdr:cxnSp macro="">
      <xdr:nvCxnSpPr>
        <xdr:cNvPr id="116" name="直線コネクタ 115"/>
        <xdr:cNvCxnSpPr/>
      </xdr:nvCxnSpPr>
      <xdr:spPr bwMode="auto">
        <a:xfrm>
          <a:off x="5003800" y="7478840"/>
          <a:ext cx="647700" cy="14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10425</xdr:rowOff>
    </xdr:from>
    <xdr:ext cx="762000" cy="259045"/>
    <xdr:sp macro="" textlink="">
      <xdr:nvSpPr>
        <xdr:cNvPr id="117" name="人口1人当たり決算額の推移平均値テキスト445"/>
        <xdr:cNvSpPr txBox="1"/>
      </xdr:nvSpPr>
      <xdr:spPr>
        <a:xfrm>
          <a:off x="5740400" y="7478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340561</xdr:rowOff>
    </xdr:from>
    <xdr:to>
      <xdr:col>26</xdr:col>
      <xdr:colOff>50800</xdr:colOff>
      <xdr:row>38</xdr:row>
      <xdr:rowOff>11240</xdr:rowOff>
    </xdr:to>
    <xdr:cxnSp macro="">
      <xdr:nvCxnSpPr>
        <xdr:cNvPr id="119" name="直線コネクタ 118"/>
        <xdr:cNvCxnSpPr/>
      </xdr:nvCxnSpPr>
      <xdr:spPr bwMode="auto">
        <a:xfrm>
          <a:off x="4305300" y="7465261"/>
          <a:ext cx="698500" cy="1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340561</xdr:rowOff>
    </xdr:from>
    <xdr:to>
      <xdr:col>22</xdr:col>
      <xdr:colOff>114300</xdr:colOff>
      <xdr:row>38</xdr:row>
      <xdr:rowOff>9300</xdr:rowOff>
    </xdr:to>
    <xdr:cxnSp macro="">
      <xdr:nvCxnSpPr>
        <xdr:cNvPr id="122" name="直線コネクタ 121"/>
        <xdr:cNvCxnSpPr/>
      </xdr:nvCxnSpPr>
      <xdr:spPr bwMode="auto">
        <a:xfrm flipV="1">
          <a:off x="3606800" y="7465261"/>
          <a:ext cx="698500" cy="11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342694</xdr:rowOff>
    </xdr:from>
    <xdr:to>
      <xdr:col>18</xdr:col>
      <xdr:colOff>177800</xdr:colOff>
      <xdr:row>38</xdr:row>
      <xdr:rowOff>9300</xdr:rowOff>
    </xdr:to>
    <xdr:cxnSp macro="">
      <xdr:nvCxnSpPr>
        <xdr:cNvPr id="125" name="直線コネクタ 124"/>
        <xdr:cNvCxnSpPr/>
      </xdr:nvCxnSpPr>
      <xdr:spPr bwMode="auto">
        <a:xfrm>
          <a:off x="2908300" y="7467394"/>
          <a:ext cx="698500" cy="9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317749</xdr:rowOff>
    </xdr:from>
    <xdr:to>
      <xdr:col>29</xdr:col>
      <xdr:colOff>177800</xdr:colOff>
      <xdr:row>38</xdr:row>
      <xdr:rowOff>76449</xdr:rowOff>
    </xdr:to>
    <xdr:sp macro="" textlink="">
      <xdr:nvSpPr>
        <xdr:cNvPr id="135" name="楕円 134"/>
        <xdr:cNvSpPr/>
      </xdr:nvSpPr>
      <xdr:spPr bwMode="auto">
        <a:xfrm>
          <a:off x="5600700" y="7442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162826</xdr:rowOff>
    </xdr:from>
    <xdr:ext cx="762000" cy="259045"/>
    <xdr:sp macro="" textlink="">
      <xdr:nvSpPr>
        <xdr:cNvPr id="136" name="人口1人当たり決算額の推移該当値テキスト445"/>
        <xdr:cNvSpPr txBox="1"/>
      </xdr:nvSpPr>
      <xdr:spPr>
        <a:xfrm>
          <a:off x="5740400" y="7287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303340</xdr:rowOff>
    </xdr:from>
    <xdr:to>
      <xdr:col>26</xdr:col>
      <xdr:colOff>101600</xdr:colOff>
      <xdr:row>38</xdr:row>
      <xdr:rowOff>62040</xdr:rowOff>
    </xdr:to>
    <xdr:sp macro="" textlink="">
      <xdr:nvSpPr>
        <xdr:cNvPr id="137" name="楕円 136"/>
        <xdr:cNvSpPr/>
      </xdr:nvSpPr>
      <xdr:spPr bwMode="auto">
        <a:xfrm>
          <a:off x="4953000" y="7428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72217</xdr:rowOff>
    </xdr:from>
    <xdr:ext cx="736600" cy="259045"/>
    <xdr:sp macro="" textlink="">
      <xdr:nvSpPr>
        <xdr:cNvPr id="138" name="テキスト ボックス 137"/>
        <xdr:cNvSpPr txBox="1"/>
      </xdr:nvSpPr>
      <xdr:spPr>
        <a:xfrm>
          <a:off x="4622800" y="719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289761</xdr:rowOff>
    </xdr:from>
    <xdr:to>
      <xdr:col>22</xdr:col>
      <xdr:colOff>165100</xdr:colOff>
      <xdr:row>38</xdr:row>
      <xdr:rowOff>48461</xdr:rowOff>
    </xdr:to>
    <xdr:sp macro="" textlink="">
      <xdr:nvSpPr>
        <xdr:cNvPr id="139" name="楕円 138"/>
        <xdr:cNvSpPr/>
      </xdr:nvSpPr>
      <xdr:spPr bwMode="auto">
        <a:xfrm>
          <a:off x="4254500" y="7414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58638</xdr:rowOff>
    </xdr:from>
    <xdr:ext cx="762000" cy="259045"/>
    <xdr:sp macro="" textlink="">
      <xdr:nvSpPr>
        <xdr:cNvPr id="140" name="テキスト ボックス 139"/>
        <xdr:cNvSpPr txBox="1"/>
      </xdr:nvSpPr>
      <xdr:spPr>
        <a:xfrm>
          <a:off x="3924300" y="718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301400</xdr:rowOff>
    </xdr:from>
    <xdr:to>
      <xdr:col>19</xdr:col>
      <xdr:colOff>38100</xdr:colOff>
      <xdr:row>38</xdr:row>
      <xdr:rowOff>60100</xdr:rowOff>
    </xdr:to>
    <xdr:sp macro="" textlink="">
      <xdr:nvSpPr>
        <xdr:cNvPr id="141" name="楕円 140"/>
        <xdr:cNvSpPr/>
      </xdr:nvSpPr>
      <xdr:spPr bwMode="auto">
        <a:xfrm>
          <a:off x="3556000" y="742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70277</xdr:rowOff>
    </xdr:from>
    <xdr:ext cx="762000" cy="259045"/>
    <xdr:sp macro="" textlink="">
      <xdr:nvSpPr>
        <xdr:cNvPr id="142" name="テキスト ボックス 141"/>
        <xdr:cNvSpPr txBox="1"/>
      </xdr:nvSpPr>
      <xdr:spPr>
        <a:xfrm>
          <a:off x="3225800" y="71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291894</xdr:rowOff>
    </xdr:from>
    <xdr:to>
      <xdr:col>15</xdr:col>
      <xdr:colOff>101600</xdr:colOff>
      <xdr:row>38</xdr:row>
      <xdr:rowOff>50594</xdr:rowOff>
    </xdr:to>
    <xdr:sp macro="" textlink="">
      <xdr:nvSpPr>
        <xdr:cNvPr id="143" name="楕円 142"/>
        <xdr:cNvSpPr/>
      </xdr:nvSpPr>
      <xdr:spPr bwMode="auto">
        <a:xfrm>
          <a:off x="2857500" y="741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60771</xdr:rowOff>
    </xdr:from>
    <xdr:ext cx="762000" cy="259045"/>
    <xdr:sp macro="" textlink="">
      <xdr:nvSpPr>
        <xdr:cNvPr id="144" name="テキスト ボックス 143"/>
        <xdr:cNvSpPr txBox="1"/>
      </xdr:nvSpPr>
      <xdr:spPr>
        <a:xfrm>
          <a:off x="2527300" y="718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26,611
25,538
537.71
21,432,473
20,803,166
523,873
12,223,693
20,137,742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133092</xdr:rowOff>
    </xdr:from>
    <xdr:to>
      <xdr:col>24</xdr:col>
      <xdr:colOff>63500</xdr:colOff>
      <xdr:row>35</xdr:row>
      <xdr:rowOff>113128</xdr:rowOff>
    </xdr:to>
    <xdr:cxnSp macro="">
      <xdr:nvCxnSpPr>
        <xdr:cNvPr id="63" name="直線コネクタ 62"/>
        <xdr:cNvCxnSpPr/>
      </xdr:nvCxnSpPr>
      <xdr:spPr>
        <a:xfrm flipV="1">
          <a:off x="3797300" y="5962392"/>
          <a:ext cx="838200" cy="15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113128</xdr:rowOff>
    </xdr:from>
    <xdr:to>
      <xdr:col>19</xdr:col>
      <xdr:colOff>177800</xdr:colOff>
      <xdr:row>35</xdr:row>
      <xdr:rowOff>113912</xdr:rowOff>
    </xdr:to>
    <xdr:cxnSp macro="">
      <xdr:nvCxnSpPr>
        <xdr:cNvPr id="66" name="直線コネクタ 65"/>
        <xdr:cNvCxnSpPr/>
      </xdr:nvCxnSpPr>
      <xdr:spPr>
        <a:xfrm flipV="1">
          <a:off x="2908300" y="6113878"/>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113912</xdr:rowOff>
    </xdr:from>
    <xdr:to>
      <xdr:col>15</xdr:col>
      <xdr:colOff>50800</xdr:colOff>
      <xdr:row>35</xdr:row>
      <xdr:rowOff>150303</xdr:rowOff>
    </xdr:to>
    <xdr:cxnSp macro="">
      <xdr:nvCxnSpPr>
        <xdr:cNvPr id="69" name="直線コネクタ 68"/>
        <xdr:cNvCxnSpPr/>
      </xdr:nvCxnSpPr>
      <xdr:spPr>
        <a:xfrm flipV="1">
          <a:off x="2019300" y="6114662"/>
          <a:ext cx="889000" cy="3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73373</xdr:rowOff>
    </xdr:from>
    <xdr:to>
      <xdr:col>10</xdr:col>
      <xdr:colOff>114300</xdr:colOff>
      <xdr:row>35</xdr:row>
      <xdr:rowOff>150303</xdr:rowOff>
    </xdr:to>
    <xdr:cxnSp macro="">
      <xdr:nvCxnSpPr>
        <xdr:cNvPr id="72" name="直線コネクタ 71"/>
        <xdr:cNvCxnSpPr/>
      </xdr:nvCxnSpPr>
      <xdr:spPr>
        <a:xfrm>
          <a:off x="1130300" y="6074123"/>
          <a:ext cx="889000" cy="7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82292</xdr:rowOff>
    </xdr:from>
    <xdr:to>
      <xdr:col>24</xdr:col>
      <xdr:colOff>114300</xdr:colOff>
      <xdr:row>35</xdr:row>
      <xdr:rowOff>12442</xdr:rowOff>
    </xdr:to>
    <xdr:sp macro="" textlink="">
      <xdr:nvSpPr>
        <xdr:cNvPr id="82" name="楕円 81"/>
        <xdr:cNvSpPr/>
      </xdr:nvSpPr>
      <xdr:spPr>
        <a:xfrm>
          <a:off x="4584700" y="591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105169</xdr:rowOff>
    </xdr:from>
    <xdr:ext cx="599010" cy="259045"/>
    <xdr:sp macro="" textlink="">
      <xdr:nvSpPr>
        <xdr:cNvPr id="83" name="人件費該当値テキスト"/>
        <xdr:cNvSpPr txBox="1"/>
      </xdr:nvSpPr>
      <xdr:spPr>
        <a:xfrm>
          <a:off x="4686300" y="576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62328</xdr:rowOff>
    </xdr:from>
    <xdr:to>
      <xdr:col>20</xdr:col>
      <xdr:colOff>38100</xdr:colOff>
      <xdr:row>35</xdr:row>
      <xdr:rowOff>163928</xdr:rowOff>
    </xdr:to>
    <xdr:sp macro="" textlink="">
      <xdr:nvSpPr>
        <xdr:cNvPr id="84" name="楕円 83"/>
        <xdr:cNvSpPr/>
      </xdr:nvSpPr>
      <xdr:spPr>
        <a:xfrm>
          <a:off x="3746500" y="606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9005</xdr:rowOff>
    </xdr:from>
    <xdr:ext cx="599010" cy="259045"/>
    <xdr:sp macro="" textlink="">
      <xdr:nvSpPr>
        <xdr:cNvPr id="85" name="テキスト ボックス 84"/>
        <xdr:cNvSpPr txBox="1"/>
      </xdr:nvSpPr>
      <xdr:spPr>
        <a:xfrm>
          <a:off x="3497795" y="583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63112</xdr:rowOff>
    </xdr:from>
    <xdr:to>
      <xdr:col>15</xdr:col>
      <xdr:colOff>101600</xdr:colOff>
      <xdr:row>35</xdr:row>
      <xdr:rowOff>164712</xdr:rowOff>
    </xdr:to>
    <xdr:sp macro="" textlink="">
      <xdr:nvSpPr>
        <xdr:cNvPr id="86" name="楕円 85"/>
        <xdr:cNvSpPr/>
      </xdr:nvSpPr>
      <xdr:spPr>
        <a:xfrm>
          <a:off x="2857500" y="606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9789</xdr:rowOff>
    </xdr:from>
    <xdr:ext cx="599010" cy="259045"/>
    <xdr:sp macro="" textlink="">
      <xdr:nvSpPr>
        <xdr:cNvPr id="87" name="テキスト ボックス 86"/>
        <xdr:cNvSpPr txBox="1"/>
      </xdr:nvSpPr>
      <xdr:spPr>
        <a:xfrm>
          <a:off x="2608795" y="583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99503</xdr:rowOff>
    </xdr:from>
    <xdr:to>
      <xdr:col>10</xdr:col>
      <xdr:colOff>165100</xdr:colOff>
      <xdr:row>36</xdr:row>
      <xdr:rowOff>29653</xdr:rowOff>
    </xdr:to>
    <xdr:sp macro="" textlink="">
      <xdr:nvSpPr>
        <xdr:cNvPr id="88" name="楕円 87"/>
        <xdr:cNvSpPr/>
      </xdr:nvSpPr>
      <xdr:spPr>
        <a:xfrm>
          <a:off x="1968500" y="610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46180</xdr:rowOff>
    </xdr:from>
    <xdr:ext cx="599010" cy="259045"/>
    <xdr:sp macro="" textlink="">
      <xdr:nvSpPr>
        <xdr:cNvPr id="89" name="テキスト ボックス 88"/>
        <xdr:cNvSpPr txBox="1"/>
      </xdr:nvSpPr>
      <xdr:spPr>
        <a:xfrm>
          <a:off x="1719795" y="587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22573</xdr:rowOff>
    </xdr:from>
    <xdr:to>
      <xdr:col>6</xdr:col>
      <xdr:colOff>38100</xdr:colOff>
      <xdr:row>35</xdr:row>
      <xdr:rowOff>124173</xdr:rowOff>
    </xdr:to>
    <xdr:sp macro="" textlink="">
      <xdr:nvSpPr>
        <xdr:cNvPr id="90" name="楕円 89"/>
        <xdr:cNvSpPr/>
      </xdr:nvSpPr>
      <xdr:spPr>
        <a:xfrm>
          <a:off x="1079500" y="602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140700</xdr:rowOff>
    </xdr:from>
    <xdr:ext cx="599010" cy="259045"/>
    <xdr:sp macro="" textlink="">
      <xdr:nvSpPr>
        <xdr:cNvPr id="91" name="テキスト ボックス 90"/>
        <xdr:cNvSpPr txBox="1"/>
      </xdr:nvSpPr>
      <xdr:spPr>
        <a:xfrm>
          <a:off x="830795" y="579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149778</xdr:rowOff>
    </xdr:from>
    <xdr:to>
      <xdr:col>24</xdr:col>
      <xdr:colOff>63500</xdr:colOff>
      <xdr:row>57</xdr:row>
      <xdr:rowOff>168422</xdr:rowOff>
    </xdr:to>
    <xdr:cxnSp macro="">
      <xdr:nvCxnSpPr>
        <xdr:cNvPr id="120" name="直線コネクタ 119"/>
        <xdr:cNvCxnSpPr/>
      </xdr:nvCxnSpPr>
      <xdr:spPr>
        <a:xfrm>
          <a:off x="3797300" y="9922428"/>
          <a:ext cx="838200" cy="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149778</xdr:rowOff>
    </xdr:from>
    <xdr:to>
      <xdr:col>19</xdr:col>
      <xdr:colOff>177800</xdr:colOff>
      <xdr:row>57</xdr:row>
      <xdr:rowOff>163366</xdr:rowOff>
    </xdr:to>
    <xdr:cxnSp macro="">
      <xdr:nvCxnSpPr>
        <xdr:cNvPr id="123" name="直線コネクタ 122"/>
        <xdr:cNvCxnSpPr/>
      </xdr:nvCxnSpPr>
      <xdr:spPr>
        <a:xfrm flipV="1">
          <a:off x="2908300" y="9922428"/>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163366</xdr:rowOff>
    </xdr:from>
    <xdr:to>
      <xdr:col>15</xdr:col>
      <xdr:colOff>50800</xdr:colOff>
      <xdr:row>57</xdr:row>
      <xdr:rowOff>170342</xdr:rowOff>
    </xdr:to>
    <xdr:cxnSp macro="">
      <xdr:nvCxnSpPr>
        <xdr:cNvPr id="126" name="直線コネクタ 125"/>
        <xdr:cNvCxnSpPr/>
      </xdr:nvCxnSpPr>
      <xdr:spPr>
        <a:xfrm flipV="1">
          <a:off x="2019300" y="9936016"/>
          <a:ext cx="889000" cy="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170342</xdr:rowOff>
    </xdr:from>
    <xdr:to>
      <xdr:col>10</xdr:col>
      <xdr:colOff>114300</xdr:colOff>
      <xdr:row>58</xdr:row>
      <xdr:rowOff>1565</xdr:rowOff>
    </xdr:to>
    <xdr:cxnSp macro="">
      <xdr:nvCxnSpPr>
        <xdr:cNvPr id="129" name="直線コネクタ 128"/>
        <xdr:cNvCxnSpPr/>
      </xdr:nvCxnSpPr>
      <xdr:spPr>
        <a:xfrm flipV="1">
          <a:off x="1130300" y="9942992"/>
          <a:ext cx="889000" cy="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117622</xdr:rowOff>
    </xdr:from>
    <xdr:to>
      <xdr:col>24</xdr:col>
      <xdr:colOff>114300</xdr:colOff>
      <xdr:row>58</xdr:row>
      <xdr:rowOff>47772</xdr:rowOff>
    </xdr:to>
    <xdr:sp macro="" textlink="">
      <xdr:nvSpPr>
        <xdr:cNvPr id="139" name="楕円 138"/>
        <xdr:cNvSpPr/>
      </xdr:nvSpPr>
      <xdr:spPr>
        <a:xfrm>
          <a:off x="4584700" y="989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76999</xdr:rowOff>
    </xdr:from>
    <xdr:ext cx="599010" cy="259045"/>
    <xdr:sp macro="" textlink="">
      <xdr:nvSpPr>
        <xdr:cNvPr id="140" name="物件費該当値テキスト"/>
        <xdr:cNvSpPr txBox="1"/>
      </xdr:nvSpPr>
      <xdr:spPr>
        <a:xfrm>
          <a:off x="4686300" y="967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98978</xdr:rowOff>
    </xdr:from>
    <xdr:to>
      <xdr:col>20</xdr:col>
      <xdr:colOff>38100</xdr:colOff>
      <xdr:row>58</xdr:row>
      <xdr:rowOff>29128</xdr:rowOff>
    </xdr:to>
    <xdr:sp macro="" textlink="">
      <xdr:nvSpPr>
        <xdr:cNvPr id="141" name="楕円 140"/>
        <xdr:cNvSpPr/>
      </xdr:nvSpPr>
      <xdr:spPr>
        <a:xfrm>
          <a:off x="3746500" y="98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45655</xdr:rowOff>
    </xdr:from>
    <xdr:ext cx="599010" cy="259045"/>
    <xdr:sp macro="" textlink="">
      <xdr:nvSpPr>
        <xdr:cNvPr id="142" name="テキスト ボックス 141"/>
        <xdr:cNvSpPr txBox="1"/>
      </xdr:nvSpPr>
      <xdr:spPr>
        <a:xfrm>
          <a:off x="3497795" y="964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112566</xdr:rowOff>
    </xdr:from>
    <xdr:to>
      <xdr:col>15</xdr:col>
      <xdr:colOff>101600</xdr:colOff>
      <xdr:row>58</xdr:row>
      <xdr:rowOff>42716</xdr:rowOff>
    </xdr:to>
    <xdr:sp macro="" textlink="">
      <xdr:nvSpPr>
        <xdr:cNvPr id="143" name="楕円 142"/>
        <xdr:cNvSpPr/>
      </xdr:nvSpPr>
      <xdr:spPr>
        <a:xfrm>
          <a:off x="2857500" y="98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59243</xdr:rowOff>
    </xdr:from>
    <xdr:ext cx="599010" cy="259045"/>
    <xdr:sp macro="" textlink="">
      <xdr:nvSpPr>
        <xdr:cNvPr id="144" name="テキスト ボックス 143"/>
        <xdr:cNvSpPr txBox="1"/>
      </xdr:nvSpPr>
      <xdr:spPr>
        <a:xfrm>
          <a:off x="2608795" y="966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119542</xdr:rowOff>
    </xdr:from>
    <xdr:to>
      <xdr:col>10</xdr:col>
      <xdr:colOff>165100</xdr:colOff>
      <xdr:row>58</xdr:row>
      <xdr:rowOff>49692</xdr:rowOff>
    </xdr:to>
    <xdr:sp macro="" textlink="">
      <xdr:nvSpPr>
        <xdr:cNvPr id="145" name="楕円 144"/>
        <xdr:cNvSpPr/>
      </xdr:nvSpPr>
      <xdr:spPr>
        <a:xfrm>
          <a:off x="1968500" y="98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66219</xdr:rowOff>
    </xdr:from>
    <xdr:ext cx="599010" cy="259045"/>
    <xdr:sp macro="" textlink="">
      <xdr:nvSpPr>
        <xdr:cNvPr id="146" name="テキスト ボックス 145"/>
        <xdr:cNvSpPr txBox="1"/>
      </xdr:nvSpPr>
      <xdr:spPr>
        <a:xfrm>
          <a:off x="1719795" y="966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122215</xdr:rowOff>
    </xdr:from>
    <xdr:to>
      <xdr:col>6</xdr:col>
      <xdr:colOff>38100</xdr:colOff>
      <xdr:row>58</xdr:row>
      <xdr:rowOff>52365</xdr:rowOff>
    </xdr:to>
    <xdr:sp macro="" textlink="">
      <xdr:nvSpPr>
        <xdr:cNvPr id="147" name="楕円 146"/>
        <xdr:cNvSpPr/>
      </xdr:nvSpPr>
      <xdr:spPr>
        <a:xfrm>
          <a:off x="1079500" y="989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68892</xdr:rowOff>
    </xdr:from>
    <xdr:ext cx="599010" cy="259045"/>
    <xdr:sp macro="" textlink="">
      <xdr:nvSpPr>
        <xdr:cNvPr id="148" name="テキスト ボックス 147"/>
        <xdr:cNvSpPr txBox="1"/>
      </xdr:nvSpPr>
      <xdr:spPr>
        <a:xfrm>
          <a:off x="830795" y="9670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68205</xdr:rowOff>
    </xdr:from>
    <xdr:to>
      <xdr:col>24</xdr:col>
      <xdr:colOff>63500</xdr:colOff>
      <xdr:row>77</xdr:row>
      <xdr:rowOff>19704</xdr:rowOff>
    </xdr:to>
    <xdr:cxnSp macro="">
      <xdr:nvCxnSpPr>
        <xdr:cNvPr id="177" name="直線コネクタ 176"/>
        <xdr:cNvCxnSpPr/>
      </xdr:nvCxnSpPr>
      <xdr:spPr>
        <a:xfrm>
          <a:off x="3797300" y="13098405"/>
          <a:ext cx="838200" cy="1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68205</xdr:rowOff>
    </xdr:from>
    <xdr:to>
      <xdr:col>19</xdr:col>
      <xdr:colOff>177800</xdr:colOff>
      <xdr:row>77</xdr:row>
      <xdr:rowOff>31610</xdr:rowOff>
    </xdr:to>
    <xdr:cxnSp macro="">
      <xdr:nvCxnSpPr>
        <xdr:cNvPr id="180" name="直線コネクタ 179"/>
        <xdr:cNvCxnSpPr/>
      </xdr:nvCxnSpPr>
      <xdr:spPr>
        <a:xfrm flipV="1">
          <a:off x="2908300" y="13098405"/>
          <a:ext cx="889000" cy="1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163055</xdr:rowOff>
    </xdr:from>
    <xdr:to>
      <xdr:col>15</xdr:col>
      <xdr:colOff>50800</xdr:colOff>
      <xdr:row>77</xdr:row>
      <xdr:rowOff>31610</xdr:rowOff>
    </xdr:to>
    <xdr:cxnSp macro="">
      <xdr:nvCxnSpPr>
        <xdr:cNvPr id="183" name="直線コネクタ 182"/>
        <xdr:cNvCxnSpPr/>
      </xdr:nvCxnSpPr>
      <xdr:spPr>
        <a:xfrm>
          <a:off x="2019300" y="131932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163055</xdr:rowOff>
    </xdr:from>
    <xdr:to>
      <xdr:col>10</xdr:col>
      <xdr:colOff>114300</xdr:colOff>
      <xdr:row>78</xdr:row>
      <xdr:rowOff>95504</xdr:rowOff>
    </xdr:to>
    <xdr:cxnSp macro="">
      <xdr:nvCxnSpPr>
        <xdr:cNvPr id="186" name="直線コネクタ 185"/>
        <xdr:cNvCxnSpPr/>
      </xdr:nvCxnSpPr>
      <xdr:spPr>
        <a:xfrm flipV="1">
          <a:off x="1130300" y="13193255"/>
          <a:ext cx="889000" cy="27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140354</xdr:rowOff>
    </xdr:from>
    <xdr:to>
      <xdr:col>24</xdr:col>
      <xdr:colOff>114300</xdr:colOff>
      <xdr:row>77</xdr:row>
      <xdr:rowOff>70504</xdr:rowOff>
    </xdr:to>
    <xdr:sp macro="" textlink="">
      <xdr:nvSpPr>
        <xdr:cNvPr id="196" name="楕円 195"/>
        <xdr:cNvSpPr/>
      </xdr:nvSpPr>
      <xdr:spPr>
        <a:xfrm>
          <a:off x="4584700" y="1317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163231</xdr:rowOff>
    </xdr:from>
    <xdr:ext cx="534377" cy="259045"/>
    <xdr:sp macro="" textlink="">
      <xdr:nvSpPr>
        <xdr:cNvPr id="197" name="維持補修費該当値テキスト"/>
        <xdr:cNvSpPr txBox="1"/>
      </xdr:nvSpPr>
      <xdr:spPr>
        <a:xfrm>
          <a:off x="4686300" y="1302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17405</xdr:rowOff>
    </xdr:from>
    <xdr:to>
      <xdr:col>20</xdr:col>
      <xdr:colOff>38100</xdr:colOff>
      <xdr:row>76</xdr:row>
      <xdr:rowOff>119005</xdr:rowOff>
    </xdr:to>
    <xdr:sp macro="" textlink="">
      <xdr:nvSpPr>
        <xdr:cNvPr id="198" name="楕円 197"/>
        <xdr:cNvSpPr/>
      </xdr:nvSpPr>
      <xdr:spPr>
        <a:xfrm>
          <a:off x="3746500" y="13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135532</xdr:rowOff>
    </xdr:from>
    <xdr:ext cx="534377" cy="259045"/>
    <xdr:sp macro="" textlink="">
      <xdr:nvSpPr>
        <xdr:cNvPr id="199" name="テキスト ボックス 198"/>
        <xdr:cNvSpPr txBox="1"/>
      </xdr:nvSpPr>
      <xdr:spPr>
        <a:xfrm>
          <a:off x="3530111" y="1282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152260</xdr:rowOff>
    </xdr:from>
    <xdr:to>
      <xdr:col>15</xdr:col>
      <xdr:colOff>101600</xdr:colOff>
      <xdr:row>77</xdr:row>
      <xdr:rowOff>82410</xdr:rowOff>
    </xdr:to>
    <xdr:sp macro="" textlink="">
      <xdr:nvSpPr>
        <xdr:cNvPr id="200" name="楕円 199"/>
        <xdr:cNvSpPr/>
      </xdr:nvSpPr>
      <xdr:spPr>
        <a:xfrm>
          <a:off x="2857500" y="131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98937</xdr:rowOff>
    </xdr:from>
    <xdr:ext cx="534377" cy="259045"/>
    <xdr:sp macro="" textlink="">
      <xdr:nvSpPr>
        <xdr:cNvPr id="201" name="テキスト ボックス 200"/>
        <xdr:cNvSpPr txBox="1"/>
      </xdr:nvSpPr>
      <xdr:spPr>
        <a:xfrm>
          <a:off x="2641111" y="1295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112255</xdr:rowOff>
    </xdr:from>
    <xdr:to>
      <xdr:col>10</xdr:col>
      <xdr:colOff>165100</xdr:colOff>
      <xdr:row>77</xdr:row>
      <xdr:rowOff>42405</xdr:rowOff>
    </xdr:to>
    <xdr:sp macro="" textlink="">
      <xdr:nvSpPr>
        <xdr:cNvPr id="202" name="楕円 201"/>
        <xdr:cNvSpPr/>
      </xdr:nvSpPr>
      <xdr:spPr>
        <a:xfrm>
          <a:off x="1968500" y="131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58932</xdr:rowOff>
    </xdr:from>
    <xdr:ext cx="534377" cy="259045"/>
    <xdr:sp macro="" textlink="">
      <xdr:nvSpPr>
        <xdr:cNvPr id="203" name="テキスト ボックス 202"/>
        <xdr:cNvSpPr txBox="1"/>
      </xdr:nvSpPr>
      <xdr:spPr>
        <a:xfrm>
          <a:off x="1752111" y="1291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44704</xdr:rowOff>
    </xdr:from>
    <xdr:to>
      <xdr:col>6</xdr:col>
      <xdr:colOff>38100</xdr:colOff>
      <xdr:row>78</xdr:row>
      <xdr:rowOff>146304</xdr:rowOff>
    </xdr:to>
    <xdr:sp macro="" textlink="">
      <xdr:nvSpPr>
        <xdr:cNvPr id="204" name="楕円 203"/>
        <xdr:cNvSpPr/>
      </xdr:nvSpPr>
      <xdr:spPr>
        <a:xfrm>
          <a:off x="1079500" y="134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137431</xdr:rowOff>
    </xdr:from>
    <xdr:ext cx="469744" cy="259045"/>
    <xdr:sp macro="" textlink="">
      <xdr:nvSpPr>
        <xdr:cNvPr id="205" name="テキスト ボックス 204"/>
        <xdr:cNvSpPr txBox="1"/>
      </xdr:nvSpPr>
      <xdr:spPr>
        <a:xfrm>
          <a:off x="895428" y="1351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27115</xdr:rowOff>
    </xdr:from>
    <xdr:to>
      <xdr:col>24</xdr:col>
      <xdr:colOff>63500</xdr:colOff>
      <xdr:row>96</xdr:row>
      <xdr:rowOff>110728</xdr:rowOff>
    </xdr:to>
    <xdr:cxnSp macro="">
      <xdr:nvCxnSpPr>
        <xdr:cNvPr id="235" name="直線コネクタ 234"/>
        <xdr:cNvCxnSpPr/>
      </xdr:nvCxnSpPr>
      <xdr:spPr>
        <a:xfrm flipV="1">
          <a:off x="3797300" y="16486315"/>
          <a:ext cx="838200" cy="8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21247</xdr:rowOff>
    </xdr:from>
    <xdr:to>
      <xdr:col>19</xdr:col>
      <xdr:colOff>177800</xdr:colOff>
      <xdr:row>96</xdr:row>
      <xdr:rowOff>110728</xdr:rowOff>
    </xdr:to>
    <xdr:cxnSp macro="">
      <xdr:nvCxnSpPr>
        <xdr:cNvPr id="238" name="直線コネクタ 237"/>
        <xdr:cNvCxnSpPr/>
      </xdr:nvCxnSpPr>
      <xdr:spPr>
        <a:xfrm>
          <a:off x="2908300" y="16480447"/>
          <a:ext cx="889000" cy="8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21247</xdr:rowOff>
    </xdr:from>
    <xdr:to>
      <xdr:col>15</xdr:col>
      <xdr:colOff>50800</xdr:colOff>
      <xdr:row>97</xdr:row>
      <xdr:rowOff>47589</xdr:rowOff>
    </xdr:to>
    <xdr:cxnSp macro="">
      <xdr:nvCxnSpPr>
        <xdr:cNvPr id="241" name="直線コネクタ 240"/>
        <xdr:cNvCxnSpPr/>
      </xdr:nvCxnSpPr>
      <xdr:spPr>
        <a:xfrm flipV="1">
          <a:off x="2019300" y="16480447"/>
          <a:ext cx="889000" cy="19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47589</xdr:rowOff>
    </xdr:from>
    <xdr:to>
      <xdr:col>10</xdr:col>
      <xdr:colOff>114300</xdr:colOff>
      <xdr:row>97</xdr:row>
      <xdr:rowOff>64384</xdr:rowOff>
    </xdr:to>
    <xdr:cxnSp macro="">
      <xdr:nvCxnSpPr>
        <xdr:cNvPr id="244" name="直線コネクタ 243"/>
        <xdr:cNvCxnSpPr/>
      </xdr:nvCxnSpPr>
      <xdr:spPr>
        <a:xfrm flipV="1">
          <a:off x="1130300" y="16678239"/>
          <a:ext cx="889000" cy="1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147765</xdr:rowOff>
    </xdr:from>
    <xdr:to>
      <xdr:col>24</xdr:col>
      <xdr:colOff>114300</xdr:colOff>
      <xdr:row>96</xdr:row>
      <xdr:rowOff>77915</xdr:rowOff>
    </xdr:to>
    <xdr:sp macro="" textlink="">
      <xdr:nvSpPr>
        <xdr:cNvPr id="254" name="楕円 253"/>
        <xdr:cNvSpPr/>
      </xdr:nvSpPr>
      <xdr:spPr>
        <a:xfrm>
          <a:off x="4584700" y="1643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126192</xdr:rowOff>
    </xdr:from>
    <xdr:ext cx="599010" cy="259045"/>
    <xdr:sp macro="" textlink="">
      <xdr:nvSpPr>
        <xdr:cNvPr id="255" name="扶助費該当値テキスト"/>
        <xdr:cNvSpPr txBox="1"/>
      </xdr:nvSpPr>
      <xdr:spPr>
        <a:xfrm>
          <a:off x="4686300" y="1641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59928</xdr:rowOff>
    </xdr:from>
    <xdr:to>
      <xdr:col>20</xdr:col>
      <xdr:colOff>38100</xdr:colOff>
      <xdr:row>96</xdr:row>
      <xdr:rowOff>161528</xdr:rowOff>
    </xdr:to>
    <xdr:sp macro="" textlink="">
      <xdr:nvSpPr>
        <xdr:cNvPr id="256" name="楕円 255"/>
        <xdr:cNvSpPr/>
      </xdr:nvSpPr>
      <xdr:spPr>
        <a:xfrm>
          <a:off x="3746500" y="165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152655</xdr:rowOff>
    </xdr:from>
    <xdr:ext cx="599010" cy="259045"/>
    <xdr:sp macro="" textlink="">
      <xdr:nvSpPr>
        <xdr:cNvPr id="257" name="テキスト ボックス 256"/>
        <xdr:cNvSpPr txBox="1"/>
      </xdr:nvSpPr>
      <xdr:spPr>
        <a:xfrm>
          <a:off x="3497795" y="1661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141897</xdr:rowOff>
    </xdr:from>
    <xdr:to>
      <xdr:col>15</xdr:col>
      <xdr:colOff>101600</xdr:colOff>
      <xdr:row>96</xdr:row>
      <xdr:rowOff>72047</xdr:rowOff>
    </xdr:to>
    <xdr:sp macro="" textlink="">
      <xdr:nvSpPr>
        <xdr:cNvPr id="258" name="楕円 257"/>
        <xdr:cNvSpPr/>
      </xdr:nvSpPr>
      <xdr:spPr>
        <a:xfrm>
          <a:off x="2857500" y="164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63174</xdr:rowOff>
    </xdr:from>
    <xdr:ext cx="599010" cy="259045"/>
    <xdr:sp macro="" textlink="">
      <xdr:nvSpPr>
        <xdr:cNvPr id="259" name="テキスト ボックス 258"/>
        <xdr:cNvSpPr txBox="1"/>
      </xdr:nvSpPr>
      <xdr:spPr>
        <a:xfrm>
          <a:off x="2608795" y="1652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168239</xdr:rowOff>
    </xdr:from>
    <xdr:to>
      <xdr:col>10</xdr:col>
      <xdr:colOff>165100</xdr:colOff>
      <xdr:row>97</xdr:row>
      <xdr:rowOff>98389</xdr:rowOff>
    </xdr:to>
    <xdr:sp macro="" textlink="">
      <xdr:nvSpPr>
        <xdr:cNvPr id="260" name="楕円 259"/>
        <xdr:cNvSpPr/>
      </xdr:nvSpPr>
      <xdr:spPr>
        <a:xfrm>
          <a:off x="1968500" y="1662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89516</xdr:rowOff>
    </xdr:from>
    <xdr:ext cx="534377" cy="259045"/>
    <xdr:sp macro="" textlink="">
      <xdr:nvSpPr>
        <xdr:cNvPr id="261" name="テキスト ボックス 260"/>
        <xdr:cNvSpPr txBox="1"/>
      </xdr:nvSpPr>
      <xdr:spPr>
        <a:xfrm>
          <a:off x="1752111" y="1672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13584</xdr:rowOff>
    </xdr:from>
    <xdr:to>
      <xdr:col>6</xdr:col>
      <xdr:colOff>38100</xdr:colOff>
      <xdr:row>97</xdr:row>
      <xdr:rowOff>115184</xdr:rowOff>
    </xdr:to>
    <xdr:sp macro="" textlink="">
      <xdr:nvSpPr>
        <xdr:cNvPr id="262" name="楕円 261"/>
        <xdr:cNvSpPr/>
      </xdr:nvSpPr>
      <xdr:spPr>
        <a:xfrm>
          <a:off x="1079500" y="166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106311</xdr:rowOff>
    </xdr:from>
    <xdr:ext cx="534377" cy="259045"/>
    <xdr:sp macro="" textlink="">
      <xdr:nvSpPr>
        <xdr:cNvPr id="263" name="テキスト ボックス 262"/>
        <xdr:cNvSpPr txBox="1"/>
      </xdr:nvSpPr>
      <xdr:spPr>
        <a:xfrm>
          <a:off x="863111" y="1673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166172</xdr:rowOff>
    </xdr:from>
    <xdr:to>
      <xdr:col>55</xdr:col>
      <xdr:colOff>0</xdr:colOff>
      <xdr:row>37</xdr:row>
      <xdr:rowOff>11398</xdr:rowOff>
    </xdr:to>
    <xdr:cxnSp macro="">
      <xdr:nvCxnSpPr>
        <xdr:cNvPr id="292" name="直線コネクタ 291"/>
        <xdr:cNvCxnSpPr/>
      </xdr:nvCxnSpPr>
      <xdr:spPr>
        <a:xfrm>
          <a:off x="9639300" y="6338372"/>
          <a:ext cx="838200" cy="1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166172</xdr:rowOff>
    </xdr:from>
    <xdr:to>
      <xdr:col>50</xdr:col>
      <xdr:colOff>114300</xdr:colOff>
      <xdr:row>37</xdr:row>
      <xdr:rowOff>32132</xdr:rowOff>
    </xdr:to>
    <xdr:cxnSp macro="">
      <xdr:nvCxnSpPr>
        <xdr:cNvPr id="295" name="直線コネクタ 294"/>
        <xdr:cNvCxnSpPr/>
      </xdr:nvCxnSpPr>
      <xdr:spPr>
        <a:xfrm flipV="1">
          <a:off x="8750300" y="6338372"/>
          <a:ext cx="889000" cy="3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130312</xdr:rowOff>
    </xdr:from>
    <xdr:to>
      <xdr:col>45</xdr:col>
      <xdr:colOff>177800</xdr:colOff>
      <xdr:row>37</xdr:row>
      <xdr:rowOff>32132</xdr:rowOff>
    </xdr:to>
    <xdr:cxnSp macro="">
      <xdr:nvCxnSpPr>
        <xdr:cNvPr id="298" name="直線コネクタ 297"/>
        <xdr:cNvCxnSpPr/>
      </xdr:nvCxnSpPr>
      <xdr:spPr>
        <a:xfrm>
          <a:off x="7861300" y="5959612"/>
          <a:ext cx="889000" cy="41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130312</xdr:rowOff>
    </xdr:from>
    <xdr:to>
      <xdr:col>41</xdr:col>
      <xdr:colOff>50800</xdr:colOff>
      <xdr:row>37</xdr:row>
      <xdr:rowOff>120307</xdr:rowOff>
    </xdr:to>
    <xdr:cxnSp macro="">
      <xdr:nvCxnSpPr>
        <xdr:cNvPr id="301" name="直線コネクタ 300"/>
        <xdr:cNvCxnSpPr/>
      </xdr:nvCxnSpPr>
      <xdr:spPr>
        <a:xfrm flipV="1">
          <a:off x="6972300" y="5959612"/>
          <a:ext cx="889000" cy="50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132048</xdr:rowOff>
    </xdr:from>
    <xdr:to>
      <xdr:col>55</xdr:col>
      <xdr:colOff>50800</xdr:colOff>
      <xdr:row>37</xdr:row>
      <xdr:rowOff>62198</xdr:rowOff>
    </xdr:to>
    <xdr:sp macro="" textlink="">
      <xdr:nvSpPr>
        <xdr:cNvPr id="311" name="楕円 310"/>
        <xdr:cNvSpPr/>
      </xdr:nvSpPr>
      <xdr:spPr>
        <a:xfrm>
          <a:off x="10426700" y="63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110475</xdr:rowOff>
    </xdr:from>
    <xdr:ext cx="534377" cy="259045"/>
    <xdr:sp macro="" textlink="">
      <xdr:nvSpPr>
        <xdr:cNvPr id="312" name="補助費等該当値テキスト"/>
        <xdr:cNvSpPr txBox="1"/>
      </xdr:nvSpPr>
      <xdr:spPr>
        <a:xfrm>
          <a:off x="10528300" y="628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115372</xdr:rowOff>
    </xdr:from>
    <xdr:to>
      <xdr:col>50</xdr:col>
      <xdr:colOff>165100</xdr:colOff>
      <xdr:row>37</xdr:row>
      <xdr:rowOff>45522</xdr:rowOff>
    </xdr:to>
    <xdr:sp macro="" textlink="">
      <xdr:nvSpPr>
        <xdr:cNvPr id="313" name="楕円 312"/>
        <xdr:cNvSpPr/>
      </xdr:nvSpPr>
      <xdr:spPr>
        <a:xfrm>
          <a:off x="9588500" y="62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36649</xdr:rowOff>
    </xdr:from>
    <xdr:ext cx="599010" cy="259045"/>
    <xdr:sp macro="" textlink="">
      <xdr:nvSpPr>
        <xdr:cNvPr id="314" name="テキスト ボックス 313"/>
        <xdr:cNvSpPr txBox="1"/>
      </xdr:nvSpPr>
      <xdr:spPr>
        <a:xfrm>
          <a:off x="9339795" y="638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152782</xdr:rowOff>
    </xdr:from>
    <xdr:to>
      <xdr:col>46</xdr:col>
      <xdr:colOff>38100</xdr:colOff>
      <xdr:row>37</xdr:row>
      <xdr:rowOff>82932</xdr:rowOff>
    </xdr:to>
    <xdr:sp macro="" textlink="">
      <xdr:nvSpPr>
        <xdr:cNvPr id="315" name="楕円 314"/>
        <xdr:cNvSpPr/>
      </xdr:nvSpPr>
      <xdr:spPr>
        <a:xfrm>
          <a:off x="8699500" y="63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74059</xdr:rowOff>
    </xdr:from>
    <xdr:ext cx="534377" cy="259045"/>
    <xdr:sp macro="" textlink="">
      <xdr:nvSpPr>
        <xdr:cNvPr id="316" name="テキスト ボックス 315"/>
        <xdr:cNvSpPr txBox="1"/>
      </xdr:nvSpPr>
      <xdr:spPr>
        <a:xfrm>
          <a:off x="8483111" y="641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79512</xdr:rowOff>
    </xdr:from>
    <xdr:to>
      <xdr:col>41</xdr:col>
      <xdr:colOff>101600</xdr:colOff>
      <xdr:row>35</xdr:row>
      <xdr:rowOff>9662</xdr:rowOff>
    </xdr:to>
    <xdr:sp macro="" textlink="">
      <xdr:nvSpPr>
        <xdr:cNvPr id="317" name="楕円 316"/>
        <xdr:cNvSpPr/>
      </xdr:nvSpPr>
      <xdr:spPr>
        <a:xfrm>
          <a:off x="7810500" y="59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26189</xdr:rowOff>
    </xdr:from>
    <xdr:ext cx="599010" cy="259045"/>
    <xdr:sp macro="" textlink="">
      <xdr:nvSpPr>
        <xdr:cNvPr id="318" name="テキスト ボックス 317"/>
        <xdr:cNvSpPr txBox="1"/>
      </xdr:nvSpPr>
      <xdr:spPr>
        <a:xfrm>
          <a:off x="7561795" y="568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69507</xdr:rowOff>
    </xdr:from>
    <xdr:to>
      <xdr:col>36</xdr:col>
      <xdr:colOff>165100</xdr:colOff>
      <xdr:row>37</xdr:row>
      <xdr:rowOff>171107</xdr:rowOff>
    </xdr:to>
    <xdr:sp macro="" textlink="">
      <xdr:nvSpPr>
        <xdr:cNvPr id="319" name="楕円 318"/>
        <xdr:cNvSpPr/>
      </xdr:nvSpPr>
      <xdr:spPr>
        <a:xfrm>
          <a:off x="6921500" y="641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162234</xdr:rowOff>
    </xdr:from>
    <xdr:ext cx="534377" cy="259045"/>
    <xdr:sp macro="" textlink="">
      <xdr:nvSpPr>
        <xdr:cNvPr id="320" name="テキスト ボックス 319"/>
        <xdr:cNvSpPr txBox="1"/>
      </xdr:nvSpPr>
      <xdr:spPr>
        <a:xfrm>
          <a:off x="6705111" y="65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7907</xdr:rowOff>
    </xdr:from>
    <xdr:to>
      <xdr:col>55</xdr:col>
      <xdr:colOff>0</xdr:colOff>
      <xdr:row>58</xdr:row>
      <xdr:rowOff>38401</xdr:rowOff>
    </xdr:to>
    <xdr:cxnSp macro="">
      <xdr:nvCxnSpPr>
        <xdr:cNvPr id="347" name="直線コネクタ 346"/>
        <xdr:cNvCxnSpPr/>
      </xdr:nvCxnSpPr>
      <xdr:spPr>
        <a:xfrm flipV="1">
          <a:off x="9639300" y="9952007"/>
          <a:ext cx="838200" cy="3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152774</xdr:rowOff>
    </xdr:from>
    <xdr:to>
      <xdr:col>50</xdr:col>
      <xdr:colOff>114300</xdr:colOff>
      <xdr:row>58</xdr:row>
      <xdr:rowOff>38401</xdr:rowOff>
    </xdr:to>
    <xdr:cxnSp macro="">
      <xdr:nvCxnSpPr>
        <xdr:cNvPr id="350" name="直線コネクタ 349"/>
        <xdr:cNvCxnSpPr/>
      </xdr:nvCxnSpPr>
      <xdr:spPr>
        <a:xfrm>
          <a:off x="8750300" y="9925424"/>
          <a:ext cx="889000" cy="5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152774</xdr:rowOff>
    </xdr:from>
    <xdr:to>
      <xdr:col>45</xdr:col>
      <xdr:colOff>177800</xdr:colOff>
      <xdr:row>58</xdr:row>
      <xdr:rowOff>14160</xdr:rowOff>
    </xdr:to>
    <xdr:cxnSp macro="">
      <xdr:nvCxnSpPr>
        <xdr:cNvPr id="353" name="直線コネクタ 352"/>
        <xdr:cNvCxnSpPr/>
      </xdr:nvCxnSpPr>
      <xdr:spPr>
        <a:xfrm flipV="1">
          <a:off x="7861300" y="9925424"/>
          <a:ext cx="889000" cy="3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77642</xdr:rowOff>
    </xdr:from>
    <xdr:to>
      <xdr:col>41</xdr:col>
      <xdr:colOff>50800</xdr:colOff>
      <xdr:row>58</xdr:row>
      <xdr:rowOff>14160</xdr:rowOff>
    </xdr:to>
    <xdr:cxnSp macro="">
      <xdr:nvCxnSpPr>
        <xdr:cNvPr id="356" name="直線コネクタ 355"/>
        <xdr:cNvCxnSpPr/>
      </xdr:nvCxnSpPr>
      <xdr:spPr>
        <a:xfrm>
          <a:off x="6972300" y="9850292"/>
          <a:ext cx="889000" cy="10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128557</xdr:rowOff>
    </xdr:from>
    <xdr:to>
      <xdr:col>55</xdr:col>
      <xdr:colOff>50800</xdr:colOff>
      <xdr:row>58</xdr:row>
      <xdr:rowOff>58707</xdr:rowOff>
    </xdr:to>
    <xdr:sp macro="" textlink="">
      <xdr:nvSpPr>
        <xdr:cNvPr id="366" name="楕円 365"/>
        <xdr:cNvSpPr/>
      </xdr:nvSpPr>
      <xdr:spPr>
        <a:xfrm>
          <a:off x="10426700" y="990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43484</xdr:rowOff>
    </xdr:from>
    <xdr:ext cx="534377" cy="259045"/>
    <xdr:sp macro="" textlink="">
      <xdr:nvSpPr>
        <xdr:cNvPr id="367" name="普通建設事業費該当値テキスト"/>
        <xdr:cNvSpPr txBox="1"/>
      </xdr:nvSpPr>
      <xdr:spPr>
        <a:xfrm>
          <a:off x="10528300" y="98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159051</xdr:rowOff>
    </xdr:from>
    <xdr:to>
      <xdr:col>50</xdr:col>
      <xdr:colOff>165100</xdr:colOff>
      <xdr:row>58</xdr:row>
      <xdr:rowOff>89201</xdr:rowOff>
    </xdr:to>
    <xdr:sp macro="" textlink="">
      <xdr:nvSpPr>
        <xdr:cNvPr id="368" name="楕円 367"/>
        <xdr:cNvSpPr/>
      </xdr:nvSpPr>
      <xdr:spPr>
        <a:xfrm>
          <a:off x="9588500" y="993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80328</xdr:rowOff>
    </xdr:from>
    <xdr:ext cx="534377" cy="259045"/>
    <xdr:sp macro="" textlink="">
      <xdr:nvSpPr>
        <xdr:cNvPr id="369" name="テキスト ボックス 368"/>
        <xdr:cNvSpPr txBox="1"/>
      </xdr:nvSpPr>
      <xdr:spPr>
        <a:xfrm>
          <a:off x="9372111" y="1002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101974</xdr:rowOff>
    </xdr:from>
    <xdr:to>
      <xdr:col>46</xdr:col>
      <xdr:colOff>38100</xdr:colOff>
      <xdr:row>58</xdr:row>
      <xdr:rowOff>32124</xdr:rowOff>
    </xdr:to>
    <xdr:sp macro="" textlink="">
      <xdr:nvSpPr>
        <xdr:cNvPr id="370" name="楕円 369"/>
        <xdr:cNvSpPr/>
      </xdr:nvSpPr>
      <xdr:spPr>
        <a:xfrm>
          <a:off x="8699500" y="987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23251</xdr:rowOff>
    </xdr:from>
    <xdr:ext cx="534377" cy="259045"/>
    <xdr:sp macro="" textlink="">
      <xdr:nvSpPr>
        <xdr:cNvPr id="371" name="テキスト ボックス 370"/>
        <xdr:cNvSpPr txBox="1"/>
      </xdr:nvSpPr>
      <xdr:spPr>
        <a:xfrm>
          <a:off x="8483111" y="996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134810</xdr:rowOff>
    </xdr:from>
    <xdr:to>
      <xdr:col>41</xdr:col>
      <xdr:colOff>101600</xdr:colOff>
      <xdr:row>58</xdr:row>
      <xdr:rowOff>64960</xdr:rowOff>
    </xdr:to>
    <xdr:sp macro="" textlink="">
      <xdr:nvSpPr>
        <xdr:cNvPr id="372" name="楕円 371"/>
        <xdr:cNvSpPr/>
      </xdr:nvSpPr>
      <xdr:spPr>
        <a:xfrm>
          <a:off x="7810500" y="990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56087</xdr:rowOff>
    </xdr:from>
    <xdr:ext cx="534377" cy="259045"/>
    <xdr:sp macro="" textlink="">
      <xdr:nvSpPr>
        <xdr:cNvPr id="373" name="テキスト ボックス 372"/>
        <xdr:cNvSpPr txBox="1"/>
      </xdr:nvSpPr>
      <xdr:spPr>
        <a:xfrm>
          <a:off x="7594111" y="100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26842</xdr:rowOff>
    </xdr:from>
    <xdr:to>
      <xdr:col>36</xdr:col>
      <xdr:colOff>165100</xdr:colOff>
      <xdr:row>57</xdr:row>
      <xdr:rowOff>128442</xdr:rowOff>
    </xdr:to>
    <xdr:sp macro="" textlink="">
      <xdr:nvSpPr>
        <xdr:cNvPr id="374" name="楕円 373"/>
        <xdr:cNvSpPr/>
      </xdr:nvSpPr>
      <xdr:spPr>
        <a:xfrm>
          <a:off x="6921500" y="97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144969</xdr:rowOff>
    </xdr:from>
    <xdr:ext cx="599010" cy="259045"/>
    <xdr:sp macro="" textlink="">
      <xdr:nvSpPr>
        <xdr:cNvPr id="375" name="テキスト ボックス 374"/>
        <xdr:cNvSpPr txBox="1"/>
      </xdr:nvSpPr>
      <xdr:spPr>
        <a:xfrm>
          <a:off x="6672795" y="957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82117</xdr:rowOff>
    </xdr:from>
    <xdr:to>
      <xdr:col>55</xdr:col>
      <xdr:colOff>0</xdr:colOff>
      <xdr:row>78</xdr:row>
      <xdr:rowOff>141390</xdr:rowOff>
    </xdr:to>
    <xdr:cxnSp macro="">
      <xdr:nvCxnSpPr>
        <xdr:cNvPr id="404" name="直線コネクタ 403"/>
        <xdr:cNvCxnSpPr/>
      </xdr:nvCxnSpPr>
      <xdr:spPr>
        <a:xfrm>
          <a:off x="9639300" y="13455217"/>
          <a:ext cx="838200" cy="5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82117</xdr:rowOff>
    </xdr:from>
    <xdr:to>
      <xdr:col>50</xdr:col>
      <xdr:colOff>114300</xdr:colOff>
      <xdr:row>78</xdr:row>
      <xdr:rowOff>113170</xdr:rowOff>
    </xdr:to>
    <xdr:cxnSp macro="">
      <xdr:nvCxnSpPr>
        <xdr:cNvPr id="407" name="直線コネクタ 406"/>
        <xdr:cNvCxnSpPr/>
      </xdr:nvCxnSpPr>
      <xdr:spPr>
        <a:xfrm flipV="1">
          <a:off x="8750300" y="13455217"/>
          <a:ext cx="889000" cy="3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9271</xdr:rowOff>
    </xdr:from>
    <xdr:to>
      <xdr:col>45</xdr:col>
      <xdr:colOff>177800</xdr:colOff>
      <xdr:row>78</xdr:row>
      <xdr:rowOff>113170</xdr:rowOff>
    </xdr:to>
    <xdr:cxnSp macro="">
      <xdr:nvCxnSpPr>
        <xdr:cNvPr id="410" name="直線コネクタ 409"/>
        <xdr:cNvCxnSpPr/>
      </xdr:nvCxnSpPr>
      <xdr:spPr>
        <a:xfrm>
          <a:off x="7861300" y="13382371"/>
          <a:ext cx="889000" cy="10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39802</xdr:rowOff>
    </xdr:from>
    <xdr:to>
      <xdr:col>41</xdr:col>
      <xdr:colOff>50800</xdr:colOff>
      <xdr:row>78</xdr:row>
      <xdr:rowOff>9271</xdr:rowOff>
    </xdr:to>
    <xdr:cxnSp macro="">
      <xdr:nvCxnSpPr>
        <xdr:cNvPr id="413" name="直線コネクタ 412"/>
        <xdr:cNvCxnSpPr/>
      </xdr:nvCxnSpPr>
      <xdr:spPr>
        <a:xfrm>
          <a:off x="6972300" y="13070002"/>
          <a:ext cx="889000" cy="31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90590</xdr:rowOff>
    </xdr:from>
    <xdr:to>
      <xdr:col>55</xdr:col>
      <xdr:colOff>50800</xdr:colOff>
      <xdr:row>79</xdr:row>
      <xdr:rowOff>20740</xdr:rowOff>
    </xdr:to>
    <xdr:sp macro="" textlink="">
      <xdr:nvSpPr>
        <xdr:cNvPr id="423" name="楕円 422"/>
        <xdr:cNvSpPr/>
      </xdr:nvSpPr>
      <xdr:spPr>
        <a:xfrm>
          <a:off x="10426700" y="134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5517</xdr:rowOff>
    </xdr:from>
    <xdr:ext cx="469744" cy="259045"/>
    <xdr:sp macro="" textlink="">
      <xdr:nvSpPr>
        <xdr:cNvPr id="424" name="普通建設事業費 （ うち新規整備　）該当値テキスト"/>
        <xdr:cNvSpPr txBox="1"/>
      </xdr:nvSpPr>
      <xdr:spPr>
        <a:xfrm>
          <a:off x="10528300" y="133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31317</xdr:rowOff>
    </xdr:from>
    <xdr:to>
      <xdr:col>50</xdr:col>
      <xdr:colOff>165100</xdr:colOff>
      <xdr:row>78</xdr:row>
      <xdr:rowOff>132917</xdr:rowOff>
    </xdr:to>
    <xdr:sp macro="" textlink="">
      <xdr:nvSpPr>
        <xdr:cNvPr id="425" name="楕円 424"/>
        <xdr:cNvSpPr/>
      </xdr:nvSpPr>
      <xdr:spPr>
        <a:xfrm>
          <a:off x="9588500" y="1340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124044</xdr:rowOff>
    </xdr:from>
    <xdr:ext cx="534377" cy="259045"/>
    <xdr:sp macro="" textlink="">
      <xdr:nvSpPr>
        <xdr:cNvPr id="426" name="テキスト ボックス 425"/>
        <xdr:cNvSpPr txBox="1"/>
      </xdr:nvSpPr>
      <xdr:spPr>
        <a:xfrm>
          <a:off x="9372111" y="1349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62370</xdr:rowOff>
    </xdr:from>
    <xdr:to>
      <xdr:col>46</xdr:col>
      <xdr:colOff>38100</xdr:colOff>
      <xdr:row>78</xdr:row>
      <xdr:rowOff>163970</xdr:rowOff>
    </xdr:to>
    <xdr:sp macro="" textlink="">
      <xdr:nvSpPr>
        <xdr:cNvPr id="427" name="楕円 426"/>
        <xdr:cNvSpPr/>
      </xdr:nvSpPr>
      <xdr:spPr>
        <a:xfrm>
          <a:off x="8699500" y="134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155097</xdr:rowOff>
    </xdr:from>
    <xdr:ext cx="469744" cy="259045"/>
    <xdr:sp macro="" textlink="">
      <xdr:nvSpPr>
        <xdr:cNvPr id="428" name="テキスト ボックス 427"/>
        <xdr:cNvSpPr txBox="1"/>
      </xdr:nvSpPr>
      <xdr:spPr>
        <a:xfrm>
          <a:off x="8515428" y="1352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129921</xdr:rowOff>
    </xdr:from>
    <xdr:to>
      <xdr:col>41</xdr:col>
      <xdr:colOff>101600</xdr:colOff>
      <xdr:row>78</xdr:row>
      <xdr:rowOff>60071</xdr:rowOff>
    </xdr:to>
    <xdr:sp macro="" textlink="">
      <xdr:nvSpPr>
        <xdr:cNvPr id="429" name="楕円 428"/>
        <xdr:cNvSpPr/>
      </xdr:nvSpPr>
      <xdr:spPr>
        <a:xfrm>
          <a:off x="7810500" y="133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51198</xdr:rowOff>
    </xdr:from>
    <xdr:ext cx="534377" cy="259045"/>
    <xdr:sp macro="" textlink="">
      <xdr:nvSpPr>
        <xdr:cNvPr id="430" name="テキスト ボックス 429"/>
        <xdr:cNvSpPr txBox="1"/>
      </xdr:nvSpPr>
      <xdr:spPr>
        <a:xfrm>
          <a:off x="7594111" y="1342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160452</xdr:rowOff>
    </xdr:from>
    <xdr:to>
      <xdr:col>36</xdr:col>
      <xdr:colOff>165100</xdr:colOff>
      <xdr:row>76</xdr:row>
      <xdr:rowOff>90602</xdr:rowOff>
    </xdr:to>
    <xdr:sp macro="" textlink="">
      <xdr:nvSpPr>
        <xdr:cNvPr id="431" name="楕円 430"/>
        <xdr:cNvSpPr/>
      </xdr:nvSpPr>
      <xdr:spPr>
        <a:xfrm>
          <a:off x="6921500" y="1301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107128</xdr:rowOff>
    </xdr:from>
    <xdr:ext cx="534377" cy="259045"/>
    <xdr:sp macro="" textlink="">
      <xdr:nvSpPr>
        <xdr:cNvPr id="432" name="テキスト ボックス 431"/>
        <xdr:cNvSpPr txBox="1"/>
      </xdr:nvSpPr>
      <xdr:spPr>
        <a:xfrm>
          <a:off x="6705111" y="1279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34221</xdr:rowOff>
    </xdr:from>
    <xdr:to>
      <xdr:col>55</xdr:col>
      <xdr:colOff>0</xdr:colOff>
      <xdr:row>98</xdr:row>
      <xdr:rowOff>81138</xdr:rowOff>
    </xdr:to>
    <xdr:cxnSp macro="">
      <xdr:nvCxnSpPr>
        <xdr:cNvPr id="459" name="直線コネクタ 458"/>
        <xdr:cNvCxnSpPr/>
      </xdr:nvCxnSpPr>
      <xdr:spPr>
        <a:xfrm flipV="1">
          <a:off x="9639300" y="16836321"/>
          <a:ext cx="838200" cy="4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63505</xdr:rowOff>
    </xdr:from>
    <xdr:to>
      <xdr:col>50</xdr:col>
      <xdr:colOff>114300</xdr:colOff>
      <xdr:row>98</xdr:row>
      <xdr:rowOff>81138</xdr:rowOff>
    </xdr:to>
    <xdr:cxnSp macro="">
      <xdr:nvCxnSpPr>
        <xdr:cNvPr id="462" name="直線コネクタ 461"/>
        <xdr:cNvCxnSpPr/>
      </xdr:nvCxnSpPr>
      <xdr:spPr>
        <a:xfrm>
          <a:off x="8750300" y="16865605"/>
          <a:ext cx="889000" cy="1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63505</xdr:rowOff>
    </xdr:from>
    <xdr:to>
      <xdr:col>45</xdr:col>
      <xdr:colOff>177800</xdr:colOff>
      <xdr:row>98</xdr:row>
      <xdr:rowOff>70265</xdr:rowOff>
    </xdr:to>
    <xdr:cxnSp macro="">
      <xdr:nvCxnSpPr>
        <xdr:cNvPr id="465" name="直線コネクタ 464"/>
        <xdr:cNvCxnSpPr/>
      </xdr:nvCxnSpPr>
      <xdr:spPr>
        <a:xfrm flipV="1">
          <a:off x="7861300" y="16865605"/>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24980</xdr:rowOff>
    </xdr:from>
    <xdr:to>
      <xdr:col>41</xdr:col>
      <xdr:colOff>50800</xdr:colOff>
      <xdr:row>98</xdr:row>
      <xdr:rowOff>70265</xdr:rowOff>
    </xdr:to>
    <xdr:cxnSp macro="">
      <xdr:nvCxnSpPr>
        <xdr:cNvPr id="468" name="直線コネクタ 467"/>
        <xdr:cNvCxnSpPr/>
      </xdr:nvCxnSpPr>
      <xdr:spPr>
        <a:xfrm>
          <a:off x="6972300" y="16827080"/>
          <a:ext cx="889000" cy="4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154871</xdr:rowOff>
    </xdr:from>
    <xdr:to>
      <xdr:col>55</xdr:col>
      <xdr:colOff>50800</xdr:colOff>
      <xdr:row>98</xdr:row>
      <xdr:rowOff>85021</xdr:rowOff>
    </xdr:to>
    <xdr:sp macro="" textlink="">
      <xdr:nvSpPr>
        <xdr:cNvPr id="478" name="楕円 477"/>
        <xdr:cNvSpPr/>
      </xdr:nvSpPr>
      <xdr:spPr>
        <a:xfrm>
          <a:off x="10426700" y="167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30338</xdr:rowOff>
    </xdr:from>
    <xdr:to>
      <xdr:col>50</xdr:col>
      <xdr:colOff>165100</xdr:colOff>
      <xdr:row>98</xdr:row>
      <xdr:rowOff>131938</xdr:rowOff>
    </xdr:to>
    <xdr:sp macro="" textlink="">
      <xdr:nvSpPr>
        <xdr:cNvPr id="480" name="楕円 479"/>
        <xdr:cNvSpPr/>
      </xdr:nvSpPr>
      <xdr:spPr>
        <a:xfrm>
          <a:off x="9588500" y="1683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123065</xdr:rowOff>
    </xdr:from>
    <xdr:ext cx="534377" cy="259045"/>
    <xdr:sp macro="" textlink="">
      <xdr:nvSpPr>
        <xdr:cNvPr id="481" name="テキスト ボックス 480"/>
        <xdr:cNvSpPr txBox="1"/>
      </xdr:nvSpPr>
      <xdr:spPr>
        <a:xfrm>
          <a:off x="9372111" y="1692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12705</xdr:rowOff>
    </xdr:from>
    <xdr:to>
      <xdr:col>46</xdr:col>
      <xdr:colOff>38100</xdr:colOff>
      <xdr:row>98</xdr:row>
      <xdr:rowOff>114305</xdr:rowOff>
    </xdr:to>
    <xdr:sp macro="" textlink="">
      <xdr:nvSpPr>
        <xdr:cNvPr id="482" name="楕円 481"/>
        <xdr:cNvSpPr/>
      </xdr:nvSpPr>
      <xdr:spPr>
        <a:xfrm>
          <a:off x="8699500" y="168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105432</xdr:rowOff>
    </xdr:from>
    <xdr:ext cx="534377" cy="259045"/>
    <xdr:sp macro="" textlink="">
      <xdr:nvSpPr>
        <xdr:cNvPr id="483" name="テキスト ボックス 482"/>
        <xdr:cNvSpPr txBox="1"/>
      </xdr:nvSpPr>
      <xdr:spPr>
        <a:xfrm>
          <a:off x="8483111" y="1690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19465</xdr:rowOff>
    </xdr:from>
    <xdr:to>
      <xdr:col>41</xdr:col>
      <xdr:colOff>101600</xdr:colOff>
      <xdr:row>98</xdr:row>
      <xdr:rowOff>121065</xdr:rowOff>
    </xdr:to>
    <xdr:sp macro="" textlink="">
      <xdr:nvSpPr>
        <xdr:cNvPr id="484" name="楕円 483"/>
        <xdr:cNvSpPr/>
      </xdr:nvSpPr>
      <xdr:spPr>
        <a:xfrm>
          <a:off x="7810500" y="1682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112192</xdr:rowOff>
    </xdr:from>
    <xdr:ext cx="534377" cy="259045"/>
    <xdr:sp macro="" textlink="">
      <xdr:nvSpPr>
        <xdr:cNvPr id="485" name="テキスト ボックス 484"/>
        <xdr:cNvSpPr txBox="1"/>
      </xdr:nvSpPr>
      <xdr:spPr>
        <a:xfrm>
          <a:off x="7594111" y="1691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145630</xdr:rowOff>
    </xdr:from>
    <xdr:to>
      <xdr:col>36</xdr:col>
      <xdr:colOff>165100</xdr:colOff>
      <xdr:row>98</xdr:row>
      <xdr:rowOff>75780</xdr:rowOff>
    </xdr:to>
    <xdr:sp macro="" textlink="">
      <xdr:nvSpPr>
        <xdr:cNvPr id="486" name="楕円 485"/>
        <xdr:cNvSpPr/>
      </xdr:nvSpPr>
      <xdr:spPr>
        <a:xfrm>
          <a:off x="6921500" y="167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66907</xdr:rowOff>
    </xdr:from>
    <xdr:ext cx="534377" cy="259045"/>
    <xdr:sp macro="" textlink="">
      <xdr:nvSpPr>
        <xdr:cNvPr id="487" name="テキスト ボックス 486"/>
        <xdr:cNvSpPr txBox="1"/>
      </xdr:nvSpPr>
      <xdr:spPr>
        <a:xfrm>
          <a:off x="6705111" y="1686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118072</xdr:rowOff>
    </xdr:from>
    <xdr:to>
      <xdr:col>85</xdr:col>
      <xdr:colOff>127000</xdr:colOff>
      <xdr:row>37</xdr:row>
      <xdr:rowOff>42075</xdr:rowOff>
    </xdr:to>
    <xdr:cxnSp macro="">
      <xdr:nvCxnSpPr>
        <xdr:cNvPr id="516" name="直線コネクタ 515"/>
        <xdr:cNvCxnSpPr/>
      </xdr:nvCxnSpPr>
      <xdr:spPr>
        <a:xfrm>
          <a:off x="15481300" y="6290272"/>
          <a:ext cx="838200" cy="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108852</xdr:rowOff>
    </xdr:from>
    <xdr:to>
      <xdr:col>81</xdr:col>
      <xdr:colOff>50800</xdr:colOff>
      <xdr:row>36</xdr:row>
      <xdr:rowOff>118072</xdr:rowOff>
    </xdr:to>
    <xdr:cxnSp macro="">
      <xdr:nvCxnSpPr>
        <xdr:cNvPr id="519" name="直線コネクタ 518"/>
        <xdr:cNvCxnSpPr/>
      </xdr:nvCxnSpPr>
      <xdr:spPr>
        <a:xfrm>
          <a:off x="14592300" y="6109602"/>
          <a:ext cx="889000" cy="18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108852</xdr:rowOff>
    </xdr:from>
    <xdr:to>
      <xdr:col>76</xdr:col>
      <xdr:colOff>114300</xdr:colOff>
      <xdr:row>37</xdr:row>
      <xdr:rowOff>92126</xdr:rowOff>
    </xdr:to>
    <xdr:cxnSp macro="">
      <xdr:nvCxnSpPr>
        <xdr:cNvPr id="522" name="直線コネクタ 521"/>
        <xdr:cNvCxnSpPr/>
      </xdr:nvCxnSpPr>
      <xdr:spPr>
        <a:xfrm flipV="1">
          <a:off x="13703300" y="6109602"/>
          <a:ext cx="889000" cy="3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26670</xdr:rowOff>
    </xdr:from>
    <xdr:to>
      <xdr:col>71</xdr:col>
      <xdr:colOff>177800</xdr:colOff>
      <xdr:row>37</xdr:row>
      <xdr:rowOff>92126</xdr:rowOff>
    </xdr:to>
    <xdr:cxnSp macro="">
      <xdr:nvCxnSpPr>
        <xdr:cNvPr id="525" name="直線コネクタ 524"/>
        <xdr:cNvCxnSpPr/>
      </xdr:nvCxnSpPr>
      <xdr:spPr>
        <a:xfrm>
          <a:off x="12814300" y="6198870"/>
          <a:ext cx="889000" cy="2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162725</xdr:rowOff>
    </xdr:from>
    <xdr:to>
      <xdr:col>85</xdr:col>
      <xdr:colOff>177800</xdr:colOff>
      <xdr:row>37</xdr:row>
      <xdr:rowOff>92875</xdr:rowOff>
    </xdr:to>
    <xdr:sp macro="" textlink="">
      <xdr:nvSpPr>
        <xdr:cNvPr id="535" name="楕円 534"/>
        <xdr:cNvSpPr/>
      </xdr:nvSpPr>
      <xdr:spPr>
        <a:xfrm>
          <a:off x="16268700" y="63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14152</xdr:rowOff>
    </xdr:from>
    <xdr:ext cx="534377" cy="259045"/>
    <xdr:sp macro="" textlink="">
      <xdr:nvSpPr>
        <xdr:cNvPr id="536" name="災害復旧事業費該当値テキスト"/>
        <xdr:cNvSpPr txBox="1"/>
      </xdr:nvSpPr>
      <xdr:spPr>
        <a:xfrm>
          <a:off x="16370300" y="61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67272</xdr:rowOff>
    </xdr:from>
    <xdr:to>
      <xdr:col>81</xdr:col>
      <xdr:colOff>101600</xdr:colOff>
      <xdr:row>36</xdr:row>
      <xdr:rowOff>168872</xdr:rowOff>
    </xdr:to>
    <xdr:sp macro="" textlink="">
      <xdr:nvSpPr>
        <xdr:cNvPr id="537" name="楕円 536"/>
        <xdr:cNvSpPr/>
      </xdr:nvSpPr>
      <xdr:spPr>
        <a:xfrm>
          <a:off x="15430500" y="62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13949</xdr:rowOff>
    </xdr:from>
    <xdr:ext cx="534377" cy="259045"/>
    <xdr:sp macro="" textlink="">
      <xdr:nvSpPr>
        <xdr:cNvPr id="538" name="テキスト ボックス 537"/>
        <xdr:cNvSpPr txBox="1"/>
      </xdr:nvSpPr>
      <xdr:spPr>
        <a:xfrm>
          <a:off x="15214111" y="601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58052</xdr:rowOff>
    </xdr:from>
    <xdr:to>
      <xdr:col>76</xdr:col>
      <xdr:colOff>165100</xdr:colOff>
      <xdr:row>35</xdr:row>
      <xdr:rowOff>159652</xdr:rowOff>
    </xdr:to>
    <xdr:sp macro="" textlink="">
      <xdr:nvSpPr>
        <xdr:cNvPr id="539" name="楕円 538"/>
        <xdr:cNvSpPr/>
      </xdr:nvSpPr>
      <xdr:spPr>
        <a:xfrm>
          <a:off x="14541500" y="605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4729</xdr:rowOff>
    </xdr:from>
    <xdr:ext cx="534377" cy="259045"/>
    <xdr:sp macro="" textlink="">
      <xdr:nvSpPr>
        <xdr:cNvPr id="540" name="テキスト ボックス 539"/>
        <xdr:cNvSpPr txBox="1"/>
      </xdr:nvSpPr>
      <xdr:spPr>
        <a:xfrm>
          <a:off x="14325111" y="58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41326</xdr:rowOff>
    </xdr:from>
    <xdr:to>
      <xdr:col>72</xdr:col>
      <xdr:colOff>38100</xdr:colOff>
      <xdr:row>37</xdr:row>
      <xdr:rowOff>142926</xdr:rowOff>
    </xdr:to>
    <xdr:sp macro="" textlink="">
      <xdr:nvSpPr>
        <xdr:cNvPr id="541" name="楕円 540"/>
        <xdr:cNvSpPr/>
      </xdr:nvSpPr>
      <xdr:spPr>
        <a:xfrm>
          <a:off x="13652500" y="63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159453</xdr:rowOff>
    </xdr:from>
    <xdr:ext cx="534377" cy="259045"/>
    <xdr:sp macro="" textlink="">
      <xdr:nvSpPr>
        <xdr:cNvPr id="542" name="テキスト ボックス 541"/>
        <xdr:cNvSpPr txBox="1"/>
      </xdr:nvSpPr>
      <xdr:spPr>
        <a:xfrm>
          <a:off x="13436111" y="616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147320</xdr:rowOff>
    </xdr:from>
    <xdr:to>
      <xdr:col>67</xdr:col>
      <xdr:colOff>101600</xdr:colOff>
      <xdr:row>36</xdr:row>
      <xdr:rowOff>77470</xdr:rowOff>
    </xdr:to>
    <xdr:sp macro="" textlink="">
      <xdr:nvSpPr>
        <xdr:cNvPr id="543" name="楕円 542"/>
        <xdr:cNvSpPr/>
      </xdr:nvSpPr>
      <xdr:spPr>
        <a:xfrm>
          <a:off x="12763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93997</xdr:rowOff>
    </xdr:from>
    <xdr:ext cx="534377" cy="259045"/>
    <xdr:sp macro="" textlink="">
      <xdr:nvSpPr>
        <xdr:cNvPr id="544" name="テキスト ボックス 543"/>
        <xdr:cNvSpPr txBox="1"/>
      </xdr:nvSpPr>
      <xdr:spPr>
        <a:xfrm>
          <a:off x="12547111" y="59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73420</xdr:rowOff>
    </xdr:from>
    <xdr:to>
      <xdr:col>85</xdr:col>
      <xdr:colOff>127000</xdr:colOff>
      <xdr:row>77</xdr:row>
      <xdr:rowOff>89038</xdr:rowOff>
    </xdr:to>
    <xdr:cxnSp macro="">
      <xdr:nvCxnSpPr>
        <xdr:cNvPr id="620" name="直線コネクタ 619"/>
        <xdr:cNvCxnSpPr/>
      </xdr:nvCxnSpPr>
      <xdr:spPr>
        <a:xfrm>
          <a:off x="15481300" y="13275070"/>
          <a:ext cx="8382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67444</xdr:rowOff>
    </xdr:from>
    <xdr:to>
      <xdr:col>81</xdr:col>
      <xdr:colOff>50800</xdr:colOff>
      <xdr:row>77</xdr:row>
      <xdr:rowOff>73420</xdr:rowOff>
    </xdr:to>
    <xdr:cxnSp macro="">
      <xdr:nvCxnSpPr>
        <xdr:cNvPr id="623" name="直線コネクタ 622"/>
        <xdr:cNvCxnSpPr/>
      </xdr:nvCxnSpPr>
      <xdr:spPr>
        <a:xfrm>
          <a:off x="14592300" y="13269094"/>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67444</xdr:rowOff>
    </xdr:from>
    <xdr:to>
      <xdr:col>76</xdr:col>
      <xdr:colOff>114300</xdr:colOff>
      <xdr:row>77</xdr:row>
      <xdr:rowOff>70084</xdr:rowOff>
    </xdr:to>
    <xdr:cxnSp macro="">
      <xdr:nvCxnSpPr>
        <xdr:cNvPr id="626" name="直線コネクタ 625"/>
        <xdr:cNvCxnSpPr/>
      </xdr:nvCxnSpPr>
      <xdr:spPr>
        <a:xfrm flipV="1">
          <a:off x="13703300" y="13269094"/>
          <a:ext cx="889000" cy="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47833</xdr:rowOff>
    </xdr:from>
    <xdr:to>
      <xdr:col>71</xdr:col>
      <xdr:colOff>177800</xdr:colOff>
      <xdr:row>77</xdr:row>
      <xdr:rowOff>70084</xdr:rowOff>
    </xdr:to>
    <xdr:cxnSp macro="">
      <xdr:nvCxnSpPr>
        <xdr:cNvPr id="629" name="直線コネクタ 628"/>
        <xdr:cNvCxnSpPr/>
      </xdr:nvCxnSpPr>
      <xdr:spPr>
        <a:xfrm>
          <a:off x="12814300" y="13249483"/>
          <a:ext cx="8890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38238</xdr:rowOff>
    </xdr:from>
    <xdr:to>
      <xdr:col>85</xdr:col>
      <xdr:colOff>177800</xdr:colOff>
      <xdr:row>77</xdr:row>
      <xdr:rowOff>139838</xdr:rowOff>
    </xdr:to>
    <xdr:sp macro="" textlink="">
      <xdr:nvSpPr>
        <xdr:cNvPr id="639" name="楕円 638"/>
        <xdr:cNvSpPr/>
      </xdr:nvSpPr>
      <xdr:spPr>
        <a:xfrm>
          <a:off x="16268700" y="1323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61115</xdr:rowOff>
    </xdr:from>
    <xdr:ext cx="534377" cy="259045"/>
    <xdr:sp macro="" textlink="">
      <xdr:nvSpPr>
        <xdr:cNvPr id="640" name="公債費該当値テキスト"/>
        <xdr:cNvSpPr txBox="1"/>
      </xdr:nvSpPr>
      <xdr:spPr>
        <a:xfrm>
          <a:off x="16370300" y="1309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22620</xdr:rowOff>
    </xdr:from>
    <xdr:to>
      <xdr:col>81</xdr:col>
      <xdr:colOff>101600</xdr:colOff>
      <xdr:row>77</xdr:row>
      <xdr:rowOff>124220</xdr:rowOff>
    </xdr:to>
    <xdr:sp macro="" textlink="">
      <xdr:nvSpPr>
        <xdr:cNvPr id="641" name="楕円 640"/>
        <xdr:cNvSpPr/>
      </xdr:nvSpPr>
      <xdr:spPr>
        <a:xfrm>
          <a:off x="15430500" y="13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140747</xdr:rowOff>
    </xdr:from>
    <xdr:ext cx="599010" cy="259045"/>
    <xdr:sp macro="" textlink="">
      <xdr:nvSpPr>
        <xdr:cNvPr id="642" name="テキスト ボックス 641"/>
        <xdr:cNvSpPr txBox="1"/>
      </xdr:nvSpPr>
      <xdr:spPr>
        <a:xfrm>
          <a:off x="15181795" y="1299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16644</xdr:rowOff>
    </xdr:from>
    <xdr:to>
      <xdr:col>76</xdr:col>
      <xdr:colOff>165100</xdr:colOff>
      <xdr:row>77</xdr:row>
      <xdr:rowOff>118244</xdr:rowOff>
    </xdr:to>
    <xdr:sp macro="" textlink="">
      <xdr:nvSpPr>
        <xdr:cNvPr id="643" name="楕円 642"/>
        <xdr:cNvSpPr/>
      </xdr:nvSpPr>
      <xdr:spPr>
        <a:xfrm>
          <a:off x="14541500" y="132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134771</xdr:rowOff>
    </xdr:from>
    <xdr:ext cx="599010" cy="259045"/>
    <xdr:sp macro="" textlink="">
      <xdr:nvSpPr>
        <xdr:cNvPr id="644" name="テキスト ボックス 643"/>
        <xdr:cNvSpPr txBox="1"/>
      </xdr:nvSpPr>
      <xdr:spPr>
        <a:xfrm>
          <a:off x="14292795" y="129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19284</xdr:rowOff>
    </xdr:from>
    <xdr:to>
      <xdr:col>72</xdr:col>
      <xdr:colOff>38100</xdr:colOff>
      <xdr:row>77</xdr:row>
      <xdr:rowOff>120884</xdr:rowOff>
    </xdr:to>
    <xdr:sp macro="" textlink="">
      <xdr:nvSpPr>
        <xdr:cNvPr id="645" name="楕円 644"/>
        <xdr:cNvSpPr/>
      </xdr:nvSpPr>
      <xdr:spPr>
        <a:xfrm>
          <a:off x="13652500" y="1322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137411</xdr:rowOff>
    </xdr:from>
    <xdr:ext cx="599010" cy="259045"/>
    <xdr:sp macro="" textlink="">
      <xdr:nvSpPr>
        <xdr:cNvPr id="646" name="テキスト ボックス 645"/>
        <xdr:cNvSpPr txBox="1"/>
      </xdr:nvSpPr>
      <xdr:spPr>
        <a:xfrm>
          <a:off x="13403795" y="1299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168483</xdr:rowOff>
    </xdr:from>
    <xdr:to>
      <xdr:col>67</xdr:col>
      <xdr:colOff>101600</xdr:colOff>
      <xdr:row>77</xdr:row>
      <xdr:rowOff>98633</xdr:rowOff>
    </xdr:to>
    <xdr:sp macro="" textlink="">
      <xdr:nvSpPr>
        <xdr:cNvPr id="647" name="楕円 646"/>
        <xdr:cNvSpPr/>
      </xdr:nvSpPr>
      <xdr:spPr>
        <a:xfrm>
          <a:off x="12763500" y="1319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115160</xdr:rowOff>
    </xdr:from>
    <xdr:ext cx="599010" cy="259045"/>
    <xdr:sp macro="" textlink="">
      <xdr:nvSpPr>
        <xdr:cNvPr id="648" name="テキスト ボックス 647"/>
        <xdr:cNvSpPr txBox="1"/>
      </xdr:nvSpPr>
      <xdr:spPr>
        <a:xfrm>
          <a:off x="12514795" y="1297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55603</xdr:rowOff>
    </xdr:from>
    <xdr:to>
      <xdr:col>85</xdr:col>
      <xdr:colOff>127000</xdr:colOff>
      <xdr:row>98</xdr:row>
      <xdr:rowOff>94673</xdr:rowOff>
    </xdr:to>
    <xdr:cxnSp macro="">
      <xdr:nvCxnSpPr>
        <xdr:cNvPr id="675" name="直線コネクタ 674"/>
        <xdr:cNvCxnSpPr/>
      </xdr:nvCxnSpPr>
      <xdr:spPr>
        <a:xfrm flipV="1">
          <a:off x="15481300" y="16857703"/>
          <a:ext cx="838200" cy="3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86085</xdr:rowOff>
    </xdr:from>
    <xdr:to>
      <xdr:col>81</xdr:col>
      <xdr:colOff>50800</xdr:colOff>
      <xdr:row>98</xdr:row>
      <xdr:rowOff>94673</xdr:rowOff>
    </xdr:to>
    <xdr:cxnSp macro="">
      <xdr:nvCxnSpPr>
        <xdr:cNvPr id="678" name="直線コネクタ 677"/>
        <xdr:cNvCxnSpPr/>
      </xdr:nvCxnSpPr>
      <xdr:spPr>
        <a:xfrm>
          <a:off x="14592300" y="16888185"/>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86085</xdr:rowOff>
    </xdr:from>
    <xdr:to>
      <xdr:col>76</xdr:col>
      <xdr:colOff>114300</xdr:colOff>
      <xdr:row>98</xdr:row>
      <xdr:rowOff>102850</xdr:rowOff>
    </xdr:to>
    <xdr:cxnSp macro="">
      <xdr:nvCxnSpPr>
        <xdr:cNvPr id="681" name="直線コネクタ 680"/>
        <xdr:cNvCxnSpPr/>
      </xdr:nvCxnSpPr>
      <xdr:spPr>
        <a:xfrm flipV="1">
          <a:off x="13703300" y="16888185"/>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80792</xdr:rowOff>
    </xdr:from>
    <xdr:to>
      <xdr:col>71</xdr:col>
      <xdr:colOff>177800</xdr:colOff>
      <xdr:row>98</xdr:row>
      <xdr:rowOff>102850</xdr:rowOff>
    </xdr:to>
    <xdr:cxnSp macro="">
      <xdr:nvCxnSpPr>
        <xdr:cNvPr id="684" name="直線コネクタ 683"/>
        <xdr:cNvCxnSpPr/>
      </xdr:nvCxnSpPr>
      <xdr:spPr>
        <a:xfrm>
          <a:off x="12814300" y="16882892"/>
          <a:ext cx="889000" cy="2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88" name="テキスト ボックス 687"/>
        <xdr:cNvSpPr txBox="1"/>
      </xdr:nvSpPr>
      <xdr:spPr>
        <a:xfrm>
          <a:off x="12547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4803</xdr:rowOff>
    </xdr:from>
    <xdr:to>
      <xdr:col>85</xdr:col>
      <xdr:colOff>177800</xdr:colOff>
      <xdr:row>98</xdr:row>
      <xdr:rowOff>106403</xdr:rowOff>
    </xdr:to>
    <xdr:sp macro="" textlink="">
      <xdr:nvSpPr>
        <xdr:cNvPr id="694" name="楕円 693"/>
        <xdr:cNvSpPr/>
      </xdr:nvSpPr>
      <xdr:spPr>
        <a:xfrm>
          <a:off x="16268700" y="1680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135997</xdr:rowOff>
    </xdr:from>
    <xdr:ext cx="534377" cy="259045"/>
    <xdr:sp macro="" textlink="">
      <xdr:nvSpPr>
        <xdr:cNvPr id="695" name="積立金該当値テキスト"/>
        <xdr:cNvSpPr txBox="1"/>
      </xdr:nvSpPr>
      <xdr:spPr>
        <a:xfrm>
          <a:off x="16370300" y="167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43873</xdr:rowOff>
    </xdr:from>
    <xdr:to>
      <xdr:col>81</xdr:col>
      <xdr:colOff>101600</xdr:colOff>
      <xdr:row>98</xdr:row>
      <xdr:rowOff>145473</xdr:rowOff>
    </xdr:to>
    <xdr:sp macro="" textlink="">
      <xdr:nvSpPr>
        <xdr:cNvPr id="696" name="楕円 695"/>
        <xdr:cNvSpPr/>
      </xdr:nvSpPr>
      <xdr:spPr>
        <a:xfrm>
          <a:off x="15430500" y="168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136600</xdr:rowOff>
    </xdr:from>
    <xdr:ext cx="534377" cy="259045"/>
    <xdr:sp macro="" textlink="">
      <xdr:nvSpPr>
        <xdr:cNvPr id="697" name="テキスト ボックス 696"/>
        <xdr:cNvSpPr txBox="1"/>
      </xdr:nvSpPr>
      <xdr:spPr>
        <a:xfrm>
          <a:off x="15214111" y="1693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35285</xdr:rowOff>
    </xdr:from>
    <xdr:to>
      <xdr:col>76</xdr:col>
      <xdr:colOff>165100</xdr:colOff>
      <xdr:row>98</xdr:row>
      <xdr:rowOff>136885</xdr:rowOff>
    </xdr:to>
    <xdr:sp macro="" textlink="">
      <xdr:nvSpPr>
        <xdr:cNvPr id="698" name="楕円 697"/>
        <xdr:cNvSpPr/>
      </xdr:nvSpPr>
      <xdr:spPr>
        <a:xfrm>
          <a:off x="14541500" y="1683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128012</xdr:rowOff>
    </xdr:from>
    <xdr:ext cx="534377" cy="259045"/>
    <xdr:sp macro="" textlink="">
      <xdr:nvSpPr>
        <xdr:cNvPr id="699" name="テキスト ボックス 698"/>
        <xdr:cNvSpPr txBox="1"/>
      </xdr:nvSpPr>
      <xdr:spPr>
        <a:xfrm>
          <a:off x="14325111" y="1693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52050</xdr:rowOff>
    </xdr:from>
    <xdr:to>
      <xdr:col>72</xdr:col>
      <xdr:colOff>38100</xdr:colOff>
      <xdr:row>98</xdr:row>
      <xdr:rowOff>153650</xdr:rowOff>
    </xdr:to>
    <xdr:sp macro="" textlink="">
      <xdr:nvSpPr>
        <xdr:cNvPr id="700" name="楕円 699"/>
        <xdr:cNvSpPr/>
      </xdr:nvSpPr>
      <xdr:spPr>
        <a:xfrm>
          <a:off x="13652500" y="168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144777</xdr:rowOff>
    </xdr:from>
    <xdr:ext cx="534377" cy="259045"/>
    <xdr:sp macro="" textlink="">
      <xdr:nvSpPr>
        <xdr:cNvPr id="701" name="テキスト ボックス 700"/>
        <xdr:cNvSpPr txBox="1"/>
      </xdr:nvSpPr>
      <xdr:spPr>
        <a:xfrm>
          <a:off x="13436111" y="1694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29992</xdr:rowOff>
    </xdr:from>
    <xdr:to>
      <xdr:col>67</xdr:col>
      <xdr:colOff>101600</xdr:colOff>
      <xdr:row>98</xdr:row>
      <xdr:rowOff>131592</xdr:rowOff>
    </xdr:to>
    <xdr:sp macro="" textlink="">
      <xdr:nvSpPr>
        <xdr:cNvPr id="702" name="楕円 701"/>
        <xdr:cNvSpPr/>
      </xdr:nvSpPr>
      <xdr:spPr>
        <a:xfrm>
          <a:off x="12763500" y="1683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148119</xdr:rowOff>
    </xdr:from>
    <xdr:ext cx="534377" cy="259045"/>
    <xdr:sp macro="" textlink="">
      <xdr:nvSpPr>
        <xdr:cNvPr id="703" name="テキスト ボックス 702"/>
        <xdr:cNvSpPr txBox="1"/>
      </xdr:nvSpPr>
      <xdr:spPr>
        <a:xfrm>
          <a:off x="12547111" y="1660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137802</xdr:rowOff>
    </xdr:from>
    <xdr:to>
      <xdr:col>116</xdr:col>
      <xdr:colOff>63500</xdr:colOff>
      <xdr:row>58</xdr:row>
      <xdr:rowOff>137940</xdr:rowOff>
    </xdr:to>
    <xdr:cxnSp macro="">
      <xdr:nvCxnSpPr>
        <xdr:cNvPr id="787" name="直線コネクタ 786"/>
        <xdr:cNvCxnSpPr/>
      </xdr:nvCxnSpPr>
      <xdr:spPr>
        <a:xfrm flipV="1">
          <a:off x="21323300" y="10081902"/>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130465</xdr:rowOff>
    </xdr:from>
    <xdr:to>
      <xdr:col>111</xdr:col>
      <xdr:colOff>177800</xdr:colOff>
      <xdr:row>58</xdr:row>
      <xdr:rowOff>137940</xdr:rowOff>
    </xdr:to>
    <xdr:cxnSp macro="">
      <xdr:nvCxnSpPr>
        <xdr:cNvPr id="790" name="直線コネクタ 789"/>
        <xdr:cNvCxnSpPr/>
      </xdr:nvCxnSpPr>
      <xdr:spPr>
        <a:xfrm>
          <a:off x="20434300" y="10074565"/>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130465</xdr:rowOff>
    </xdr:from>
    <xdr:to>
      <xdr:col>107</xdr:col>
      <xdr:colOff>50800</xdr:colOff>
      <xdr:row>58</xdr:row>
      <xdr:rowOff>131745</xdr:rowOff>
    </xdr:to>
    <xdr:cxnSp macro="">
      <xdr:nvCxnSpPr>
        <xdr:cNvPr id="793" name="直線コネクタ 792"/>
        <xdr:cNvCxnSpPr/>
      </xdr:nvCxnSpPr>
      <xdr:spPr>
        <a:xfrm flipV="1">
          <a:off x="19545300" y="10074565"/>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128201</xdr:rowOff>
    </xdr:from>
    <xdr:to>
      <xdr:col>102</xdr:col>
      <xdr:colOff>114300</xdr:colOff>
      <xdr:row>58</xdr:row>
      <xdr:rowOff>131745</xdr:rowOff>
    </xdr:to>
    <xdr:cxnSp macro="">
      <xdr:nvCxnSpPr>
        <xdr:cNvPr id="796" name="直線コネクタ 795"/>
        <xdr:cNvCxnSpPr/>
      </xdr:nvCxnSpPr>
      <xdr:spPr>
        <a:xfrm>
          <a:off x="18656300" y="10072301"/>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87002</xdr:rowOff>
    </xdr:from>
    <xdr:to>
      <xdr:col>116</xdr:col>
      <xdr:colOff>114300</xdr:colOff>
      <xdr:row>59</xdr:row>
      <xdr:rowOff>17152</xdr:rowOff>
    </xdr:to>
    <xdr:sp macro="" textlink="">
      <xdr:nvSpPr>
        <xdr:cNvPr id="806" name="楕円 805"/>
        <xdr:cNvSpPr/>
      </xdr:nvSpPr>
      <xdr:spPr>
        <a:xfrm>
          <a:off x="22110700" y="100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1929</xdr:rowOff>
    </xdr:from>
    <xdr:ext cx="313932" cy="259045"/>
    <xdr:sp macro="" textlink="">
      <xdr:nvSpPr>
        <xdr:cNvPr id="807" name="貸付金該当値テキスト"/>
        <xdr:cNvSpPr txBox="1"/>
      </xdr:nvSpPr>
      <xdr:spPr>
        <a:xfrm>
          <a:off x="22212300" y="9946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87140</xdr:rowOff>
    </xdr:from>
    <xdr:to>
      <xdr:col>112</xdr:col>
      <xdr:colOff>38100</xdr:colOff>
      <xdr:row>59</xdr:row>
      <xdr:rowOff>17290</xdr:rowOff>
    </xdr:to>
    <xdr:sp macro="" textlink="">
      <xdr:nvSpPr>
        <xdr:cNvPr id="808" name="楕円 807"/>
        <xdr:cNvSpPr/>
      </xdr:nvSpPr>
      <xdr:spPr>
        <a:xfrm>
          <a:off x="21272500" y="1003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8417</xdr:rowOff>
    </xdr:from>
    <xdr:ext cx="313932" cy="259045"/>
    <xdr:sp macro="" textlink="">
      <xdr:nvSpPr>
        <xdr:cNvPr id="809" name="テキスト ボックス 808"/>
        <xdr:cNvSpPr txBox="1"/>
      </xdr:nvSpPr>
      <xdr:spPr>
        <a:xfrm>
          <a:off x="21166333" y="10123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79665</xdr:rowOff>
    </xdr:from>
    <xdr:to>
      <xdr:col>107</xdr:col>
      <xdr:colOff>101600</xdr:colOff>
      <xdr:row>59</xdr:row>
      <xdr:rowOff>9815</xdr:rowOff>
    </xdr:to>
    <xdr:sp macro="" textlink="">
      <xdr:nvSpPr>
        <xdr:cNvPr id="810" name="楕円 809"/>
        <xdr:cNvSpPr/>
      </xdr:nvSpPr>
      <xdr:spPr>
        <a:xfrm>
          <a:off x="20383500" y="100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942</xdr:rowOff>
    </xdr:from>
    <xdr:ext cx="378565" cy="259045"/>
    <xdr:sp macro="" textlink="">
      <xdr:nvSpPr>
        <xdr:cNvPr id="811" name="テキスト ボックス 810"/>
        <xdr:cNvSpPr txBox="1"/>
      </xdr:nvSpPr>
      <xdr:spPr>
        <a:xfrm>
          <a:off x="20245017" y="10116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80945</xdr:rowOff>
    </xdr:from>
    <xdr:to>
      <xdr:col>102</xdr:col>
      <xdr:colOff>165100</xdr:colOff>
      <xdr:row>59</xdr:row>
      <xdr:rowOff>11095</xdr:rowOff>
    </xdr:to>
    <xdr:sp macro="" textlink="">
      <xdr:nvSpPr>
        <xdr:cNvPr id="812" name="楕円 811"/>
        <xdr:cNvSpPr/>
      </xdr:nvSpPr>
      <xdr:spPr>
        <a:xfrm>
          <a:off x="19494500" y="1002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2222</xdr:rowOff>
    </xdr:from>
    <xdr:ext cx="378565" cy="259045"/>
    <xdr:sp macro="" textlink="">
      <xdr:nvSpPr>
        <xdr:cNvPr id="813" name="テキスト ボックス 812"/>
        <xdr:cNvSpPr txBox="1"/>
      </xdr:nvSpPr>
      <xdr:spPr>
        <a:xfrm>
          <a:off x="19356017" y="10117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77401</xdr:rowOff>
    </xdr:from>
    <xdr:to>
      <xdr:col>98</xdr:col>
      <xdr:colOff>38100</xdr:colOff>
      <xdr:row>59</xdr:row>
      <xdr:rowOff>7551</xdr:rowOff>
    </xdr:to>
    <xdr:sp macro="" textlink="">
      <xdr:nvSpPr>
        <xdr:cNvPr id="814" name="楕円 813"/>
        <xdr:cNvSpPr/>
      </xdr:nvSpPr>
      <xdr:spPr>
        <a:xfrm>
          <a:off x="18605500" y="100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170128</xdr:rowOff>
    </xdr:from>
    <xdr:ext cx="378565" cy="259045"/>
    <xdr:sp macro="" textlink="">
      <xdr:nvSpPr>
        <xdr:cNvPr id="815" name="テキスト ボックス 814"/>
        <xdr:cNvSpPr txBox="1"/>
      </xdr:nvSpPr>
      <xdr:spPr>
        <a:xfrm>
          <a:off x="18467017" y="1011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163830</xdr:rowOff>
    </xdr:from>
    <xdr:to>
      <xdr:col>116</xdr:col>
      <xdr:colOff>63500</xdr:colOff>
      <xdr:row>76</xdr:row>
      <xdr:rowOff>41111</xdr:rowOff>
    </xdr:to>
    <xdr:cxnSp macro="">
      <xdr:nvCxnSpPr>
        <xdr:cNvPr id="845" name="直線コネクタ 844"/>
        <xdr:cNvCxnSpPr/>
      </xdr:nvCxnSpPr>
      <xdr:spPr>
        <a:xfrm flipV="1">
          <a:off x="21323300" y="13022580"/>
          <a:ext cx="838200" cy="4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35027</xdr:rowOff>
    </xdr:from>
    <xdr:to>
      <xdr:col>111</xdr:col>
      <xdr:colOff>177800</xdr:colOff>
      <xdr:row>76</xdr:row>
      <xdr:rowOff>41111</xdr:rowOff>
    </xdr:to>
    <xdr:cxnSp macro="">
      <xdr:nvCxnSpPr>
        <xdr:cNvPr id="848" name="直線コネクタ 847"/>
        <xdr:cNvCxnSpPr/>
      </xdr:nvCxnSpPr>
      <xdr:spPr>
        <a:xfrm>
          <a:off x="20434300" y="13065227"/>
          <a:ext cx="889000" cy="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35027</xdr:rowOff>
    </xdr:from>
    <xdr:to>
      <xdr:col>107</xdr:col>
      <xdr:colOff>50800</xdr:colOff>
      <xdr:row>76</xdr:row>
      <xdr:rowOff>53111</xdr:rowOff>
    </xdr:to>
    <xdr:cxnSp macro="">
      <xdr:nvCxnSpPr>
        <xdr:cNvPr id="851" name="直線コネクタ 850"/>
        <xdr:cNvCxnSpPr/>
      </xdr:nvCxnSpPr>
      <xdr:spPr>
        <a:xfrm flipV="1">
          <a:off x="19545300" y="13065227"/>
          <a:ext cx="889000" cy="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16180</xdr:rowOff>
    </xdr:from>
    <xdr:to>
      <xdr:col>102</xdr:col>
      <xdr:colOff>114300</xdr:colOff>
      <xdr:row>76</xdr:row>
      <xdr:rowOff>53111</xdr:rowOff>
    </xdr:to>
    <xdr:cxnSp macro="">
      <xdr:nvCxnSpPr>
        <xdr:cNvPr id="854" name="直線コネクタ 853"/>
        <xdr:cNvCxnSpPr/>
      </xdr:nvCxnSpPr>
      <xdr:spPr>
        <a:xfrm>
          <a:off x="18656300" y="12874930"/>
          <a:ext cx="889000" cy="20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113030</xdr:rowOff>
    </xdr:from>
    <xdr:to>
      <xdr:col>116</xdr:col>
      <xdr:colOff>114300</xdr:colOff>
      <xdr:row>76</xdr:row>
      <xdr:rowOff>43180</xdr:rowOff>
    </xdr:to>
    <xdr:sp macro="" textlink="">
      <xdr:nvSpPr>
        <xdr:cNvPr id="864" name="楕円 863"/>
        <xdr:cNvSpPr/>
      </xdr:nvSpPr>
      <xdr:spPr>
        <a:xfrm>
          <a:off x="22110700" y="129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135907</xdr:rowOff>
    </xdr:from>
    <xdr:ext cx="534377" cy="259045"/>
    <xdr:sp macro="" textlink="">
      <xdr:nvSpPr>
        <xdr:cNvPr id="865" name="繰出金該当値テキスト"/>
        <xdr:cNvSpPr txBox="1"/>
      </xdr:nvSpPr>
      <xdr:spPr>
        <a:xfrm>
          <a:off x="22212300" y="128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161761</xdr:rowOff>
    </xdr:from>
    <xdr:to>
      <xdr:col>112</xdr:col>
      <xdr:colOff>38100</xdr:colOff>
      <xdr:row>76</xdr:row>
      <xdr:rowOff>91911</xdr:rowOff>
    </xdr:to>
    <xdr:sp macro="" textlink="">
      <xdr:nvSpPr>
        <xdr:cNvPr id="866" name="楕円 865"/>
        <xdr:cNvSpPr/>
      </xdr:nvSpPr>
      <xdr:spPr>
        <a:xfrm>
          <a:off x="21272500" y="130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108437</xdr:rowOff>
    </xdr:from>
    <xdr:ext cx="534377" cy="259045"/>
    <xdr:sp macro="" textlink="">
      <xdr:nvSpPr>
        <xdr:cNvPr id="867" name="テキスト ボックス 866"/>
        <xdr:cNvSpPr txBox="1"/>
      </xdr:nvSpPr>
      <xdr:spPr>
        <a:xfrm>
          <a:off x="21056111" y="127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155677</xdr:rowOff>
    </xdr:from>
    <xdr:to>
      <xdr:col>107</xdr:col>
      <xdr:colOff>101600</xdr:colOff>
      <xdr:row>76</xdr:row>
      <xdr:rowOff>85827</xdr:rowOff>
    </xdr:to>
    <xdr:sp macro="" textlink="">
      <xdr:nvSpPr>
        <xdr:cNvPr id="868" name="楕円 867"/>
        <xdr:cNvSpPr/>
      </xdr:nvSpPr>
      <xdr:spPr>
        <a:xfrm>
          <a:off x="20383500" y="1301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102354</xdr:rowOff>
    </xdr:from>
    <xdr:ext cx="534377" cy="259045"/>
    <xdr:sp macro="" textlink="">
      <xdr:nvSpPr>
        <xdr:cNvPr id="869" name="テキスト ボックス 868"/>
        <xdr:cNvSpPr txBox="1"/>
      </xdr:nvSpPr>
      <xdr:spPr>
        <a:xfrm>
          <a:off x="20167111" y="1278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2311</xdr:rowOff>
    </xdr:from>
    <xdr:to>
      <xdr:col>102</xdr:col>
      <xdr:colOff>165100</xdr:colOff>
      <xdr:row>76</xdr:row>
      <xdr:rowOff>103911</xdr:rowOff>
    </xdr:to>
    <xdr:sp macro="" textlink="">
      <xdr:nvSpPr>
        <xdr:cNvPr id="870" name="楕円 869"/>
        <xdr:cNvSpPr/>
      </xdr:nvSpPr>
      <xdr:spPr>
        <a:xfrm>
          <a:off x="19494500" y="1303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120438</xdr:rowOff>
    </xdr:from>
    <xdr:ext cx="534377" cy="259045"/>
    <xdr:sp macro="" textlink="">
      <xdr:nvSpPr>
        <xdr:cNvPr id="871" name="テキスト ボックス 870"/>
        <xdr:cNvSpPr txBox="1"/>
      </xdr:nvSpPr>
      <xdr:spPr>
        <a:xfrm>
          <a:off x="19278111" y="1280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136830</xdr:rowOff>
    </xdr:from>
    <xdr:to>
      <xdr:col>98</xdr:col>
      <xdr:colOff>38100</xdr:colOff>
      <xdr:row>75</xdr:row>
      <xdr:rowOff>66980</xdr:rowOff>
    </xdr:to>
    <xdr:sp macro="" textlink="">
      <xdr:nvSpPr>
        <xdr:cNvPr id="872" name="楕円 871"/>
        <xdr:cNvSpPr/>
      </xdr:nvSpPr>
      <xdr:spPr>
        <a:xfrm>
          <a:off x="18605500" y="128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83507</xdr:rowOff>
    </xdr:from>
    <xdr:ext cx="534377" cy="259045"/>
    <xdr:sp macro="" textlink="">
      <xdr:nvSpPr>
        <xdr:cNvPr id="873" name="テキスト ボックス 872"/>
        <xdr:cNvSpPr txBox="1"/>
      </xdr:nvSpPr>
      <xdr:spPr>
        <a:xfrm>
          <a:off x="18389111" y="1259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782</a:t>
          </a:r>
          <a:r>
            <a:rPr kumimoji="1" lang="ja-JP" altLang="en-US" sz="1300">
              <a:latin typeface="ＭＳ Ｐゴシック" panose="020B0600070205080204" pitchFamily="50" charset="-128"/>
              <a:ea typeface="ＭＳ Ｐゴシック" panose="020B0600070205080204" pitchFamily="50" charset="-128"/>
            </a:rPr>
            <a:t>千円となった。上位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項目は人件費、扶助費、物件費、補助費等、公債費である。人件費は住民一人当たり</a:t>
          </a:r>
          <a:r>
            <a:rPr kumimoji="1" lang="en-US" altLang="ja-JP" sz="1300">
              <a:latin typeface="ＭＳ Ｐゴシック" panose="020B0600070205080204" pitchFamily="50" charset="-128"/>
              <a:ea typeface="ＭＳ Ｐゴシック" panose="020B0600070205080204" pitchFamily="50" charset="-128"/>
            </a:rPr>
            <a:t>135,607</a:t>
          </a:r>
          <a:r>
            <a:rPr kumimoji="1" lang="ja-JP" altLang="en-US" sz="1300">
              <a:latin typeface="ＭＳ Ｐゴシック" panose="020B0600070205080204" pitchFamily="50" charset="-128"/>
              <a:ea typeface="ＭＳ Ｐゴシック" panose="020B0600070205080204" pitchFamily="50" charset="-128"/>
            </a:rPr>
            <a:t>円となり、前年度より増加した。主な要因は退職手当組合負担金の増加である。例年、類似団体平均を上回っているため、今後も、定員適正化計画を推し進め、人件費の抑制に取り組む。扶助費は住民一人当たり</a:t>
          </a:r>
          <a:r>
            <a:rPr kumimoji="1" lang="en-US" altLang="ja-JP" sz="1300">
              <a:latin typeface="ＭＳ Ｐゴシック" panose="020B0600070205080204" pitchFamily="50" charset="-128"/>
              <a:ea typeface="ＭＳ Ｐゴシック" panose="020B0600070205080204" pitchFamily="50" charset="-128"/>
            </a:rPr>
            <a:t>119,775</a:t>
          </a:r>
          <a:r>
            <a:rPr kumimoji="1" lang="ja-JP" altLang="en-US" sz="1300">
              <a:latin typeface="ＭＳ Ｐゴシック" panose="020B0600070205080204" pitchFamily="50" charset="-128"/>
              <a:ea typeface="ＭＳ Ｐゴシック" panose="020B0600070205080204" pitchFamily="50" charset="-128"/>
            </a:rPr>
            <a:t>円となった。価格高騰重点支援給付事業の増加等により、令和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年度から引き続き高い水準となった。物件費は住民一人当たり</a:t>
          </a:r>
          <a:r>
            <a:rPr kumimoji="1" lang="en-US" altLang="ja-JP" sz="1300">
              <a:latin typeface="ＭＳ Ｐゴシック" panose="020B0600070205080204" pitchFamily="50" charset="-128"/>
              <a:ea typeface="ＭＳ Ｐゴシック" panose="020B0600070205080204" pitchFamily="50" charset="-128"/>
            </a:rPr>
            <a:t>114,923</a:t>
          </a:r>
          <a:r>
            <a:rPr kumimoji="1" lang="ja-JP" altLang="en-US" sz="1300">
              <a:latin typeface="ＭＳ Ｐゴシック" panose="020B0600070205080204" pitchFamily="50" charset="-128"/>
              <a:ea typeface="ＭＳ Ｐゴシック" panose="020B0600070205080204" pitchFamily="50" charset="-128"/>
            </a:rPr>
            <a:t>円となった。新型コロナウイルスワクチン接種事業の減少によって前年度より減少したが、例年、類似団体平均を上回っているため、適切な物件費の抑制に取り組む必要がある。補助費等は住民一人当たり</a:t>
          </a:r>
          <a:r>
            <a:rPr kumimoji="1" lang="en-US" altLang="ja-JP" sz="1300">
              <a:latin typeface="ＭＳ Ｐゴシック" panose="020B0600070205080204" pitchFamily="50" charset="-128"/>
              <a:ea typeface="ＭＳ Ｐゴシック" panose="020B0600070205080204" pitchFamily="50" charset="-128"/>
            </a:rPr>
            <a:t>98,675</a:t>
          </a:r>
          <a:r>
            <a:rPr kumimoji="1" lang="ja-JP" altLang="en-US" sz="1300">
              <a:latin typeface="ＭＳ Ｐゴシック" panose="020B0600070205080204" pitchFamily="50" charset="-128"/>
              <a:ea typeface="ＭＳ Ｐゴシック" panose="020B0600070205080204" pitchFamily="50" charset="-128"/>
            </a:rPr>
            <a:t>円となった。前年度に財産の処分に伴い国庫補助金を一部返還したことが減少の要因である。公債費は住民一人当たり</a:t>
          </a:r>
          <a:r>
            <a:rPr kumimoji="1" lang="en-US" altLang="ja-JP" sz="1300">
              <a:latin typeface="ＭＳ Ｐゴシック" panose="020B0600070205080204" pitchFamily="50" charset="-128"/>
              <a:ea typeface="ＭＳ Ｐゴシック" panose="020B0600070205080204" pitchFamily="50" charset="-128"/>
            </a:rPr>
            <a:t>97,162</a:t>
          </a:r>
          <a:r>
            <a:rPr kumimoji="1" lang="ja-JP" altLang="en-US" sz="1300">
              <a:latin typeface="ＭＳ Ｐゴシック" panose="020B0600070205080204" pitchFamily="50" charset="-128"/>
              <a:ea typeface="ＭＳ Ｐゴシック" panose="020B0600070205080204" pitchFamily="50" charset="-128"/>
            </a:rPr>
            <a:t>円となり、依然として類似団体平均を上回っている。過去の大型建設事業に係る地方債の元金償還が高い水準の大きな要因である。建設事業は計画的かつ必要最低限とし、新規発債の抑制や、利率見直し等を行うことで比率の上昇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26,611
25,538
537.71
21,432,473
20,803,166
523,873
12,223,693
20,137,742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135509</xdr:rowOff>
    </xdr:from>
    <xdr:to>
      <xdr:col>24</xdr:col>
      <xdr:colOff>63500</xdr:colOff>
      <xdr:row>34</xdr:row>
      <xdr:rowOff>145605</xdr:rowOff>
    </xdr:to>
    <xdr:cxnSp macro="">
      <xdr:nvCxnSpPr>
        <xdr:cNvPr id="61" name="直線コネクタ 60"/>
        <xdr:cNvCxnSpPr/>
      </xdr:nvCxnSpPr>
      <xdr:spPr>
        <a:xfrm flipV="1">
          <a:off x="3797300" y="5964809"/>
          <a:ext cx="8382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145605</xdr:rowOff>
    </xdr:from>
    <xdr:to>
      <xdr:col>19</xdr:col>
      <xdr:colOff>177800</xdr:colOff>
      <xdr:row>34</xdr:row>
      <xdr:rowOff>165036</xdr:rowOff>
    </xdr:to>
    <xdr:cxnSp macro="">
      <xdr:nvCxnSpPr>
        <xdr:cNvPr id="64" name="直線コネクタ 63"/>
        <xdr:cNvCxnSpPr/>
      </xdr:nvCxnSpPr>
      <xdr:spPr>
        <a:xfrm flipV="1">
          <a:off x="2908300" y="5974905"/>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165036</xdr:rowOff>
    </xdr:from>
    <xdr:to>
      <xdr:col>15</xdr:col>
      <xdr:colOff>50800</xdr:colOff>
      <xdr:row>35</xdr:row>
      <xdr:rowOff>11113</xdr:rowOff>
    </xdr:to>
    <xdr:cxnSp macro="">
      <xdr:nvCxnSpPr>
        <xdr:cNvPr id="67" name="直線コネクタ 66"/>
        <xdr:cNvCxnSpPr/>
      </xdr:nvCxnSpPr>
      <xdr:spPr>
        <a:xfrm flipV="1">
          <a:off x="2019300" y="5994336"/>
          <a:ext cx="889000" cy="1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87122</xdr:rowOff>
    </xdr:from>
    <xdr:to>
      <xdr:col>10</xdr:col>
      <xdr:colOff>114300</xdr:colOff>
      <xdr:row>35</xdr:row>
      <xdr:rowOff>11113</xdr:rowOff>
    </xdr:to>
    <xdr:cxnSp macro="">
      <xdr:nvCxnSpPr>
        <xdr:cNvPr id="70" name="直線コネクタ 69"/>
        <xdr:cNvCxnSpPr/>
      </xdr:nvCxnSpPr>
      <xdr:spPr>
        <a:xfrm>
          <a:off x="1130300" y="5916422"/>
          <a:ext cx="889000" cy="9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84709</xdr:rowOff>
    </xdr:from>
    <xdr:to>
      <xdr:col>24</xdr:col>
      <xdr:colOff>114300</xdr:colOff>
      <xdr:row>35</xdr:row>
      <xdr:rowOff>14859</xdr:rowOff>
    </xdr:to>
    <xdr:sp macro="" textlink="">
      <xdr:nvSpPr>
        <xdr:cNvPr id="80" name="楕円 79"/>
        <xdr:cNvSpPr/>
      </xdr:nvSpPr>
      <xdr:spPr>
        <a:xfrm>
          <a:off x="4584700" y="59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107586</xdr:rowOff>
    </xdr:from>
    <xdr:ext cx="469744" cy="259045"/>
    <xdr:sp macro="" textlink="">
      <xdr:nvSpPr>
        <xdr:cNvPr id="81" name="議会費該当値テキスト"/>
        <xdr:cNvSpPr txBox="1"/>
      </xdr:nvSpPr>
      <xdr:spPr>
        <a:xfrm>
          <a:off x="4686300" y="576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94805</xdr:rowOff>
    </xdr:from>
    <xdr:to>
      <xdr:col>20</xdr:col>
      <xdr:colOff>38100</xdr:colOff>
      <xdr:row>35</xdr:row>
      <xdr:rowOff>24955</xdr:rowOff>
    </xdr:to>
    <xdr:sp macro="" textlink="">
      <xdr:nvSpPr>
        <xdr:cNvPr id="82" name="楕円 81"/>
        <xdr:cNvSpPr/>
      </xdr:nvSpPr>
      <xdr:spPr>
        <a:xfrm>
          <a:off x="3746500" y="59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41482</xdr:rowOff>
    </xdr:from>
    <xdr:ext cx="469744" cy="259045"/>
    <xdr:sp macro="" textlink="">
      <xdr:nvSpPr>
        <xdr:cNvPr id="83" name="テキスト ボックス 82"/>
        <xdr:cNvSpPr txBox="1"/>
      </xdr:nvSpPr>
      <xdr:spPr>
        <a:xfrm>
          <a:off x="3562428" y="569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114236</xdr:rowOff>
    </xdr:from>
    <xdr:to>
      <xdr:col>15</xdr:col>
      <xdr:colOff>101600</xdr:colOff>
      <xdr:row>35</xdr:row>
      <xdr:rowOff>44386</xdr:rowOff>
    </xdr:to>
    <xdr:sp macro="" textlink="">
      <xdr:nvSpPr>
        <xdr:cNvPr id="84" name="楕円 83"/>
        <xdr:cNvSpPr/>
      </xdr:nvSpPr>
      <xdr:spPr>
        <a:xfrm>
          <a:off x="2857500" y="59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60913</xdr:rowOff>
    </xdr:from>
    <xdr:ext cx="469744" cy="259045"/>
    <xdr:sp macro="" textlink="">
      <xdr:nvSpPr>
        <xdr:cNvPr id="85" name="テキスト ボックス 84"/>
        <xdr:cNvSpPr txBox="1"/>
      </xdr:nvSpPr>
      <xdr:spPr>
        <a:xfrm>
          <a:off x="2673428" y="571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131763</xdr:rowOff>
    </xdr:from>
    <xdr:to>
      <xdr:col>10</xdr:col>
      <xdr:colOff>165100</xdr:colOff>
      <xdr:row>35</xdr:row>
      <xdr:rowOff>61913</xdr:rowOff>
    </xdr:to>
    <xdr:sp macro="" textlink="">
      <xdr:nvSpPr>
        <xdr:cNvPr id="86" name="楕円 85"/>
        <xdr:cNvSpPr/>
      </xdr:nvSpPr>
      <xdr:spPr>
        <a:xfrm>
          <a:off x="1968500" y="596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78440</xdr:rowOff>
    </xdr:from>
    <xdr:ext cx="469744" cy="259045"/>
    <xdr:sp macro="" textlink="">
      <xdr:nvSpPr>
        <xdr:cNvPr id="87" name="テキスト ボックス 86"/>
        <xdr:cNvSpPr txBox="1"/>
      </xdr:nvSpPr>
      <xdr:spPr>
        <a:xfrm>
          <a:off x="1784428" y="573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36322</xdr:rowOff>
    </xdr:from>
    <xdr:to>
      <xdr:col>6</xdr:col>
      <xdr:colOff>38100</xdr:colOff>
      <xdr:row>34</xdr:row>
      <xdr:rowOff>137922</xdr:rowOff>
    </xdr:to>
    <xdr:sp macro="" textlink="">
      <xdr:nvSpPr>
        <xdr:cNvPr id="88" name="楕円 87"/>
        <xdr:cNvSpPr/>
      </xdr:nvSpPr>
      <xdr:spPr>
        <a:xfrm>
          <a:off x="1079500" y="58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154449</xdr:rowOff>
    </xdr:from>
    <xdr:ext cx="469744" cy="259045"/>
    <xdr:sp macro="" textlink="">
      <xdr:nvSpPr>
        <xdr:cNvPr id="89" name="テキスト ボックス 88"/>
        <xdr:cNvSpPr txBox="1"/>
      </xdr:nvSpPr>
      <xdr:spPr>
        <a:xfrm>
          <a:off x="895428" y="56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55744</xdr:rowOff>
    </xdr:from>
    <xdr:to>
      <xdr:col>24</xdr:col>
      <xdr:colOff>63500</xdr:colOff>
      <xdr:row>58</xdr:row>
      <xdr:rowOff>89018</xdr:rowOff>
    </xdr:to>
    <xdr:cxnSp macro="">
      <xdr:nvCxnSpPr>
        <xdr:cNvPr id="118" name="直線コネクタ 117"/>
        <xdr:cNvCxnSpPr/>
      </xdr:nvCxnSpPr>
      <xdr:spPr>
        <a:xfrm flipV="1">
          <a:off x="3797300" y="9999844"/>
          <a:ext cx="838200" cy="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89018</xdr:rowOff>
    </xdr:from>
    <xdr:to>
      <xdr:col>19</xdr:col>
      <xdr:colOff>177800</xdr:colOff>
      <xdr:row>58</xdr:row>
      <xdr:rowOff>92046</xdr:rowOff>
    </xdr:to>
    <xdr:cxnSp macro="">
      <xdr:nvCxnSpPr>
        <xdr:cNvPr id="121" name="直線コネクタ 120"/>
        <xdr:cNvCxnSpPr/>
      </xdr:nvCxnSpPr>
      <xdr:spPr>
        <a:xfrm flipV="1">
          <a:off x="2908300" y="10033118"/>
          <a:ext cx="889000" cy="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135134</xdr:rowOff>
    </xdr:from>
    <xdr:to>
      <xdr:col>15</xdr:col>
      <xdr:colOff>50800</xdr:colOff>
      <xdr:row>58</xdr:row>
      <xdr:rowOff>92046</xdr:rowOff>
    </xdr:to>
    <xdr:cxnSp macro="">
      <xdr:nvCxnSpPr>
        <xdr:cNvPr id="124" name="直線コネクタ 123"/>
        <xdr:cNvCxnSpPr/>
      </xdr:nvCxnSpPr>
      <xdr:spPr>
        <a:xfrm>
          <a:off x="2019300" y="9907784"/>
          <a:ext cx="889000" cy="12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135134</xdr:rowOff>
    </xdr:from>
    <xdr:to>
      <xdr:col>10</xdr:col>
      <xdr:colOff>114300</xdr:colOff>
      <xdr:row>58</xdr:row>
      <xdr:rowOff>71827</xdr:rowOff>
    </xdr:to>
    <xdr:cxnSp macro="">
      <xdr:nvCxnSpPr>
        <xdr:cNvPr id="127" name="直線コネクタ 126"/>
        <xdr:cNvCxnSpPr/>
      </xdr:nvCxnSpPr>
      <xdr:spPr>
        <a:xfrm flipV="1">
          <a:off x="1130300" y="9907784"/>
          <a:ext cx="889000" cy="10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4944</xdr:rowOff>
    </xdr:from>
    <xdr:to>
      <xdr:col>24</xdr:col>
      <xdr:colOff>114300</xdr:colOff>
      <xdr:row>58</xdr:row>
      <xdr:rowOff>106544</xdr:rowOff>
    </xdr:to>
    <xdr:sp macro="" textlink="">
      <xdr:nvSpPr>
        <xdr:cNvPr id="137" name="楕円 136"/>
        <xdr:cNvSpPr/>
      </xdr:nvSpPr>
      <xdr:spPr>
        <a:xfrm>
          <a:off x="4584700" y="994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143491</xdr:rowOff>
    </xdr:from>
    <xdr:ext cx="599010" cy="259045"/>
    <xdr:sp macro="" textlink="">
      <xdr:nvSpPr>
        <xdr:cNvPr id="138" name="総務費該当値テキスト"/>
        <xdr:cNvSpPr txBox="1"/>
      </xdr:nvSpPr>
      <xdr:spPr>
        <a:xfrm>
          <a:off x="4686300" y="991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38218</xdr:rowOff>
    </xdr:from>
    <xdr:to>
      <xdr:col>20</xdr:col>
      <xdr:colOff>38100</xdr:colOff>
      <xdr:row>58</xdr:row>
      <xdr:rowOff>139818</xdr:rowOff>
    </xdr:to>
    <xdr:sp macro="" textlink="">
      <xdr:nvSpPr>
        <xdr:cNvPr id="139" name="楕円 138"/>
        <xdr:cNvSpPr/>
      </xdr:nvSpPr>
      <xdr:spPr>
        <a:xfrm>
          <a:off x="3746500" y="998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130945</xdr:rowOff>
    </xdr:from>
    <xdr:ext cx="534377" cy="259045"/>
    <xdr:sp macro="" textlink="">
      <xdr:nvSpPr>
        <xdr:cNvPr id="140" name="テキスト ボックス 139"/>
        <xdr:cNvSpPr txBox="1"/>
      </xdr:nvSpPr>
      <xdr:spPr>
        <a:xfrm>
          <a:off x="3530111" y="1007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41246</xdr:rowOff>
    </xdr:from>
    <xdr:to>
      <xdr:col>15</xdr:col>
      <xdr:colOff>101600</xdr:colOff>
      <xdr:row>58</xdr:row>
      <xdr:rowOff>142846</xdr:rowOff>
    </xdr:to>
    <xdr:sp macro="" textlink="">
      <xdr:nvSpPr>
        <xdr:cNvPr id="141" name="楕円 140"/>
        <xdr:cNvSpPr/>
      </xdr:nvSpPr>
      <xdr:spPr>
        <a:xfrm>
          <a:off x="2857500" y="99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133973</xdr:rowOff>
    </xdr:from>
    <xdr:ext cx="534377" cy="259045"/>
    <xdr:sp macro="" textlink="">
      <xdr:nvSpPr>
        <xdr:cNvPr id="142" name="テキスト ボックス 141"/>
        <xdr:cNvSpPr txBox="1"/>
      </xdr:nvSpPr>
      <xdr:spPr>
        <a:xfrm>
          <a:off x="2641111" y="1007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84334</xdr:rowOff>
    </xdr:from>
    <xdr:to>
      <xdr:col>10</xdr:col>
      <xdr:colOff>165100</xdr:colOff>
      <xdr:row>58</xdr:row>
      <xdr:rowOff>14484</xdr:rowOff>
    </xdr:to>
    <xdr:sp macro="" textlink="">
      <xdr:nvSpPr>
        <xdr:cNvPr id="143" name="楕円 142"/>
        <xdr:cNvSpPr/>
      </xdr:nvSpPr>
      <xdr:spPr>
        <a:xfrm>
          <a:off x="1968500" y="9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5611</xdr:rowOff>
    </xdr:from>
    <xdr:ext cx="599010" cy="259045"/>
    <xdr:sp macro="" textlink="">
      <xdr:nvSpPr>
        <xdr:cNvPr id="144" name="テキスト ボックス 143"/>
        <xdr:cNvSpPr txBox="1"/>
      </xdr:nvSpPr>
      <xdr:spPr>
        <a:xfrm>
          <a:off x="1719795" y="994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21027</xdr:rowOff>
    </xdr:from>
    <xdr:to>
      <xdr:col>6</xdr:col>
      <xdr:colOff>38100</xdr:colOff>
      <xdr:row>58</xdr:row>
      <xdr:rowOff>122627</xdr:rowOff>
    </xdr:to>
    <xdr:sp macro="" textlink="">
      <xdr:nvSpPr>
        <xdr:cNvPr id="145" name="楕円 144"/>
        <xdr:cNvSpPr/>
      </xdr:nvSpPr>
      <xdr:spPr>
        <a:xfrm>
          <a:off x="1079500" y="996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139154</xdr:rowOff>
    </xdr:from>
    <xdr:ext cx="599010" cy="259045"/>
    <xdr:sp macro="" textlink="">
      <xdr:nvSpPr>
        <xdr:cNvPr id="146" name="テキスト ボックス 145"/>
        <xdr:cNvSpPr txBox="1"/>
      </xdr:nvSpPr>
      <xdr:spPr>
        <a:xfrm>
          <a:off x="830795" y="974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49042</xdr:rowOff>
    </xdr:from>
    <xdr:to>
      <xdr:col>24</xdr:col>
      <xdr:colOff>63500</xdr:colOff>
      <xdr:row>75</xdr:row>
      <xdr:rowOff>118290</xdr:rowOff>
    </xdr:to>
    <xdr:cxnSp macro="">
      <xdr:nvCxnSpPr>
        <xdr:cNvPr id="174" name="直線コネクタ 173"/>
        <xdr:cNvCxnSpPr/>
      </xdr:nvCxnSpPr>
      <xdr:spPr>
        <a:xfrm flipV="1">
          <a:off x="3797300" y="12907792"/>
          <a:ext cx="838200" cy="6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19342</xdr:rowOff>
    </xdr:from>
    <xdr:to>
      <xdr:col>19</xdr:col>
      <xdr:colOff>177800</xdr:colOff>
      <xdr:row>75</xdr:row>
      <xdr:rowOff>118290</xdr:rowOff>
    </xdr:to>
    <xdr:cxnSp macro="">
      <xdr:nvCxnSpPr>
        <xdr:cNvPr id="177" name="直線コネクタ 176"/>
        <xdr:cNvCxnSpPr/>
      </xdr:nvCxnSpPr>
      <xdr:spPr>
        <a:xfrm>
          <a:off x="2908300" y="12878092"/>
          <a:ext cx="889000" cy="9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19342</xdr:rowOff>
    </xdr:from>
    <xdr:to>
      <xdr:col>15</xdr:col>
      <xdr:colOff>50800</xdr:colOff>
      <xdr:row>76</xdr:row>
      <xdr:rowOff>14802</xdr:rowOff>
    </xdr:to>
    <xdr:cxnSp macro="">
      <xdr:nvCxnSpPr>
        <xdr:cNvPr id="180" name="直線コネクタ 179"/>
        <xdr:cNvCxnSpPr/>
      </xdr:nvCxnSpPr>
      <xdr:spPr>
        <a:xfrm flipV="1">
          <a:off x="2019300" y="12878092"/>
          <a:ext cx="889000" cy="16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6412</xdr:rowOff>
    </xdr:from>
    <xdr:to>
      <xdr:col>10</xdr:col>
      <xdr:colOff>114300</xdr:colOff>
      <xdr:row>76</xdr:row>
      <xdr:rowOff>14802</xdr:rowOff>
    </xdr:to>
    <xdr:cxnSp macro="">
      <xdr:nvCxnSpPr>
        <xdr:cNvPr id="183" name="直線コネクタ 182"/>
        <xdr:cNvCxnSpPr/>
      </xdr:nvCxnSpPr>
      <xdr:spPr>
        <a:xfrm>
          <a:off x="1130300" y="13036612"/>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169692</xdr:rowOff>
    </xdr:from>
    <xdr:to>
      <xdr:col>24</xdr:col>
      <xdr:colOff>114300</xdr:colOff>
      <xdr:row>75</xdr:row>
      <xdr:rowOff>99842</xdr:rowOff>
    </xdr:to>
    <xdr:sp macro="" textlink="">
      <xdr:nvSpPr>
        <xdr:cNvPr id="193" name="楕円 192"/>
        <xdr:cNvSpPr/>
      </xdr:nvSpPr>
      <xdr:spPr>
        <a:xfrm>
          <a:off x="4584700" y="128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21119</xdr:rowOff>
    </xdr:from>
    <xdr:ext cx="599010" cy="259045"/>
    <xdr:sp macro="" textlink="">
      <xdr:nvSpPr>
        <xdr:cNvPr id="194" name="民生費該当値テキスト"/>
        <xdr:cNvSpPr txBox="1"/>
      </xdr:nvSpPr>
      <xdr:spPr>
        <a:xfrm>
          <a:off x="4686300" y="1270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67490</xdr:rowOff>
    </xdr:from>
    <xdr:to>
      <xdr:col>20</xdr:col>
      <xdr:colOff>38100</xdr:colOff>
      <xdr:row>75</xdr:row>
      <xdr:rowOff>169090</xdr:rowOff>
    </xdr:to>
    <xdr:sp macro="" textlink="">
      <xdr:nvSpPr>
        <xdr:cNvPr id="195" name="楕円 194"/>
        <xdr:cNvSpPr/>
      </xdr:nvSpPr>
      <xdr:spPr>
        <a:xfrm>
          <a:off x="3746500" y="1292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14167</xdr:rowOff>
    </xdr:from>
    <xdr:ext cx="599010" cy="259045"/>
    <xdr:sp macro="" textlink="">
      <xdr:nvSpPr>
        <xdr:cNvPr id="196" name="テキスト ボックス 195"/>
        <xdr:cNvSpPr txBox="1"/>
      </xdr:nvSpPr>
      <xdr:spPr>
        <a:xfrm>
          <a:off x="3497795" y="1270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139992</xdr:rowOff>
    </xdr:from>
    <xdr:to>
      <xdr:col>15</xdr:col>
      <xdr:colOff>101600</xdr:colOff>
      <xdr:row>75</xdr:row>
      <xdr:rowOff>70142</xdr:rowOff>
    </xdr:to>
    <xdr:sp macro="" textlink="">
      <xdr:nvSpPr>
        <xdr:cNvPr id="197" name="楕円 196"/>
        <xdr:cNvSpPr/>
      </xdr:nvSpPr>
      <xdr:spPr>
        <a:xfrm>
          <a:off x="2857500" y="128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86669</xdr:rowOff>
    </xdr:from>
    <xdr:ext cx="599010" cy="259045"/>
    <xdr:sp macro="" textlink="">
      <xdr:nvSpPr>
        <xdr:cNvPr id="198" name="テキスト ボックス 197"/>
        <xdr:cNvSpPr txBox="1"/>
      </xdr:nvSpPr>
      <xdr:spPr>
        <a:xfrm>
          <a:off x="2608795" y="1260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135452</xdr:rowOff>
    </xdr:from>
    <xdr:to>
      <xdr:col>10</xdr:col>
      <xdr:colOff>165100</xdr:colOff>
      <xdr:row>76</xdr:row>
      <xdr:rowOff>65602</xdr:rowOff>
    </xdr:to>
    <xdr:sp macro="" textlink="">
      <xdr:nvSpPr>
        <xdr:cNvPr id="199" name="楕円 198"/>
        <xdr:cNvSpPr/>
      </xdr:nvSpPr>
      <xdr:spPr>
        <a:xfrm>
          <a:off x="1968500" y="129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82129</xdr:rowOff>
    </xdr:from>
    <xdr:ext cx="599010" cy="259045"/>
    <xdr:sp macro="" textlink="">
      <xdr:nvSpPr>
        <xdr:cNvPr id="200" name="テキスト ボックス 199"/>
        <xdr:cNvSpPr txBox="1"/>
      </xdr:nvSpPr>
      <xdr:spPr>
        <a:xfrm>
          <a:off x="1719795" y="1276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127063</xdr:rowOff>
    </xdr:from>
    <xdr:to>
      <xdr:col>6</xdr:col>
      <xdr:colOff>38100</xdr:colOff>
      <xdr:row>76</xdr:row>
      <xdr:rowOff>57212</xdr:rowOff>
    </xdr:to>
    <xdr:sp macro="" textlink="">
      <xdr:nvSpPr>
        <xdr:cNvPr id="201" name="楕円 200"/>
        <xdr:cNvSpPr/>
      </xdr:nvSpPr>
      <xdr:spPr>
        <a:xfrm>
          <a:off x="1079500" y="12985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73740</xdr:rowOff>
    </xdr:from>
    <xdr:ext cx="599010" cy="259045"/>
    <xdr:sp macro="" textlink="">
      <xdr:nvSpPr>
        <xdr:cNvPr id="202" name="テキスト ボックス 201"/>
        <xdr:cNvSpPr txBox="1"/>
      </xdr:nvSpPr>
      <xdr:spPr>
        <a:xfrm>
          <a:off x="830795" y="1276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167567</xdr:rowOff>
    </xdr:from>
    <xdr:to>
      <xdr:col>24</xdr:col>
      <xdr:colOff>63500</xdr:colOff>
      <xdr:row>97</xdr:row>
      <xdr:rowOff>17270</xdr:rowOff>
    </xdr:to>
    <xdr:cxnSp macro="">
      <xdr:nvCxnSpPr>
        <xdr:cNvPr id="229" name="直線コネクタ 228"/>
        <xdr:cNvCxnSpPr/>
      </xdr:nvCxnSpPr>
      <xdr:spPr>
        <a:xfrm>
          <a:off x="3797300" y="16626767"/>
          <a:ext cx="838200" cy="2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157485</xdr:rowOff>
    </xdr:from>
    <xdr:to>
      <xdr:col>19</xdr:col>
      <xdr:colOff>177800</xdr:colOff>
      <xdr:row>96</xdr:row>
      <xdr:rowOff>167567</xdr:rowOff>
    </xdr:to>
    <xdr:cxnSp macro="">
      <xdr:nvCxnSpPr>
        <xdr:cNvPr id="232" name="直線コネクタ 231"/>
        <xdr:cNvCxnSpPr/>
      </xdr:nvCxnSpPr>
      <xdr:spPr>
        <a:xfrm>
          <a:off x="2908300" y="16616685"/>
          <a:ext cx="8890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157485</xdr:rowOff>
    </xdr:from>
    <xdr:to>
      <xdr:col>15</xdr:col>
      <xdr:colOff>50800</xdr:colOff>
      <xdr:row>97</xdr:row>
      <xdr:rowOff>75628</xdr:rowOff>
    </xdr:to>
    <xdr:cxnSp macro="">
      <xdr:nvCxnSpPr>
        <xdr:cNvPr id="235" name="直線コネクタ 234"/>
        <xdr:cNvCxnSpPr/>
      </xdr:nvCxnSpPr>
      <xdr:spPr>
        <a:xfrm flipV="1">
          <a:off x="2019300" y="16616685"/>
          <a:ext cx="889000" cy="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75299</xdr:rowOff>
    </xdr:from>
    <xdr:to>
      <xdr:col>10</xdr:col>
      <xdr:colOff>114300</xdr:colOff>
      <xdr:row>97</xdr:row>
      <xdr:rowOff>75628</xdr:rowOff>
    </xdr:to>
    <xdr:cxnSp macro="">
      <xdr:nvCxnSpPr>
        <xdr:cNvPr id="238" name="直線コネクタ 237"/>
        <xdr:cNvCxnSpPr/>
      </xdr:nvCxnSpPr>
      <xdr:spPr>
        <a:xfrm>
          <a:off x="1130300" y="16705949"/>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137920</xdr:rowOff>
    </xdr:from>
    <xdr:to>
      <xdr:col>24</xdr:col>
      <xdr:colOff>114300</xdr:colOff>
      <xdr:row>97</xdr:row>
      <xdr:rowOff>68070</xdr:rowOff>
    </xdr:to>
    <xdr:sp macro="" textlink="">
      <xdr:nvSpPr>
        <xdr:cNvPr id="248" name="楕円 247"/>
        <xdr:cNvSpPr/>
      </xdr:nvSpPr>
      <xdr:spPr>
        <a:xfrm>
          <a:off x="4584700" y="16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116347</xdr:rowOff>
    </xdr:from>
    <xdr:ext cx="534377" cy="259045"/>
    <xdr:sp macro="" textlink="">
      <xdr:nvSpPr>
        <xdr:cNvPr id="249" name="衛生費該当値テキスト"/>
        <xdr:cNvSpPr txBox="1"/>
      </xdr:nvSpPr>
      <xdr:spPr>
        <a:xfrm>
          <a:off x="4686300" y="1657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116767</xdr:rowOff>
    </xdr:from>
    <xdr:to>
      <xdr:col>20</xdr:col>
      <xdr:colOff>38100</xdr:colOff>
      <xdr:row>97</xdr:row>
      <xdr:rowOff>46917</xdr:rowOff>
    </xdr:to>
    <xdr:sp macro="" textlink="">
      <xdr:nvSpPr>
        <xdr:cNvPr id="250" name="楕円 249"/>
        <xdr:cNvSpPr/>
      </xdr:nvSpPr>
      <xdr:spPr>
        <a:xfrm>
          <a:off x="3746500" y="1657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63444</xdr:rowOff>
    </xdr:from>
    <xdr:ext cx="534377" cy="259045"/>
    <xdr:sp macro="" textlink="">
      <xdr:nvSpPr>
        <xdr:cNvPr id="251" name="テキスト ボックス 250"/>
        <xdr:cNvSpPr txBox="1"/>
      </xdr:nvSpPr>
      <xdr:spPr>
        <a:xfrm>
          <a:off x="3530111" y="1635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106685</xdr:rowOff>
    </xdr:from>
    <xdr:to>
      <xdr:col>15</xdr:col>
      <xdr:colOff>101600</xdr:colOff>
      <xdr:row>97</xdr:row>
      <xdr:rowOff>36835</xdr:rowOff>
    </xdr:to>
    <xdr:sp macro="" textlink="">
      <xdr:nvSpPr>
        <xdr:cNvPr id="252" name="楕円 251"/>
        <xdr:cNvSpPr/>
      </xdr:nvSpPr>
      <xdr:spPr>
        <a:xfrm>
          <a:off x="2857500" y="165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53362</xdr:rowOff>
    </xdr:from>
    <xdr:ext cx="534377" cy="259045"/>
    <xdr:sp macro="" textlink="">
      <xdr:nvSpPr>
        <xdr:cNvPr id="253" name="テキスト ボックス 252"/>
        <xdr:cNvSpPr txBox="1"/>
      </xdr:nvSpPr>
      <xdr:spPr>
        <a:xfrm>
          <a:off x="2641111" y="163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24828</xdr:rowOff>
    </xdr:from>
    <xdr:to>
      <xdr:col>10</xdr:col>
      <xdr:colOff>165100</xdr:colOff>
      <xdr:row>97</xdr:row>
      <xdr:rowOff>126428</xdr:rowOff>
    </xdr:to>
    <xdr:sp macro="" textlink="">
      <xdr:nvSpPr>
        <xdr:cNvPr id="254" name="楕円 253"/>
        <xdr:cNvSpPr/>
      </xdr:nvSpPr>
      <xdr:spPr>
        <a:xfrm>
          <a:off x="1968500" y="166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117555</xdr:rowOff>
    </xdr:from>
    <xdr:ext cx="534377" cy="259045"/>
    <xdr:sp macro="" textlink="">
      <xdr:nvSpPr>
        <xdr:cNvPr id="255" name="テキスト ボックス 254"/>
        <xdr:cNvSpPr txBox="1"/>
      </xdr:nvSpPr>
      <xdr:spPr>
        <a:xfrm>
          <a:off x="1752111" y="167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24499</xdr:rowOff>
    </xdr:from>
    <xdr:to>
      <xdr:col>6</xdr:col>
      <xdr:colOff>38100</xdr:colOff>
      <xdr:row>97</xdr:row>
      <xdr:rowOff>126099</xdr:rowOff>
    </xdr:to>
    <xdr:sp macro="" textlink="">
      <xdr:nvSpPr>
        <xdr:cNvPr id="256" name="楕円 255"/>
        <xdr:cNvSpPr/>
      </xdr:nvSpPr>
      <xdr:spPr>
        <a:xfrm>
          <a:off x="1079500" y="166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117226</xdr:rowOff>
    </xdr:from>
    <xdr:ext cx="534377" cy="259045"/>
    <xdr:sp macro="" textlink="">
      <xdr:nvSpPr>
        <xdr:cNvPr id="257" name="テキスト ボックス 256"/>
        <xdr:cNvSpPr txBox="1"/>
      </xdr:nvSpPr>
      <xdr:spPr>
        <a:xfrm>
          <a:off x="863111" y="1674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118799</xdr:rowOff>
    </xdr:from>
    <xdr:to>
      <xdr:col>55</xdr:col>
      <xdr:colOff>0</xdr:colOff>
      <xdr:row>37</xdr:row>
      <xdr:rowOff>159620</xdr:rowOff>
    </xdr:to>
    <xdr:cxnSp macro="">
      <xdr:nvCxnSpPr>
        <xdr:cNvPr id="288" name="直線コネクタ 287"/>
        <xdr:cNvCxnSpPr/>
      </xdr:nvCxnSpPr>
      <xdr:spPr>
        <a:xfrm>
          <a:off x="9639300" y="646244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118799</xdr:rowOff>
    </xdr:from>
    <xdr:to>
      <xdr:col>50</xdr:col>
      <xdr:colOff>114300</xdr:colOff>
      <xdr:row>37</xdr:row>
      <xdr:rowOff>124678</xdr:rowOff>
    </xdr:to>
    <xdr:cxnSp macro="">
      <xdr:nvCxnSpPr>
        <xdr:cNvPr id="291" name="直線コネクタ 290"/>
        <xdr:cNvCxnSpPr/>
      </xdr:nvCxnSpPr>
      <xdr:spPr>
        <a:xfrm flipV="1">
          <a:off x="8750300" y="6462449"/>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124678</xdr:rowOff>
    </xdr:from>
    <xdr:to>
      <xdr:col>45</xdr:col>
      <xdr:colOff>177800</xdr:colOff>
      <xdr:row>38</xdr:row>
      <xdr:rowOff>2540</xdr:rowOff>
    </xdr:to>
    <xdr:cxnSp macro="">
      <xdr:nvCxnSpPr>
        <xdr:cNvPr id="294" name="直線コネクタ 293"/>
        <xdr:cNvCxnSpPr/>
      </xdr:nvCxnSpPr>
      <xdr:spPr>
        <a:xfrm flipV="1">
          <a:off x="7861300" y="6468328"/>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xdr:rowOff>
    </xdr:from>
    <xdr:to>
      <xdr:col>41</xdr:col>
      <xdr:colOff>50800</xdr:colOff>
      <xdr:row>38</xdr:row>
      <xdr:rowOff>6459</xdr:rowOff>
    </xdr:to>
    <xdr:cxnSp macro="">
      <xdr:nvCxnSpPr>
        <xdr:cNvPr id="297" name="直線コネクタ 296"/>
        <xdr:cNvCxnSpPr/>
      </xdr:nvCxnSpPr>
      <xdr:spPr>
        <a:xfrm flipV="1">
          <a:off x="6972300" y="6517640"/>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108821</xdr:rowOff>
    </xdr:from>
    <xdr:to>
      <xdr:col>55</xdr:col>
      <xdr:colOff>50800</xdr:colOff>
      <xdr:row>38</xdr:row>
      <xdr:rowOff>38971</xdr:rowOff>
    </xdr:to>
    <xdr:sp macro="" textlink="">
      <xdr:nvSpPr>
        <xdr:cNvPr id="307" name="楕円 306"/>
        <xdr:cNvSpPr/>
      </xdr:nvSpPr>
      <xdr:spPr>
        <a:xfrm>
          <a:off x="10426700" y="645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131698</xdr:rowOff>
    </xdr:from>
    <xdr:ext cx="378565" cy="259045"/>
    <xdr:sp macro="" textlink="">
      <xdr:nvSpPr>
        <xdr:cNvPr id="308" name="労働費該当値テキスト"/>
        <xdr:cNvSpPr txBox="1"/>
      </xdr:nvSpPr>
      <xdr:spPr>
        <a:xfrm>
          <a:off x="10528300" y="630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67999</xdr:rowOff>
    </xdr:from>
    <xdr:to>
      <xdr:col>50</xdr:col>
      <xdr:colOff>165100</xdr:colOff>
      <xdr:row>37</xdr:row>
      <xdr:rowOff>169599</xdr:rowOff>
    </xdr:to>
    <xdr:sp macro="" textlink="">
      <xdr:nvSpPr>
        <xdr:cNvPr id="309" name="楕円 308"/>
        <xdr:cNvSpPr/>
      </xdr:nvSpPr>
      <xdr:spPr>
        <a:xfrm>
          <a:off x="9588500" y="64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14676</xdr:rowOff>
    </xdr:from>
    <xdr:ext cx="378565" cy="259045"/>
    <xdr:sp macro="" textlink="">
      <xdr:nvSpPr>
        <xdr:cNvPr id="310" name="テキスト ボックス 309"/>
        <xdr:cNvSpPr txBox="1"/>
      </xdr:nvSpPr>
      <xdr:spPr>
        <a:xfrm>
          <a:off x="9450017" y="618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73878</xdr:rowOff>
    </xdr:from>
    <xdr:to>
      <xdr:col>46</xdr:col>
      <xdr:colOff>38100</xdr:colOff>
      <xdr:row>38</xdr:row>
      <xdr:rowOff>4028</xdr:rowOff>
    </xdr:to>
    <xdr:sp macro="" textlink="">
      <xdr:nvSpPr>
        <xdr:cNvPr id="311" name="楕円 310"/>
        <xdr:cNvSpPr/>
      </xdr:nvSpPr>
      <xdr:spPr>
        <a:xfrm>
          <a:off x="8699500" y="64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20555</xdr:rowOff>
    </xdr:from>
    <xdr:ext cx="378565" cy="259045"/>
    <xdr:sp macro="" textlink="">
      <xdr:nvSpPr>
        <xdr:cNvPr id="312" name="テキスト ボックス 311"/>
        <xdr:cNvSpPr txBox="1"/>
      </xdr:nvSpPr>
      <xdr:spPr>
        <a:xfrm>
          <a:off x="8561017" y="619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123190</xdr:rowOff>
    </xdr:from>
    <xdr:to>
      <xdr:col>41</xdr:col>
      <xdr:colOff>101600</xdr:colOff>
      <xdr:row>38</xdr:row>
      <xdr:rowOff>53340</xdr:rowOff>
    </xdr:to>
    <xdr:sp macro="" textlink="">
      <xdr:nvSpPr>
        <xdr:cNvPr id="313" name="楕円 312"/>
        <xdr:cNvSpPr/>
      </xdr:nvSpPr>
      <xdr:spPr>
        <a:xfrm>
          <a:off x="7810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69867</xdr:rowOff>
    </xdr:from>
    <xdr:ext cx="378565" cy="259045"/>
    <xdr:sp macro="" textlink="">
      <xdr:nvSpPr>
        <xdr:cNvPr id="314" name="テキスト ボックス 313"/>
        <xdr:cNvSpPr txBox="1"/>
      </xdr:nvSpPr>
      <xdr:spPr>
        <a:xfrm>
          <a:off x="7672017" y="6242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127109</xdr:rowOff>
    </xdr:from>
    <xdr:to>
      <xdr:col>36</xdr:col>
      <xdr:colOff>165100</xdr:colOff>
      <xdr:row>38</xdr:row>
      <xdr:rowOff>57259</xdr:rowOff>
    </xdr:to>
    <xdr:sp macro="" textlink="">
      <xdr:nvSpPr>
        <xdr:cNvPr id="315" name="楕円 314"/>
        <xdr:cNvSpPr/>
      </xdr:nvSpPr>
      <xdr:spPr>
        <a:xfrm>
          <a:off x="6921500" y="64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73786</xdr:rowOff>
    </xdr:from>
    <xdr:ext cx="378565" cy="259045"/>
    <xdr:sp macro="" textlink="">
      <xdr:nvSpPr>
        <xdr:cNvPr id="316" name="テキスト ボックス 315"/>
        <xdr:cNvSpPr txBox="1"/>
      </xdr:nvSpPr>
      <xdr:spPr>
        <a:xfrm>
          <a:off x="6783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130243</xdr:rowOff>
    </xdr:from>
    <xdr:to>
      <xdr:col>55</xdr:col>
      <xdr:colOff>0</xdr:colOff>
      <xdr:row>57</xdr:row>
      <xdr:rowOff>38613</xdr:rowOff>
    </xdr:to>
    <xdr:cxnSp macro="">
      <xdr:nvCxnSpPr>
        <xdr:cNvPr id="345" name="直線コネクタ 344"/>
        <xdr:cNvCxnSpPr/>
      </xdr:nvCxnSpPr>
      <xdr:spPr>
        <a:xfrm>
          <a:off x="9639300" y="9731443"/>
          <a:ext cx="838200" cy="7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130243</xdr:rowOff>
    </xdr:from>
    <xdr:to>
      <xdr:col>50</xdr:col>
      <xdr:colOff>114300</xdr:colOff>
      <xdr:row>56</xdr:row>
      <xdr:rowOff>133901</xdr:rowOff>
    </xdr:to>
    <xdr:cxnSp macro="">
      <xdr:nvCxnSpPr>
        <xdr:cNvPr id="348" name="直線コネクタ 347"/>
        <xdr:cNvCxnSpPr/>
      </xdr:nvCxnSpPr>
      <xdr:spPr>
        <a:xfrm flipV="1">
          <a:off x="8750300" y="973144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133901</xdr:rowOff>
    </xdr:from>
    <xdr:to>
      <xdr:col>45</xdr:col>
      <xdr:colOff>177800</xdr:colOff>
      <xdr:row>56</xdr:row>
      <xdr:rowOff>159222</xdr:rowOff>
    </xdr:to>
    <xdr:cxnSp macro="">
      <xdr:nvCxnSpPr>
        <xdr:cNvPr id="351" name="直線コネクタ 350"/>
        <xdr:cNvCxnSpPr/>
      </xdr:nvCxnSpPr>
      <xdr:spPr>
        <a:xfrm flipV="1">
          <a:off x="7861300" y="9735101"/>
          <a:ext cx="889000" cy="2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159222</xdr:rowOff>
    </xdr:from>
    <xdr:to>
      <xdr:col>41</xdr:col>
      <xdr:colOff>50800</xdr:colOff>
      <xdr:row>57</xdr:row>
      <xdr:rowOff>8156</xdr:rowOff>
    </xdr:to>
    <xdr:cxnSp macro="">
      <xdr:nvCxnSpPr>
        <xdr:cNvPr id="354" name="直線コネクタ 353"/>
        <xdr:cNvCxnSpPr/>
      </xdr:nvCxnSpPr>
      <xdr:spPr>
        <a:xfrm flipV="1">
          <a:off x="6972300" y="9760422"/>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159263</xdr:rowOff>
    </xdr:from>
    <xdr:to>
      <xdr:col>55</xdr:col>
      <xdr:colOff>50800</xdr:colOff>
      <xdr:row>57</xdr:row>
      <xdr:rowOff>89413</xdr:rowOff>
    </xdr:to>
    <xdr:sp macro="" textlink="">
      <xdr:nvSpPr>
        <xdr:cNvPr id="364" name="楕円 363"/>
        <xdr:cNvSpPr/>
      </xdr:nvSpPr>
      <xdr:spPr>
        <a:xfrm>
          <a:off x="10426700" y="976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10690</xdr:rowOff>
    </xdr:from>
    <xdr:ext cx="534377" cy="259045"/>
    <xdr:sp macro="" textlink="">
      <xdr:nvSpPr>
        <xdr:cNvPr id="365" name="農林水産業費該当値テキスト"/>
        <xdr:cNvSpPr txBox="1"/>
      </xdr:nvSpPr>
      <xdr:spPr>
        <a:xfrm>
          <a:off x="10528300" y="961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79443</xdr:rowOff>
    </xdr:from>
    <xdr:to>
      <xdr:col>50</xdr:col>
      <xdr:colOff>165100</xdr:colOff>
      <xdr:row>57</xdr:row>
      <xdr:rowOff>9593</xdr:rowOff>
    </xdr:to>
    <xdr:sp macro="" textlink="">
      <xdr:nvSpPr>
        <xdr:cNvPr id="366" name="楕円 365"/>
        <xdr:cNvSpPr/>
      </xdr:nvSpPr>
      <xdr:spPr>
        <a:xfrm>
          <a:off x="9588500" y="96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26120</xdr:rowOff>
    </xdr:from>
    <xdr:ext cx="534377" cy="259045"/>
    <xdr:sp macro="" textlink="">
      <xdr:nvSpPr>
        <xdr:cNvPr id="367" name="テキスト ボックス 366"/>
        <xdr:cNvSpPr txBox="1"/>
      </xdr:nvSpPr>
      <xdr:spPr>
        <a:xfrm>
          <a:off x="9372111" y="945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83101</xdr:rowOff>
    </xdr:from>
    <xdr:to>
      <xdr:col>46</xdr:col>
      <xdr:colOff>38100</xdr:colOff>
      <xdr:row>57</xdr:row>
      <xdr:rowOff>13251</xdr:rowOff>
    </xdr:to>
    <xdr:sp macro="" textlink="">
      <xdr:nvSpPr>
        <xdr:cNvPr id="368" name="楕円 367"/>
        <xdr:cNvSpPr/>
      </xdr:nvSpPr>
      <xdr:spPr>
        <a:xfrm>
          <a:off x="8699500" y="968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29778</xdr:rowOff>
    </xdr:from>
    <xdr:ext cx="534377" cy="259045"/>
    <xdr:sp macro="" textlink="">
      <xdr:nvSpPr>
        <xdr:cNvPr id="369" name="テキスト ボックス 368"/>
        <xdr:cNvSpPr txBox="1"/>
      </xdr:nvSpPr>
      <xdr:spPr>
        <a:xfrm>
          <a:off x="8483111" y="945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108422</xdr:rowOff>
    </xdr:from>
    <xdr:to>
      <xdr:col>41</xdr:col>
      <xdr:colOff>101600</xdr:colOff>
      <xdr:row>57</xdr:row>
      <xdr:rowOff>38572</xdr:rowOff>
    </xdr:to>
    <xdr:sp macro="" textlink="">
      <xdr:nvSpPr>
        <xdr:cNvPr id="370" name="楕円 369"/>
        <xdr:cNvSpPr/>
      </xdr:nvSpPr>
      <xdr:spPr>
        <a:xfrm>
          <a:off x="7810500" y="970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55099</xdr:rowOff>
    </xdr:from>
    <xdr:ext cx="534377" cy="259045"/>
    <xdr:sp macro="" textlink="">
      <xdr:nvSpPr>
        <xdr:cNvPr id="371" name="テキスト ボックス 370"/>
        <xdr:cNvSpPr txBox="1"/>
      </xdr:nvSpPr>
      <xdr:spPr>
        <a:xfrm>
          <a:off x="7594111" y="948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128806</xdr:rowOff>
    </xdr:from>
    <xdr:to>
      <xdr:col>36</xdr:col>
      <xdr:colOff>165100</xdr:colOff>
      <xdr:row>57</xdr:row>
      <xdr:rowOff>58956</xdr:rowOff>
    </xdr:to>
    <xdr:sp macro="" textlink="">
      <xdr:nvSpPr>
        <xdr:cNvPr id="372" name="楕円 371"/>
        <xdr:cNvSpPr/>
      </xdr:nvSpPr>
      <xdr:spPr>
        <a:xfrm>
          <a:off x="6921500" y="97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75483</xdr:rowOff>
    </xdr:from>
    <xdr:ext cx="534377" cy="259045"/>
    <xdr:sp macro="" textlink="">
      <xdr:nvSpPr>
        <xdr:cNvPr id="373" name="テキスト ボックス 372"/>
        <xdr:cNvSpPr txBox="1"/>
      </xdr:nvSpPr>
      <xdr:spPr>
        <a:xfrm>
          <a:off x="6705111" y="950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12942</xdr:rowOff>
    </xdr:from>
    <xdr:to>
      <xdr:col>55</xdr:col>
      <xdr:colOff>0</xdr:colOff>
      <xdr:row>78</xdr:row>
      <xdr:rowOff>40204</xdr:rowOff>
    </xdr:to>
    <xdr:cxnSp macro="">
      <xdr:nvCxnSpPr>
        <xdr:cNvPr id="400" name="直線コネクタ 399"/>
        <xdr:cNvCxnSpPr/>
      </xdr:nvCxnSpPr>
      <xdr:spPr>
        <a:xfrm flipV="1">
          <a:off x="9639300" y="13386042"/>
          <a:ext cx="838200" cy="2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39336</xdr:rowOff>
    </xdr:from>
    <xdr:to>
      <xdr:col>50</xdr:col>
      <xdr:colOff>114300</xdr:colOff>
      <xdr:row>78</xdr:row>
      <xdr:rowOff>40204</xdr:rowOff>
    </xdr:to>
    <xdr:cxnSp macro="">
      <xdr:nvCxnSpPr>
        <xdr:cNvPr id="403" name="直線コネクタ 402"/>
        <xdr:cNvCxnSpPr/>
      </xdr:nvCxnSpPr>
      <xdr:spPr>
        <a:xfrm>
          <a:off x="8750300" y="13412436"/>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9649</xdr:rowOff>
    </xdr:from>
    <xdr:to>
      <xdr:col>45</xdr:col>
      <xdr:colOff>177800</xdr:colOff>
      <xdr:row>78</xdr:row>
      <xdr:rowOff>39336</xdr:rowOff>
    </xdr:to>
    <xdr:cxnSp macro="">
      <xdr:nvCxnSpPr>
        <xdr:cNvPr id="406" name="直線コネクタ 405"/>
        <xdr:cNvCxnSpPr/>
      </xdr:nvCxnSpPr>
      <xdr:spPr>
        <a:xfrm>
          <a:off x="7861300" y="13382749"/>
          <a:ext cx="889000" cy="2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9649</xdr:rowOff>
    </xdr:from>
    <xdr:to>
      <xdr:col>41</xdr:col>
      <xdr:colOff>50800</xdr:colOff>
      <xdr:row>78</xdr:row>
      <xdr:rowOff>51392</xdr:rowOff>
    </xdr:to>
    <xdr:cxnSp macro="">
      <xdr:nvCxnSpPr>
        <xdr:cNvPr id="409" name="直線コネクタ 408"/>
        <xdr:cNvCxnSpPr/>
      </xdr:nvCxnSpPr>
      <xdr:spPr>
        <a:xfrm flipV="1">
          <a:off x="6972300" y="13382749"/>
          <a:ext cx="889000" cy="4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133592</xdr:rowOff>
    </xdr:from>
    <xdr:to>
      <xdr:col>55</xdr:col>
      <xdr:colOff>50800</xdr:colOff>
      <xdr:row>78</xdr:row>
      <xdr:rowOff>63742</xdr:rowOff>
    </xdr:to>
    <xdr:sp macro="" textlink="">
      <xdr:nvSpPr>
        <xdr:cNvPr id="419" name="楕円 418"/>
        <xdr:cNvSpPr/>
      </xdr:nvSpPr>
      <xdr:spPr>
        <a:xfrm>
          <a:off x="10426700" y="133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110922</xdr:rowOff>
    </xdr:from>
    <xdr:ext cx="534377" cy="259045"/>
    <xdr:sp macro="" textlink="">
      <xdr:nvSpPr>
        <xdr:cNvPr id="420" name="商工費該当値テキスト"/>
        <xdr:cNvSpPr txBox="1"/>
      </xdr:nvSpPr>
      <xdr:spPr>
        <a:xfrm>
          <a:off x="10528300" y="1331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160854</xdr:rowOff>
    </xdr:from>
    <xdr:to>
      <xdr:col>50</xdr:col>
      <xdr:colOff>165100</xdr:colOff>
      <xdr:row>78</xdr:row>
      <xdr:rowOff>91004</xdr:rowOff>
    </xdr:to>
    <xdr:sp macro="" textlink="">
      <xdr:nvSpPr>
        <xdr:cNvPr id="421" name="楕円 420"/>
        <xdr:cNvSpPr/>
      </xdr:nvSpPr>
      <xdr:spPr>
        <a:xfrm>
          <a:off x="9588500" y="133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82131</xdr:rowOff>
    </xdr:from>
    <xdr:ext cx="534377" cy="259045"/>
    <xdr:sp macro="" textlink="">
      <xdr:nvSpPr>
        <xdr:cNvPr id="422" name="テキスト ボックス 421"/>
        <xdr:cNvSpPr txBox="1"/>
      </xdr:nvSpPr>
      <xdr:spPr>
        <a:xfrm>
          <a:off x="9372111" y="1345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159986</xdr:rowOff>
    </xdr:from>
    <xdr:to>
      <xdr:col>46</xdr:col>
      <xdr:colOff>38100</xdr:colOff>
      <xdr:row>78</xdr:row>
      <xdr:rowOff>90136</xdr:rowOff>
    </xdr:to>
    <xdr:sp macro="" textlink="">
      <xdr:nvSpPr>
        <xdr:cNvPr id="423" name="楕円 422"/>
        <xdr:cNvSpPr/>
      </xdr:nvSpPr>
      <xdr:spPr>
        <a:xfrm>
          <a:off x="8699500" y="1336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81263</xdr:rowOff>
    </xdr:from>
    <xdr:ext cx="534377" cy="259045"/>
    <xdr:sp macro="" textlink="">
      <xdr:nvSpPr>
        <xdr:cNvPr id="424" name="テキスト ボックス 423"/>
        <xdr:cNvSpPr txBox="1"/>
      </xdr:nvSpPr>
      <xdr:spPr>
        <a:xfrm>
          <a:off x="8483111" y="1345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130299</xdr:rowOff>
    </xdr:from>
    <xdr:to>
      <xdr:col>41</xdr:col>
      <xdr:colOff>101600</xdr:colOff>
      <xdr:row>78</xdr:row>
      <xdr:rowOff>60449</xdr:rowOff>
    </xdr:to>
    <xdr:sp macro="" textlink="">
      <xdr:nvSpPr>
        <xdr:cNvPr id="425" name="楕円 424"/>
        <xdr:cNvSpPr/>
      </xdr:nvSpPr>
      <xdr:spPr>
        <a:xfrm>
          <a:off x="7810500" y="1333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51576</xdr:rowOff>
    </xdr:from>
    <xdr:ext cx="534377" cy="259045"/>
    <xdr:sp macro="" textlink="">
      <xdr:nvSpPr>
        <xdr:cNvPr id="426" name="テキスト ボックス 425"/>
        <xdr:cNvSpPr txBox="1"/>
      </xdr:nvSpPr>
      <xdr:spPr>
        <a:xfrm>
          <a:off x="7594111" y="1342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xdr:rowOff>
    </xdr:from>
    <xdr:to>
      <xdr:col>36</xdr:col>
      <xdr:colOff>165100</xdr:colOff>
      <xdr:row>78</xdr:row>
      <xdr:rowOff>102192</xdr:rowOff>
    </xdr:to>
    <xdr:sp macro="" textlink="">
      <xdr:nvSpPr>
        <xdr:cNvPr id="427" name="楕円 426"/>
        <xdr:cNvSpPr/>
      </xdr:nvSpPr>
      <xdr:spPr>
        <a:xfrm>
          <a:off x="6921500" y="133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93319</xdr:rowOff>
    </xdr:from>
    <xdr:ext cx="534377" cy="259045"/>
    <xdr:sp macro="" textlink="">
      <xdr:nvSpPr>
        <xdr:cNvPr id="428" name="テキスト ボックス 427"/>
        <xdr:cNvSpPr txBox="1"/>
      </xdr:nvSpPr>
      <xdr:spPr>
        <a:xfrm>
          <a:off x="6705111" y="134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75296</xdr:rowOff>
    </xdr:from>
    <xdr:to>
      <xdr:col>55</xdr:col>
      <xdr:colOff>0</xdr:colOff>
      <xdr:row>96</xdr:row>
      <xdr:rowOff>137643</xdr:rowOff>
    </xdr:to>
    <xdr:cxnSp macro="">
      <xdr:nvCxnSpPr>
        <xdr:cNvPr id="457" name="直線コネクタ 456"/>
        <xdr:cNvCxnSpPr/>
      </xdr:nvCxnSpPr>
      <xdr:spPr>
        <a:xfrm>
          <a:off x="9639300" y="16534496"/>
          <a:ext cx="838200" cy="6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75296</xdr:rowOff>
    </xdr:from>
    <xdr:to>
      <xdr:col>50</xdr:col>
      <xdr:colOff>114300</xdr:colOff>
      <xdr:row>96</xdr:row>
      <xdr:rowOff>87579</xdr:rowOff>
    </xdr:to>
    <xdr:cxnSp macro="">
      <xdr:nvCxnSpPr>
        <xdr:cNvPr id="460" name="直線コネクタ 459"/>
        <xdr:cNvCxnSpPr/>
      </xdr:nvCxnSpPr>
      <xdr:spPr>
        <a:xfrm flipV="1">
          <a:off x="8750300" y="16534496"/>
          <a:ext cx="889000" cy="1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37554</xdr:rowOff>
    </xdr:from>
    <xdr:to>
      <xdr:col>45</xdr:col>
      <xdr:colOff>177800</xdr:colOff>
      <xdr:row>96</xdr:row>
      <xdr:rowOff>87579</xdr:rowOff>
    </xdr:to>
    <xdr:cxnSp macro="">
      <xdr:nvCxnSpPr>
        <xdr:cNvPr id="463" name="直線コネクタ 462"/>
        <xdr:cNvCxnSpPr/>
      </xdr:nvCxnSpPr>
      <xdr:spPr>
        <a:xfrm>
          <a:off x="7861300" y="16496754"/>
          <a:ext cx="8890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62540</xdr:rowOff>
    </xdr:from>
    <xdr:to>
      <xdr:col>41</xdr:col>
      <xdr:colOff>50800</xdr:colOff>
      <xdr:row>96</xdr:row>
      <xdr:rowOff>37554</xdr:rowOff>
    </xdr:to>
    <xdr:cxnSp macro="">
      <xdr:nvCxnSpPr>
        <xdr:cNvPr id="466" name="直線コネクタ 465"/>
        <xdr:cNvCxnSpPr/>
      </xdr:nvCxnSpPr>
      <xdr:spPr>
        <a:xfrm>
          <a:off x="6972300" y="16350290"/>
          <a:ext cx="889000" cy="14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86843</xdr:rowOff>
    </xdr:from>
    <xdr:to>
      <xdr:col>55</xdr:col>
      <xdr:colOff>50800</xdr:colOff>
      <xdr:row>97</xdr:row>
      <xdr:rowOff>16993</xdr:rowOff>
    </xdr:to>
    <xdr:sp macro="" textlink="">
      <xdr:nvSpPr>
        <xdr:cNvPr id="476" name="楕円 475"/>
        <xdr:cNvSpPr/>
      </xdr:nvSpPr>
      <xdr:spPr>
        <a:xfrm>
          <a:off x="10426700" y="165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65270</xdr:rowOff>
    </xdr:from>
    <xdr:ext cx="534377" cy="259045"/>
    <xdr:sp macro="" textlink="">
      <xdr:nvSpPr>
        <xdr:cNvPr id="477" name="土木費該当値テキスト"/>
        <xdr:cNvSpPr txBox="1"/>
      </xdr:nvSpPr>
      <xdr:spPr>
        <a:xfrm>
          <a:off x="10528300" y="165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24496</xdr:rowOff>
    </xdr:from>
    <xdr:to>
      <xdr:col>50</xdr:col>
      <xdr:colOff>165100</xdr:colOff>
      <xdr:row>96</xdr:row>
      <xdr:rowOff>126096</xdr:rowOff>
    </xdr:to>
    <xdr:sp macro="" textlink="">
      <xdr:nvSpPr>
        <xdr:cNvPr id="478" name="楕円 477"/>
        <xdr:cNvSpPr/>
      </xdr:nvSpPr>
      <xdr:spPr>
        <a:xfrm>
          <a:off x="9588500" y="164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142623</xdr:rowOff>
    </xdr:from>
    <xdr:ext cx="534377" cy="259045"/>
    <xdr:sp macro="" textlink="">
      <xdr:nvSpPr>
        <xdr:cNvPr id="479" name="テキスト ボックス 478"/>
        <xdr:cNvSpPr txBox="1"/>
      </xdr:nvSpPr>
      <xdr:spPr>
        <a:xfrm>
          <a:off x="9372111" y="1625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36779</xdr:rowOff>
    </xdr:from>
    <xdr:to>
      <xdr:col>46</xdr:col>
      <xdr:colOff>38100</xdr:colOff>
      <xdr:row>96</xdr:row>
      <xdr:rowOff>138379</xdr:rowOff>
    </xdr:to>
    <xdr:sp macro="" textlink="">
      <xdr:nvSpPr>
        <xdr:cNvPr id="480" name="楕円 479"/>
        <xdr:cNvSpPr/>
      </xdr:nvSpPr>
      <xdr:spPr>
        <a:xfrm>
          <a:off x="8699500" y="164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129506</xdr:rowOff>
    </xdr:from>
    <xdr:ext cx="534377" cy="259045"/>
    <xdr:sp macro="" textlink="">
      <xdr:nvSpPr>
        <xdr:cNvPr id="481" name="テキスト ボックス 480"/>
        <xdr:cNvSpPr txBox="1"/>
      </xdr:nvSpPr>
      <xdr:spPr>
        <a:xfrm>
          <a:off x="8483111" y="165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158204</xdr:rowOff>
    </xdr:from>
    <xdr:to>
      <xdr:col>41</xdr:col>
      <xdr:colOff>101600</xdr:colOff>
      <xdr:row>96</xdr:row>
      <xdr:rowOff>88354</xdr:rowOff>
    </xdr:to>
    <xdr:sp macro="" textlink="">
      <xdr:nvSpPr>
        <xdr:cNvPr id="482" name="楕円 481"/>
        <xdr:cNvSpPr/>
      </xdr:nvSpPr>
      <xdr:spPr>
        <a:xfrm>
          <a:off x="7810500" y="1644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104881</xdr:rowOff>
    </xdr:from>
    <xdr:ext cx="534377" cy="259045"/>
    <xdr:sp macro="" textlink="">
      <xdr:nvSpPr>
        <xdr:cNvPr id="483" name="テキスト ボックス 482"/>
        <xdr:cNvSpPr txBox="1"/>
      </xdr:nvSpPr>
      <xdr:spPr>
        <a:xfrm>
          <a:off x="7594111" y="1622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11740</xdr:rowOff>
    </xdr:from>
    <xdr:to>
      <xdr:col>36</xdr:col>
      <xdr:colOff>165100</xdr:colOff>
      <xdr:row>95</xdr:row>
      <xdr:rowOff>113340</xdr:rowOff>
    </xdr:to>
    <xdr:sp macro="" textlink="">
      <xdr:nvSpPr>
        <xdr:cNvPr id="484" name="楕円 483"/>
        <xdr:cNvSpPr/>
      </xdr:nvSpPr>
      <xdr:spPr>
        <a:xfrm>
          <a:off x="6921500" y="1629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129867</xdr:rowOff>
    </xdr:from>
    <xdr:ext cx="534377" cy="259045"/>
    <xdr:sp macro="" textlink="">
      <xdr:nvSpPr>
        <xdr:cNvPr id="485" name="テキスト ボックス 484"/>
        <xdr:cNvSpPr txBox="1"/>
      </xdr:nvSpPr>
      <xdr:spPr>
        <a:xfrm>
          <a:off x="6705111" y="1607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135654</xdr:rowOff>
    </xdr:from>
    <xdr:to>
      <xdr:col>85</xdr:col>
      <xdr:colOff>127000</xdr:colOff>
      <xdr:row>35</xdr:row>
      <xdr:rowOff>68583</xdr:rowOff>
    </xdr:to>
    <xdr:cxnSp macro="">
      <xdr:nvCxnSpPr>
        <xdr:cNvPr id="512" name="直線コネクタ 511"/>
        <xdr:cNvCxnSpPr/>
      </xdr:nvCxnSpPr>
      <xdr:spPr>
        <a:xfrm flipV="1">
          <a:off x="15481300" y="5793504"/>
          <a:ext cx="838200" cy="27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16713</xdr:rowOff>
    </xdr:from>
    <xdr:to>
      <xdr:col>81</xdr:col>
      <xdr:colOff>50800</xdr:colOff>
      <xdr:row>35</xdr:row>
      <xdr:rowOff>68583</xdr:rowOff>
    </xdr:to>
    <xdr:cxnSp macro="">
      <xdr:nvCxnSpPr>
        <xdr:cNvPr id="515" name="直線コネクタ 514"/>
        <xdr:cNvCxnSpPr/>
      </xdr:nvCxnSpPr>
      <xdr:spPr>
        <a:xfrm>
          <a:off x="14592300" y="6017463"/>
          <a:ext cx="889000" cy="5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16713</xdr:rowOff>
    </xdr:from>
    <xdr:to>
      <xdr:col>76</xdr:col>
      <xdr:colOff>114300</xdr:colOff>
      <xdr:row>35</xdr:row>
      <xdr:rowOff>145758</xdr:rowOff>
    </xdr:to>
    <xdr:cxnSp macro="">
      <xdr:nvCxnSpPr>
        <xdr:cNvPr id="518" name="直線コネクタ 517"/>
        <xdr:cNvCxnSpPr/>
      </xdr:nvCxnSpPr>
      <xdr:spPr>
        <a:xfrm flipV="1">
          <a:off x="13703300" y="6017463"/>
          <a:ext cx="889000" cy="1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145758</xdr:rowOff>
    </xdr:from>
    <xdr:to>
      <xdr:col>71</xdr:col>
      <xdr:colOff>177800</xdr:colOff>
      <xdr:row>35</xdr:row>
      <xdr:rowOff>156708</xdr:rowOff>
    </xdr:to>
    <xdr:cxnSp macro="">
      <xdr:nvCxnSpPr>
        <xdr:cNvPr id="521" name="直線コネクタ 520"/>
        <xdr:cNvCxnSpPr/>
      </xdr:nvCxnSpPr>
      <xdr:spPr>
        <a:xfrm flipV="1">
          <a:off x="12814300" y="6146508"/>
          <a:ext cx="8890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84854</xdr:rowOff>
    </xdr:from>
    <xdr:to>
      <xdr:col>85</xdr:col>
      <xdr:colOff>177800</xdr:colOff>
      <xdr:row>34</xdr:row>
      <xdr:rowOff>15004</xdr:rowOff>
    </xdr:to>
    <xdr:sp macro="" textlink="">
      <xdr:nvSpPr>
        <xdr:cNvPr id="531" name="楕円 530"/>
        <xdr:cNvSpPr/>
      </xdr:nvSpPr>
      <xdr:spPr>
        <a:xfrm>
          <a:off x="16268700" y="574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107731</xdr:rowOff>
    </xdr:from>
    <xdr:ext cx="534377" cy="259045"/>
    <xdr:sp macro="" textlink="">
      <xdr:nvSpPr>
        <xdr:cNvPr id="532" name="消防費該当値テキスト"/>
        <xdr:cNvSpPr txBox="1"/>
      </xdr:nvSpPr>
      <xdr:spPr>
        <a:xfrm>
          <a:off x="16370300" y="559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17783</xdr:rowOff>
    </xdr:from>
    <xdr:to>
      <xdr:col>81</xdr:col>
      <xdr:colOff>101600</xdr:colOff>
      <xdr:row>35</xdr:row>
      <xdr:rowOff>119383</xdr:rowOff>
    </xdr:to>
    <xdr:sp macro="" textlink="">
      <xdr:nvSpPr>
        <xdr:cNvPr id="533" name="楕円 532"/>
        <xdr:cNvSpPr/>
      </xdr:nvSpPr>
      <xdr:spPr>
        <a:xfrm>
          <a:off x="15430500" y="60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110510</xdr:rowOff>
    </xdr:from>
    <xdr:ext cx="534377" cy="259045"/>
    <xdr:sp macro="" textlink="">
      <xdr:nvSpPr>
        <xdr:cNvPr id="534" name="テキスト ボックス 533"/>
        <xdr:cNvSpPr txBox="1"/>
      </xdr:nvSpPr>
      <xdr:spPr>
        <a:xfrm>
          <a:off x="15214111" y="611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137363</xdr:rowOff>
    </xdr:from>
    <xdr:to>
      <xdr:col>76</xdr:col>
      <xdr:colOff>165100</xdr:colOff>
      <xdr:row>35</xdr:row>
      <xdr:rowOff>67513</xdr:rowOff>
    </xdr:to>
    <xdr:sp macro="" textlink="">
      <xdr:nvSpPr>
        <xdr:cNvPr id="535" name="楕円 534"/>
        <xdr:cNvSpPr/>
      </xdr:nvSpPr>
      <xdr:spPr>
        <a:xfrm>
          <a:off x="14541500" y="59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84040</xdr:rowOff>
    </xdr:from>
    <xdr:ext cx="534377" cy="259045"/>
    <xdr:sp macro="" textlink="">
      <xdr:nvSpPr>
        <xdr:cNvPr id="536" name="テキスト ボックス 535"/>
        <xdr:cNvSpPr txBox="1"/>
      </xdr:nvSpPr>
      <xdr:spPr>
        <a:xfrm>
          <a:off x="14325111" y="574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94958</xdr:rowOff>
    </xdr:from>
    <xdr:to>
      <xdr:col>72</xdr:col>
      <xdr:colOff>38100</xdr:colOff>
      <xdr:row>36</xdr:row>
      <xdr:rowOff>25108</xdr:rowOff>
    </xdr:to>
    <xdr:sp macro="" textlink="">
      <xdr:nvSpPr>
        <xdr:cNvPr id="537" name="楕円 536"/>
        <xdr:cNvSpPr/>
      </xdr:nvSpPr>
      <xdr:spPr>
        <a:xfrm>
          <a:off x="13652500" y="609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16235</xdr:rowOff>
    </xdr:from>
    <xdr:ext cx="534377" cy="259045"/>
    <xdr:sp macro="" textlink="">
      <xdr:nvSpPr>
        <xdr:cNvPr id="538" name="テキスト ボックス 537"/>
        <xdr:cNvSpPr txBox="1"/>
      </xdr:nvSpPr>
      <xdr:spPr>
        <a:xfrm>
          <a:off x="13436111" y="61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105908</xdr:rowOff>
    </xdr:from>
    <xdr:to>
      <xdr:col>67</xdr:col>
      <xdr:colOff>101600</xdr:colOff>
      <xdr:row>36</xdr:row>
      <xdr:rowOff>36058</xdr:rowOff>
    </xdr:to>
    <xdr:sp macro="" textlink="">
      <xdr:nvSpPr>
        <xdr:cNvPr id="539" name="楕円 538"/>
        <xdr:cNvSpPr/>
      </xdr:nvSpPr>
      <xdr:spPr>
        <a:xfrm>
          <a:off x="12763500" y="610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27185</xdr:rowOff>
    </xdr:from>
    <xdr:ext cx="534377" cy="259045"/>
    <xdr:sp macro="" textlink="">
      <xdr:nvSpPr>
        <xdr:cNvPr id="540" name="テキスト ボックス 539"/>
        <xdr:cNvSpPr txBox="1"/>
      </xdr:nvSpPr>
      <xdr:spPr>
        <a:xfrm>
          <a:off x="12547111" y="61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30593</xdr:rowOff>
    </xdr:from>
    <xdr:to>
      <xdr:col>85</xdr:col>
      <xdr:colOff>127000</xdr:colOff>
      <xdr:row>57</xdr:row>
      <xdr:rowOff>42142</xdr:rowOff>
    </xdr:to>
    <xdr:cxnSp macro="">
      <xdr:nvCxnSpPr>
        <xdr:cNvPr id="567" name="直線コネクタ 566"/>
        <xdr:cNvCxnSpPr/>
      </xdr:nvCxnSpPr>
      <xdr:spPr>
        <a:xfrm flipV="1">
          <a:off x="15481300" y="9803243"/>
          <a:ext cx="838200" cy="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42142</xdr:rowOff>
    </xdr:from>
    <xdr:to>
      <xdr:col>81</xdr:col>
      <xdr:colOff>50800</xdr:colOff>
      <xdr:row>57</xdr:row>
      <xdr:rowOff>62881</xdr:rowOff>
    </xdr:to>
    <xdr:cxnSp macro="">
      <xdr:nvCxnSpPr>
        <xdr:cNvPr id="570" name="直線コネクタ 569"/>
        <xdr:cNvCxnSpPr/>
      </xdr:nvCxnSpPr>
      <xdr:spPr>
        <a:xfrm flipV="1">
          <a:off x="14592300" y="9814792"/>
          <a:ext cx="889000" cy="2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33739</xdr:rowOff>
    </xdr:from>
    <xdr:to>
      <xdr:col>76</xdr:col>
      <xdr:colOff>114300</xdr:colOff>
      <xdr:row>57</xdr:row>
      <xdr:rowOff>62881</xdr:rowOff>
    </xdr:to>
    <xdr:cxnSp macro="">
      <xdr:nvCxnSpPr>
        <xdr:cNvPr id="573" name="直線コネクタ 572"/>
        <xdr:cNvCxnSpPr/>
      </xdr:nvCxnSpPr>
      <xdr:spPr>
        <a:xfrm>
          <a:off x="13703300" y="9806389"/>
          <a:ext cx="889000" cy="2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6796</xdr:rowOff>
    </xdr:from>
    <xdr:to>
      <xdr:col>71</xdr:col>
      <xdr:colOff>177800</xdr:colOff>
      <xdr:row>57</xdr:row>
      <xdr:rowOff>33739</xdr:rowOff>
    </xdr:to>
    <xdr:cxnSp macro="">
      <xdr:nvCxnSpPr>
        <xdr:cNvPr id="576" name="直線コネクタ 575"/>
        <xdr:cNvCxnSpPr/>
      </xdr:nvCxnSpPr>
      <xdr:spPr>
        <a:xfrm>
          <a:off x="12814300" y="9779446"/>
          <a:ext cx="88900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151243</xdr:rowOff>
    </xdr:from>
    <xdr:to>
      <xdr:col>85</xdr:col>
      <xdr:colOff>177800</xdr:colOff>
      <xdr:row>57</xdr:row>
      <xdr:rowOff>81393</xdr:rowOff>
    </xdr:to>
    <xdr:sp macro="" textlink="">
      <xdr:nvSpPr>
        <xdr:cNvPr id="586" name="楕円 585"/>
        <xdr:cNvSpPr/>
      </xdr:nvSpPr>
      <xdr:spPr>
        <a:xfrm>
          <a:off x="16268700" y="975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129670</xdr:rowOff>
    </xdr:from>
    <xdr:ext cx="534377" cy="259045"/>
    <xdr:sp macro="" textlink="">
      <xdr:nvSpPr>
        <xdr:cNvPr id="587" name="教育費該当値テキスト"/>
        <xdr:cNvSpPr txBox="1"/>
      </xdr:nvSpPr>
      <xdr:spPr>
        <a:xfrm>
          <a:off x="16370300" y="973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162792</xdr:rowOff>
    </xdr:from>
    <xdr:to>
      <xdr:col>81</xdr:col>
      <xdr:colOff>101600</xdr:colOff>
      <xdr:row>57</xdr:row>
      <xdr:rowOff>92942</xdr:rowOff>
    </xdr:to>
    <xdr:sp macro="" textlink="">
      <xdr:nvSpPr>
        <xdr:cNvPr id="588" name="楕円 587"/>
        <xdr:cNvSpPr/>
      </xdr:nvSpPr>
      <xdr:spPr>
        <a:xfrm>
          <a:off x="15430500" y="97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84069</xdr:rowOff>
    </xdr:from>
    <xdr:ext cx="534377" cy="259045"/>
    <xdr:sp macro="" textlink="">
      <xdr:nvSpPr>
        <xdr:cNvPr id="589" name="テキスト ボックス 588"/>
        <xdr:cNvSpPr txBox="1"/>
      </xdr:nvSpPr>
      <xdr:spPr>
        <a:xfrm>
          <a:off x="15214111" y="98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12081</xdr:rowOff>
    </xdr:from>
    <xdr:to>
      <xdr:col>76</xdr:col>
      <xdr:colOff>165100</xdr:colOff>
      <xdr:row>57</xdr:row>
      <xdr:rowOff>113681</xdr:rowOff>
    </xdr:to>
    <xdr:sp macro="" textlink="">
      <xdr:nvSpPr>
        <xdr:cNvPr id="590" name="楕円 589"/>
        <xdr:cNvSpPr/>
      </xdr:nvSpPr>
      <xdr:spPr>
        <a:xfrm>
          <a:off x="14541500" y="978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104808</xdr:rowOff>
    </xdr:from>
    <xdr:ext cx="534377" cy="259045"/>
    <xdr:sp macro="" textlink="">
      <xdr:nvSpPr>
        <xdr:cNvPr id="591" name="テキスト ボックス 590"/>
        <xdr:cNvSpPr txBox="1"/>
      </xdr:nvSpPr>
      <xdr:spPr>
        <a:xfrm>
          <a:off x="14325111" y="987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154389</xdr:rowOff>
    </xdr:from>
    <xdr:to>
      <xdr:col>72</xdr:col>
      <xdr:colOff>38100</xdr:colOff>
      <xdr:row>57</xdr:row>
      <xdr:rowOff>84539</xdr:rowOff>
    </xdr:to>
    <xdr:sp macro="" textlink="">
      <xdr:nvSpPr>
        <xdr:cNvPr id="592" name="楕円 591"/>
        <xdr:cNvSpPr/>
      </xdr:nvSpPr>
      <xdr:spPr>
        <a:xfrm>
          <a:off x="13652500" y="97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75666</xdr:rowOff>
    </xdr:from>
    <xdr:ext cx="534377" cy="259045"/>
    <xdr:sp macro="" textlink="">
      <xdr:nvSpPr>
        <xdr:cNvPr id="593" name="テキスト ボックス 592"/>
        <xdr:cNvSpPr txBox="1"/>
      </xdr:nvSpPr>
      <xdr:spPr>
        <a:xfrm>
          <a:off x="13436111" y="984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127446</xdr:rowOff>
    </xdr:from>
    <xdr:to>
      <xdr:col>67</xdr:col>
      <xdr:colOff>101600</xdr:colOff>
      <xdr:row>57</xdr:row>
      <xdr:rowOff>57596</xdr:rowOff>
    </xdr:to>
    <xdr:sp macro="" textlink="">
      <xdr:nvSpPr>
        <xdr:cNvPr id="594" name="楕円 593"/>
        <xdr:cNvSpPr/>
      </xdr:nvSpPr>
      <xdr:spPr>
        <a:xfrm>
          <a:off x="12763500" y="972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48723</xdr:rowOff>
    </xdr:from>
    <xdr:ext cx="534377" cy="259045"/>
    <xdr:sp macro="" textlink="">
      <xdr:nvSpPr>
        <xdr:cNvPr id="595" name="テキスト ボックス 594"/>
        <xdr:cNvSpPr txBox="1"/>
      </xdr:nvSpPr>
      <xdr:spPr>
        <a:xfrm>
          <a:off x="12547111" y="982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118072</xdr:rowOff>
    </xdr:from>
    <xdr:to>
      <xdr:col>85</xdr:col>
      <xdr:colOff>127000</xdr:colOff>
      <xdr:row>77</xdr:row>
      <xdr:rowOff>42075</xdr:rowOff>
    </xdr:to>
    <xdr:cxnSp macro="">
      <xdr:nvCxnSpPr>
        <xdr:cNvPr id="624" name="直線コネクタ 623"/>
        <xdr:cNvCxnSpPr/>
      </xdr:nvCxnSpPr>
      <xdr:spPr>
        <a:xfrm>
          <a:off x="15481300" y="13148272"/>
          <a:ext cx="838200" cy="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108851</xdr:rowOff>
    </xdr:from>
    <xdr:to>
      <xdr:col>81</xdr:col>
      <xdr:colOff>50800</xdr:colOff>
      <xdr:row>76</xdr:row>
      <xdr:rowOff>118072</xdr:rowOff>
    </xdr:to>
    <xdr:cxnSp macro="">
      <xdr:nvCxnSpPr>
        <xdr:cNvPr id="627" name="直線コネクタ 626"/>
        <xdr:cNvCxnSpPr/>
      </xdr:nvCxnSpPr>
      <xdr:spPr>
        <a:xfrm>
          <a:off x="14592300" y="12967601"/>
          <a:ext cx="889000" cy="18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108851</xdr:rowOff>
    </xdr:from>
    <xdr:to>
      <xdr:col>76</xdr:col>
      <xdr:colOff>114300</xdr:colOff>
      <xdr:row>77</xdr:row>
      <xdr:rowOff>92126</xdr:rowOff>
    </xdr:to>
    <xdr:cxnSp macro="">
      <xdr:nvCxnSpPr>
        <xdr:cNvPr id="630" name="直線コネクタ 629"/>
        <xdr:cNvCxnSpPr/>
      </xdr:nvCxnSpPr>
      <xdr:spPr>
        <a:xfrm flipV="1">
          <a:off x="13703300" y="12967601"/>
          <a:ext cx="889000" cy="3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26670</xdr:rowOff>
    </xdr:from>
    <xdr:to>
      <xdr:col>71</xdr:col>
      <xdr:colOff>177800</xdr:colOff>
      <xdr:row>77</xdr:row>
      <xdr:rowOff>92126</xdr:rowOff>
    </xdr:to>
    <xdr:cxnSp macro="">
      <xdr:nvCxnSpPr>
        <xdr:cNvPr id="633" name="直線コネクタ 632"/>
        <xdr:cNvCxnSpPr/>
      </xdr:nvCxnSpPr>
      <xdr:spPr>
        <a:xfrm>
          <a:off x="12814300" y="13056870"/>
          <a:ext cx="889000" cy="2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162725</xdr:rowOff>
    </xdr:from>
    <xdr:to>
      <xdr:col>85</xdr:col>
      <xdr:colOff>177800</xdr:colOff>
      <xdr:row>77</xdr:row>
      <xdr:rowOff>92875</xdr:rowOff>
    </xdr:to>
    <xdr:sp macro="" textlink="">
      <xdr:nvSpPr>
        <xdr:cNvPr id="643" name="楕円 642"/>
        <xdr:cNvSpPr/>
      </xdr:nvSpPr>
      <xdr:spPr>
        <a:xfrm>
          <a:off x="16268700" y="131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14152</xdr:rowOff>
    </xdr:from>
    <xdr:ext cx="534377" cy="259045"/>
    <xdr:sp macro="" textlink="">
      <xdr:nvSpPr>
        <xdr:cNvPr id="644" name="災害復旧費該当値テキスト"/>
        <xdr:cNvSpPr txBox="1"/>
      </xdr:nvSpPr>
      <xdr:spPr>
        <a:xfrm>
          <a:off x="16370300" y="130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67272</xdr:rowOff>
    </xdr:from>
    <xdr:to>
      <xdr:col>81</xdr:col>
      <xdr:colOff>101600</xdr:colOff>
      <xdr:row>76</xdr:row>
      <xdr:rowOff>168872</xdr:rowOff>
    </xdr:to>
    <xdr:sp macro="" textlink="">
      <xdr:nvSpPr>
        <xdr:cNvPr id="645" name="楕円 644"/>
        <xdr:cNvSpPr/>
      </xdr:nvSpPr>
      <xdr:spPr>
        <a:xfrm>
          <a:off x="15430500" y="130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13949</xdr:rowOff>
    </xdr:from>
    <xdr:ext cx="534377" cy="259045"/>
    <xdr:sp macro="" textlink="">
      <xdr:nvSpPr>
        <xdr:cNvPr id="646" name="テキスト ボックス 645"/>
        <xdr:cNvSpPr txBox="1"/>
      </xdr:nvSpPr>
      <xdr:spPr>
        <a:xfrm>
          <a:off x="15214111" y="128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58051</xdr:rowOff>
    </xdr:from>
    <xdr:to>
      <xdr:col>76</xdr:col>
      <xdr:colOff>165100</xdr:colOff>
      <xdr:row>75</xdr:row>
      <xdr:rowOff>159652</xdr:rowOff>
    </xdr:to>
    <xdr:sp macro="" textlink="">
      <xdr:nvSpPr>
        <xdr:cNvPr id="647" name="楕円 646"/>
        <xdr:cNvSpPr/>
      </xdr:nvSpPr>
      <xdr:spPr>
        <a:xfrm>
          <a:off x="14541500" y="129168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4728</xdr:rowOff>
    </xdr:from>
    <xdr:ext cx="534377" cy="259045"/>
    <xdr:sp macro="" textlink="">
      <xdr:nvSpPr>
        <xdr:cNvPr id="648" name="テキスト ボックス 647"/>
        <xdr:cNvSpPr txBox="1"/>
      </xdr:nvSpPr>
      <xdr:spPr>
        <a:xfrm>
          <a:off x="14325111" y="126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41326</xdr:rowOff>
    </xdr:from>
    <xdr:to>
      <xdr:col>72</xdr:col>
      <xdr:colOff>38100</xdr:colOff>
      <xdr:row>77</xdr:row>
      <xdr:rowOff>142926</xdr:rowOff>
    </xdr:to>
    <xdr:sp macro="" textlink="">
      <xdr:nvSpPr>
        <xdr:cNvPr id="649" name="楕円 648"/>
        <xdr:cNvSpPr/>
      </xdr:nvSpPr>
      <xdr:spPr>
        <a:xfrm>
          <a:off x="13652500" y="132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159453</xdr:rowOff>
    </xdr:from>
    <xdr:ext cx="534377" cy="259045"/>
    <xdr:sp macro="" textlink="">
      <xdr:nvSpPr>
        <xdr:cNvPr id="650" name="テキスト ボックス 649"/>
        <xdr:cNvSpPr txBox="1"/>
      </xdr:nvSpPr>
      <xdr:spPr>
        <a:xfrm>
          <a:off x="13436111" y="1301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147320</xdr:rowOff>
    </xdr:from>
    <xdr:to>
      <xdr:col>67</xdr:col>
      <xdr:colOff>101600</xdr:colOff>
      <xdr:row>76</xdr:row>
      <xdr:rowOff>77470</xdr:rowOff>
    </xdr:to>
    <xdr:sp macro="" textlink="">
      <xdr:nvSpPr>
        <xdr:cNvPr id="651" name="楕円 650"/>
        <xdr:cNvSpPr/>
      </xdr:nvSpPr>
      <xdr:spPr>
        <a:xfrm>
          <a:off x="127635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93997</xdr:rowOff>
    </xdr:from>
    <xdr:ext cx="534377" cy="259045"/>
    <xdr:sp macro="" textlink="">
      <xdr:nvSpPr>
        <xdr:cNvPr id="652" name="テキスト ボックス 651"/>
        <xdr:cNvSpPr txBox="1"/>
      </xdr:nvSpPr>
      <xdr:spPr>
        <a:xfrm>
          <a:off x="12547111" y="1278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73420</xdr:rowOff>
    </xdr:from>
    <xdr:to>
      <xdr:col>85</xdr:col>
      <xdr:colOff>127000</xdr:colOff>
      <xdr:row>97</xdr:row>
      <xdr:rowOff>89038</xdr:rowOff>
    </xdr:to>
    <xdr:cxnSp macro="">
      <xdr:nvCxnSpPr>
        <xdr:cNvPr id="679" name="直線コネクタ 678"/>
        <xdr:cNvCxnSpPr/>
      </xdr:nvCxnSpPr>
      <xdr:spPr>
        <a:xfrm>
          <a:off x="15481300" y="16704070"/>
          <a:ext cx="8382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67444</xdr:rowOff>
    </xdr:from>
    <xdr:to>
      <xdr:col>81</xdr:col>
      <xdr:colOff>50800</xdr:colOff>
      <xdr:row>97</xdr:row>
      <xdr:rowOff>73420</xdr:rowOff>
    </xdr:to>
    <xdr:cxnSp macro="">
      <xdr:nvCxnSpPr>
        <xdr:cNvPr id="682" name="直線コネクタ 681"/>
        <xdr:cNvCxnSpPr/>
      </xdr:nvCxnSpPr>
      <xdr:spPr>
        <a:xfrm>
          <a:off x="14592300" y="16698094"/>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67444</xdr:rowOff>
    </xdr:from>
    <xdr:to>
      <xdr:col>76</xdr:col>
      <xdr:colOff>114300</xdr:colOff>
      <xdr:row>97</xdr:row>
      <xdr:rowOff>70084</xdr:rowOff>
    </xdr:to>
    <xdr:cxnSp macro="">
      <xdr:nvCxnSpPr>
        <xdr:cNvPr id="685" name="直線コネクタ 684"/>
        <xdr:cNvCxnSpPr/>
      </xdr:nvCxnSpPr>
      <xdr:spPr>
        <a:xfrm flipV="1">
          <a:off x="13703300" y="16698094"/>
          <a:ext cx="889000" cy="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47833</xdr:rowOff>
    </xdr:from>
    <xdr:to>
      <xdr:col>71</xdr:col>
      <xdr:colOff>177800</xdr:colOff>
      <xdr:row>97</xdr:row>
      <xdr:rowOff>70084</xdr:rowOff>
    </xdr:to>
    <xdr:cxnSp macro="">
      <xdr:nvCxnSpPr>
        <xdr:cNvPr id="688" name="直線コネクタ 687"/>
        <xdr:cNvCxnSpPr/>
      </xdr:nvCxnSpPr>
      <xdr:spPr>
        <a:xfrm>
          <a:off x="12814300" y="16678483"/>
          <a:ext cx="8890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38238</xdr:rowOff>
    </xdr:from>
    <xdr:to>
      <xdr:col>85</xdr:col>
      <xdr:colOff>177800</xdr:colOff>
      <xdr:row>97</xdr:row>
      <xdr:rowOff>139838</xdr:rowOff>
    </xdr:to>
    <xdr:sp macro="" textlink="">
      <xdr:nvSpPr>
        <xdr:cNvPr id="698" name="楕円 697"/>
        <xdr:cNvSpPr/>
      </xdr:nvSpPr>
      <xdr:spPr>
        <a:xfrm>
          <a:off x="16268700" y="166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61115</xdr:rowOff>
    </xdr:from>
    <xdr:ext cx="534377" cy="259045"/>
    <xdr:sp macro="" textlink="">
      <xdr:nvSpPr>
        <xdr:cNvPr id="699" name="公債費該当値テキスト"/>
        <xdr:cNvSpPr txBox="1"/>
      </xdr:nvSpPr>
      <xdr:spPr>
        <a:xfrm>
          <a:off x="16370300" y="1652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22620</xdr:rowOff>
    </xdr:from>
    <xdr:to>
      <xdr:col>81</xdr:col>
      <xdr:colOff>101600</xdr:colOff>
      <xdr:row>97</xdr:row>
      <xdr:rowOff>124220</xdr:rowOff>
    </xdr:to>
    <xdr:sp macro="" textlink="">
      <xdr:nvSpPr>
        <xdr:cNvPr id="700" name="楕円 699"/>
        <xdr:cNvSpPr/>
      </xdr:nvSpPr>
      <xdr:spPr>
        <a:xfrm>
          <a:off x="15430500" y="16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140747</xdr:rowOff>
    </xdr:from>
    <xdr:ext cx="599010" cy="259045"/>
    <xdr:sp macro="" textlink="">
      <xdr:nvSpPr>
        <xdr:cNvPr id="701" name="テキスト ボックス 700"/>
        <xdr:cNvSpPr txBox="1"/>
      </xdr:nvSpPr>
      <xdr:spPr>
        <a:xfrm>
          <a:off x="15181795" y="1642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16644</xdr:rowOff>
    </xdr:from>
    <xdr:to>
      <xdr:col>76</xdr:col>
      <xdr:colOff>165100</xdr:colOff>
      <xdr:row>97</xdr:row>
      <xdr:rowOff>118244</xdr:rowOff>
    </xdr:to>
    <xdr:sp macro="" textlink="">
      <xdr:nvSpPr>
        <xdr:cNvPr id="702" name="楕円 701"/>
        <xdr:cNvSpPr/>
      </xdr:nvSpPr>
      <xdr:spPr>
        <a:xfrm>
          <a:off x="14541500" y="166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134771</xdr:rowOff>
    </xdr:from>
    <xdr:ext cx="599010" cy="259045"/>
    <xdr:sp macro="" textlink="">
      <xdr:nvSpPr>
        <xdr:cNvPr id="703" name="テキスト ボックス 702"/>
        <xdr:cNvSpPr txBox="1"/>
      </xdr:nvSpPr>
      <xdr:spPr>
        <a:xfrm>
          <a:off x="14292795" y="1642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19284</xdr:rowOff>
    </xdr:from>
    <xdr:to>
      <xdr:col>72</xdr:col>
      <xdr:colOff>38100</xdr:colOff>
      <xdr:row>97</xdr:row>
      <xdr:rowOff>120884</xdr:rowOff>
    </xdr:to>
    <xdr:sp macro="" textlink="">
      <xdr:nvSpPr>
        <xdr:cNvPr id="704" name="楕円 703"/>
        <xdr:cNvSpPr/>
      </xdr:nvSpPr>
      <xdr:spPr>
        <a:xfrm>
          <a:off x="13652500" y="1664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137411</xdr:rowOff>
    </xdr:from>
    <xdr:ext cx="599010" cy="259045"/>
    <xdr:sp macro="" textlink="">
      <xdr:nvSpPr>
        <xdr:cNvPr id="705" name="テキスト ボックス 704"/>
        <xdr:cNvSpPr txBox="1"/>
      </xdr:nvSpPr>
      <xdr:spPr>
        <a:xfrm>
          <a:off x="13403795" y="1642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168483</xdr:rowOff>
    </xdr:from>
    <xdr:to>
      <xdr:col>67</xdr:col>
      <xdr:colOff>101600</xdr:colOff>
      <xdr:row>97</xdr:row>
      <xdr:rowOff>98633</xdr:rowOff>
    </xdr:to>
    <xdr:sp macro="" textlink="">
      <xdr:nvSpPr>
        <xdr:cNvPr id="706" name="楕円 705"/>
        <xdr:cNvSpPr/>
      </xdr:nvSpPr>
      <xdr:spPr>
        <a:xfrm>
          <a:off x="12763500" y="1662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115160</xdr:rowOff>
    </xdr:from>
    <xdr:ext cx="599010" cy="259045"/>
    <xdr:sp macro="" textlink="">
      <xdr:nvSpPr>
        <xdr:cNvPr id="707" name="テキスト ボックス 706"/>
        <xdr:cNvSpPr txBox="1"/>
      </xdr:nvSpPr>
      <xdr:spPr>
        <a:xfrm>
          <a:off x="12514795" y="1640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782</a:t>
          </a:r>
          <a:r>
            <a:rPr kumimoji="1" lang="ja-JP" altLang="en-US" sz="1300">
              <a:latin typeface="ＭＳ Ｐゴシック" panose="020B0600070205080204" pitchFamily="50" charset="-128"/>
              <a:ea typeface="ＭＳ Ｐゴシック" panose="020B0600070205080204" pitchFamily="50" charset="-128"/>
            </a:rPr>
            <a:t>千円となった。上位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項目は民生費、総務費、公債費、衛生費、教育費である。民生費は住民一人当たり</a:t>
          </a:r>
          <a:r>
            <a:rPr kumimoji="1" lang="en-US" altLang="ja-JP" sz="1300">
              <a:latin typeface="ＭＳ Ｐゴシック" panose="020B0600070205080204" pitchFamily="50" charset="-128"/>
              <a:ea typeface="ＭＳ Ｐゴシック" panose="020B0600070205080204" pitchFamily="50" charset="-128"/>
            </a:rPr>
            <a:t>232,329</a:t>
          </a:r>
          <a:r>
            <a:rPr kumimoji="1" lang="ja-JP" altLang="en-US" sz="1300">
              <a:latin typeface="ＭＳ Ｐゴシック" panose="020B0600070205080204" pitchFamily="50" charset="-128"/>
              <a:ea typeface="ＭＳ Ｐゴシック" panose="020B0600070205080204" pitchFamily="50" charset="-128"/>
            </a:rPr>
            <a:t>円となった。価格高騰重点支援給付事業費が増加し、令和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年度も引き続き高い水準となった。総務費は住民一人当たり</a:t>
          </a:r>
          <a:r>
            <a:rPr kumimoji="1" lang="en-US" altLang="ja-JP" sz="1300">
              <a:latin typeface="ＭＳ Ｐゴシック" panose="020B0600070205080204" pitchFamily="50" charset="-128"/>
              <a:ea typeface="ＭＳ Ｐゴシック" panose="020B0600070205080204" pitchFamily="50" charset="-128"/>
            </a:rPr>
            <a:t>126,107</a:t>
          </a:r>
          <a:r>
            <a:rPr kumimoji="1" lang="ja-JP" altLang="en-US" sz="1300">
              <a:latin typeface="ＭＳ Ｐゴシック" panose="020B0600070205080204" pitchFamily="50" charset="-128"/>
              <a:ea typeface="ＭＳ Ｐゴシック" panose="020B0600070205080204" pitchFamily="50" charset="-128"/>
            </a:rPr>
            <a:t>円となった。前年度より増加した主な要因は、ふるさと納税の推進によりふるさと応援基金積立金が増加したことである。公債費は住民一人当たり</a:t>
          </a:r>
          <a:r>
            <a:rPr kumimoji="1" lang="en-US" altLang="ja-JP" sz="1300">
              <a:latin typeface="ＭＳ Ｐゴシック" panose="020B0600070205080204" pitchFamily="50" charset="-128"/>
              <a:ea typeface="ＭＳ Ｐゴシック" panose="020B0600070205080204" pitchFamily="50" charset="-128"/>
            </a:rPr>
            <a:t>97,162</a:t>
          </a:r>
          <a:r>
            <a:rPr kumimoji="1" lang="ja-JP" altLang="en-US" sz="1300">
              <a:latin typeface="ＭＳ Ｐゴシック" panose="020B0600070205080204" pitchFamily="50" charset="-128"/>
              <a:ea typeface="ＭＳ Ｐゴシック" panose="020B0600070205080204" pitchFamily="50" charset="-128"/>
            </a:rPr>
            <a:t>円となった。依然として類似団体平均を上回っているため、建設事業は計画的かつ必要最低限とし、新規発債の抑制や、利率見直し等を行うことで比率の上昇抑制に努める。衛生費は住民一人当たり</a:t>
          </a:r>
          <a:r>
            <a:rPr kumimoji="1" lang="en-US" altLang="ja-JP" sz="1300">
              <a:latin typeface="ＭＳ Ｐゴシック" panose="020B0600070205080204" pitchFamily="50" charset="-128"/>
              <a:ea typeface="ＭＳ Ｐゴシック" panose="020B0600070205080204" pitchFamily="50" charset="-128"/>
            </a:rPr>
            <a:t>64,278</a:t>
          </a:r>
          <a:r>
            <a:rPr kumimoji="1" lang="ja-JP" altLang="en-US" sz="1300">
              <a:latin typeface="ＭＳ Ｐゴシック" panose="020B0600070205080204" pitchFamily="50" charset="-128"/>
              <a:ea typeface="ＭＳ Ｐゴシック" panose="020B0600070205080204" pitchFamily="50" charset="-128"/>
            </a:rPr>
            <a:t>円となった。新型コロナウイルスワクチン接種事業費の減額が影響した。教育費は住民一人当たり</a:t>
          </a:r>
          <a:r>
            <a:rPr kumimoji="1" lang="en-US" altLang="ja-JP" sz="1300">
              <a:latin typeface="ＭＳ Ｐゴシック" panose="020B0600070205080204" pitchFamily="50" charset="-128"/>
              <a:ea typeface="ＭＳ Ｐゴシック" panose="020B0600070205080204" pitchFamily="50" charset="-128"/>
            </a:rPr>
            <a:t>61,384</a:t>
          </a:r>
          <a:r>
            <a:rPr kumimoji="1" lang="ja-JP" altLang="en-US" sz="1300">
              <a:latin typeface="ＭＳ Ｐゴシック" panose="020B0600070205080204" pitchFamily="50" charset="-128"/>
              <a:ea typeface="ＭＳ Ｐゴシック" panose="020B0600070205080204" pitchFamily="50" charset="-128"/>
            </a:rPr>
            <a:t>円となり、前年度よりも増加した。吉田小学校体育館改修工事等の施設整備を実施したことが主な要因である。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実質収支額は一貫して黒字である。実質単年度収支は、平成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年度決算以降</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年連続赤字が続き、令和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年度にコロナ禍の事業中止等が要因で黒字となった。令和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年度以降は歳入よりも歳出が大きくなり、実質単年度収支は赤字となっている。今後も、急な災害等へ対応するために、財政調整基金の取り崩しが見込まれることから、令和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年度に改訂した「財政運営方針・財政健全化計画」により、積極的な行財政改革を推進し、財政基盤強化に努める。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決算は歳入、歳出ともに前年度比増額となり、実質収支額は、歳入よりも歳出の増額が大きかったことから黒字となった。介護保険特別会計、下水道事業（公共下水道事業）会計、農業集落排水事業特別会計、下水道事業（特定環境保全公共下水道事業）会計、国民健康保険特別会計、浄化槽整備事業特別会計、後期高齢者医療特別会計は実質収支額に増減はあるが、引き続き黒字となった。その他会計は水道事業会計が広島県水道広域連合企業団へ統合したため皆減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実施した大型建設事業に係る地方債の元金償還により高い水準ではあるものの、これまで実施した繰上償還や利率見直しの効果や新規発債の抑制に努めた結果、元利償還金は減少している。算入公債費等も減少したため、実質公債費比率の分子は減少した。今後の新発債については、算入率が高い地方債借入に努め、実質公債費比率の分子の増加抑制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ふるさと納税の推進によるふるさと応援基金の増加に伴い充当可能財源等（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）が増加し、一般会計等に係る地方債の現在高の減少に伴い将来負担額（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）が減少した。（</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）の減少値が（</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増加値を上回るため、将来負担比率の分子が前年度よりも減少した。今後も公共施設の更新や統廃合を計画的に進めつつ、新発債は基準財政需要額算入率が高い地方債の借入に努めることで、将来負担比率の分子の減少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広島県安芸高田市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億円を財政調整基金に積立てたほか、ふるさと納税の推進によりふるさと応援基金への積立額が増加したことにより、基金が増加した。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財政健全化のための対策を確実に行い、収支が黒字で安定するよう適切に運用する。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地域振興基金：市民の連携の強化と地域振興のための事業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過疎地域持続的発展基金：過疎地域の持続的発展の支援に関する特別措置法に規定する過疎地域持続的発展のための事業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ふるさと応援基金：ふるさと応援寄附金を財源として寄附者の安芸高田市に対する思いを実現する事業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市有住宅管理運営基金：安芸高田市有住宅の管理運営の経費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地域福祉基金：市民の健康と福祉の増進を図り、保健福祉施策を推進する経費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その他特定目的基金の使途に則った事業の財源とするために取り崩しを行ったので、その他特定目的基金は減少した。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その他特定目的基金を活用し、インフラ施設の更新等の多額の経費が必要な事業等、今後の重要施策を適時に安定して行うことができるよう適切に運用する。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億円を財政調整基金に積立たため、基金が増加した。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今後の非常時等に備え、財政健全化の対策を確実に行い、取崩し額の抑制と積立金による基金残高の増額に取り組み、収支が黒字で安定するよう適切に運用する。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普通交付税で措置された臨時財政対策債償還基金費を積立たため、基金が増加した。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財政健全化を図るため、計画的な償還を行えるよう適切に運用する。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21432473</v>
      </c>
      <c r="BO4" s="449"/>
      <c r="BP4" s="449"/>
      <c r="BQ4" s="449"/>
      <c r="BR4" s="449"/>
      <c r="BS4" s="449"/>
      <c r="BT4" s="449"/>
      <c r="BU4" s="450"/>
      <c r="BV4" s="448">
        <v>21371425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4.3</v>
      </c>
      <c r="CU4" s="589"/>
      <c r="CV4" s="589"/>
      <c r="CW4" s="589"/>
      <c r="CX4" s="589"/>
      <c r="CY4" s="589"/>
      <c r="CZ4" s="589"/>
      <c r="DA4" s="590"/>
      <c r="DB4" s="588">
        <v>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20803166</v>
      </c>
      <c r="BO5" s="420"/>
      <c r="BP5" s="420"/>
      <c r="BQ5" s="420"/>
      <c r="BR5" s="420"/>
      <c r="BS5" s="420"/>
      <c r="BT5" s="420"/>
      <c r="BU5" s="421"/>
      <c r="BV5" s="419">
        <v>20438072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92.1</v>
      </c>
      <c r="CU5" s="417"/>
      <c r="CV5" s="417"/>
      <c r="CW5" s="417"/>
      <c r="CX5" s="417"/>
      <c r="CY5" s="417"/>
      <c r="CZ5" s="417"/>
      <c r="DA5" s="418"/>
      <c r="DB5" s="416">
        <v>94.4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629307</v>
      </c>
      <c r="BO6" s="420"/>
      <c r="BP6" s="420"/>
      <c r="BQ6" s="420"/>
      <c r="BR6" s="420"/>
      <c r="BS6" s="420"/>
      <c r="BT6" s="420"/>
      <c r="BU6" s="421"/>
      <c r="BV6" s="419">
        <v>933353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92.5</v>
      </c>
      <c r="CU6" s="563"/>
      <c r="CV6" s="563"/>
      <c r="CW6" s="563"/>
      <c r="CX6" s="563"/>
      <c r="CY6" s="563"/>
      <c r="CZ6" s="563"/>
      <c r="DA6" s="564"/>
      <c r="DB6" s="562">
        <v>95.4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105434</v>
      </c>
      <c r="BO7" s="420"/>
      <c r="BP7" s="420"/>
      <c r="BQ7" s="420"/>
      <c r="BR7" s="420"/>
      <c r="BS7" s="420"/>
      <c r="BT7" s="420"/>
      <c r="BU7" s="421"/>
      <c r="BV7" s="419">
        <v>204056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12223693</v>
      </c>
      <c r="CU7" s="420"/>
      <c r="CV7" s="420"/>
      <c r="CW7" s="420"/>
      <c r="CX7" s="420"/>
      <c r="CY7" s="420"/>
      <c r="CZ7" s="420"/>
      <c r="DA7" s="421"/>
      <c r="DB7" s="419">
        <v>12206023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523873</v>
      </c>
      <c r="BO8" s="420"/>
      <c r="BP8" s="420"/>
      <c r="BQ8" s="420"/>
      <c r="BR8" s="420"/>
      <c r="BS8" s="420"/>
      <c r="BT8" s="420"/>
      <c r="BU8" s="421"/>
      <c r="BV8" s="419">
        <v>729297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0.33</v>
      </c>
      <c r="CU8" s="523"/>
      <c r="CV8" s="523"/>
      <c r="CW8" s="523"/>
      <c r="CX8" s="523"/>
      <c r="CY8" s="523"/>
      <c r="CZ8" s="523"/>
      <c r="DA8" s="524"/>
      <c r="DB8" s="522">
        <v>0.33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26448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-205424</v>
      </c>
      <c r="BO9" s="420"/>
      <c r="BP9" s="420"/>
      <c r="BQ9" s="420"/>
      <c r="BR9" s="420"/>
      <c r="BS9" s="420"/>
      <c r="BT9" s="420"/>
      <c r="BU9" s="421"/>
      <c r="BV9" s="419">
        <v>-199737</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17.5</v>
      </c>
      <c r="CU9" s="417"/>
      <c r="CV9" s="417"/>
      <c r="CW9" s="417"/>
      <c r="CX9" s="417"/>
      <c r="CY9" s="417"/>
      <c r="CZ9" s="417"/>
      <c r="DA9" s="418"/>
      <c r="DB9" s="416">
        <v>19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29488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133</v>
      </c>
      <c r="BO10" s="420"/>
      <c r="BP10" s="420"/>
      <c r="BQ10" s="420"/>
      <c r="BR10" s="420"/>
      <c r="BS10" s="420"/>
      <c r="BT10" s="420"/>
      <c r="BU10" s="421"/>
      <c r="BV10" s="419">
        <v>122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11081</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26611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227266</v>
      </c>
      <c r="BO12" s="420"/>
      <c r="BP12" s="420"/>
      <c r="BQ12" s="420"/>
      <c r="BR12" s="420"/>
      <c r="BS12" s="420"/>
      <c r="BT12" s="420"/>
      <c r="BU12" s="421"/>
      <c r="BV12" s="419">
        <v>254404</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25538</v>
      </c>
      <c r="S13" s="507"/>
      <c r="T13" s="507"/>
      <c r="U13" s="507"/>
      <c r="V13" s="508"/>
      <c r="W13" s="509" t="s">
        <v>131</v>
      </c>
      <c r="X13" s="405"/>
      <c r="Y13" s="405"/>
      <c r="Z13" s="405"/>
      <c r="AA13" s="405"/>
      <c r="AB13" s="406"/>
      <c r="AC13" s="372">
        <v>1421</v>
      </c>
      <c r="AD13" s="373"/>
      <c r="AE13" s="373"/>
      <c r="AF13" s="373"/>
      <c r="AG13" s="374"/>
      <c r="AH13" s="372">
        <v>2025</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-432557</v>
      </c>
      <c r="BO13" s="420"/>
      <c r="BP13" s="420"/>
      <c r="BQ13" s="420"/>
      <c r="BR13" s="420"/>
      <c r="BS13" s="420"/>
      <c r="BT13" s="420"/>
      <c r="BU13" s="421"/>
      <c r="BV13" s="419">
        <v>-442938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10.9</v>
      </c>
      <c r="CU13" s="417"/>
      <c r="CV13" s="417"/>
      <c r="CW13" s="417"/>
      <c r="CX13" s="417"/>
      <c r="CY13" s="417"/>
      <c r="CZ13" s="417"/>
      <c r="DA13" s="418"/>
      <c r="DB13" s="416">
        <v>11.6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26979</v>
      </c>
      <c r="S14" s="507"/>
      <c r="T14" s="507"/>
      <c r="U14" s="507"/>
      <c r="V14" s="508"/>
      <c r="W14" s="510"/>
      <c r="X14" s="408"/>
      <c r="Y14" s="408"/>
      <c r="Z14" s="408"/>
      <c r="AA14" s="408"/>
      <c r="AB14" s="409"/>
      <c r="AC14" s="499">
        <v>11.5</v>
      </c>
      <c r="AD14" s="500"/>
      <c r="AE14" s="500"/>
      <c r="AF14" s="500"/>
      <c r="AG14" s="501"/>
      <c r="AH14" s="499">
        <v>13.9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62.9</v>
      </c>
      <c r="CU14" s="517"/>
      <c r="CV14" s="517"/>
      <c r="CW14" s="517"/>
      <c r="CX14" s="517"/>
      <c r="CY14" s="517"/>
      <c r="CZ14" s="517"/>
      <c r="DA14" s="518"/>
      <c r="DB14" s="516">
        <v>74.5</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26114</v>
      </c>
      <c r="S15" s="507"/>
      <c r="T15" s="507"/>
      <c r="U15" s="507"/>
      <c r="V15" s="508"/>
      <c r="W15" s="509" t="s">
        <v>137</v>
      </c>
      <c r="X15" s="405"/>
      <c r="Y15" s="405"/>
      <c r="Z15" s="405"/>
      <c r="AA15" s="405"/>
      <c r="AB15" s="406"/>
      <c r="AC15" s="372">
        <v>3590</v>
      </c>
      <c r="AD15" s="373"/>
      <c r="AE15" s="373"/>
      <c r="AF15" s="373"/>
      <c r="AG15" s="374"/>
      <c r="AH15" s="372">
        <v>4196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3780928</v>
      </c>
      <c r="BO15" s="449"/>
      <c r="BP15" s="449"/>
      <c r="BQ15" s="449"/>
      <c r="BR15" s="449"/>
      <c r="BS15" s="449"/>
      <c r="BT15" s="449"/>
      <c r="BU15" s="450"/>
      <c r="BV15" s="448">
        <v>3735754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29.1</v>
      </c>
      <c r="AD16" s="500"/>
      <c r="AE16" s="500"/>
      <c r="AF16" s="500"/>
      <c r="AG16" s="501"/>
      <c r="AH16" s="499">
        <v>28.8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11200490</v>
      </c>
      <c r="BO16" s="420"/>
      <c r="BP16" s="420"/>
      <c r="BQ16" s="420"/>
      <c r="BR16" s="420"/>
      <c r="BS16" s="420"/>
      <c r="BT16" s="420"/>
      <c r="BU16" s="421"/>
      <c r="BV16" s="419">
        <v>11149439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7339</v>
      </c>
      <c r="AD17" s="373"/>
      <c r="AE17" s="373"/>
      <c r="AF17" s="373"/>
      <c r="AG17" s="374"/>
      <c r="AH17" s="372">
        <v>8348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4745316</v>
      </c>
      <c r="BO17" s="420"/>
      <c r="BP17" s="420"/>
      <c r="BQ17" s="420"/>
      <c r="BR17" s="420"/>
      <c r="BS17" s="420"/>
      <c r="BT17" s="420"/>
      <c r="BU17" s="421"/>
      <c r="BV17" s="419">
        <v>4688127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537.71</v>
      </c>
      <c r="M18" s="472"/>
      <c r="N18" s="472"/>
      <c r="O18" s="472"/>
      <c r="P18" s="472"/>
      <c r="Q18" s="472"/>
      <c r="R18" s="473"/>
      <c r="S18" s="473"/>
      <c r="T18" s="473"/>
      <c r="U18" s="473"/>
      <c r="V18" s="474"/>
      <c r="W18" s="490"/>
      <c r="X18" s="491"/>
      <c r="Y18" s="491"/>
      <c r="Z18" s="491"/>
      <c r="AA18" s="491"/>
      <c r="AB18" s="515"/>
      <c r="AC18" s="389">
        <v>59.4</v>
      </c>
      <c r="AD18" s="390"/>
      <c r="AE18" s="390"/>
      <c r="AF18" s="390"/>
      <c r="AG18" s="475"/>
      <c r="AH18" s="389">
        <v>57.3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11346577</v>
      </c>
      <c r="BO18" s="420"/>
      <c r="BP18" s="420"/>
      <c r="BQ18" s="420"/>
      <c r="BR18" s="420"/>
      <c r="BS18" s="420"/>
      <c r="BT18" s="420"/>
      <c r="BU18" s="421"/>
      <c r="BV18" s="419">
        <v>11542025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49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14673926</v>
      </c>
      <c r="BO19" s="420"/>
      <c r="BP19" s="420"/>
      <c r="BQ19" s="420"/>
      <c r="BR19" s="420"/>
      <c r="BS19" s="420"/>
      <c r="BT19" s="420"/>
      <c r="BU19" s="421"/>
      <c r="BV19" s="419">
        <v>14645699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11060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20137742</v>
      </c>
      <c r="BO22" s="449"/>
      <c r="BP22" s="449"/>
      <c r="BQ22" s="449"/>
      <c r="BR22" s="449"/>
      <c r="BS22" s="449"/>
      <c r="BT22" s="449"/>
      <c r="BU22" s="450"/>
      <c r="BV22" s="448">
        <v>21409859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11442350</v>
      </c>
      <c r="BO23" s="420"/>
      <c r="BP23" s="420"/>
      <c r="BQ23" s="420"/>
      <c r="BR23" s="420"/>
      <c r="BS23" s="420"/>
      <c r="BT23" s="420"/>
      <c r="BU23" s="421"/>
      <c r="BV23" s="419">
        <v>11616357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8600</v>
      </c>
      <c r="R24" s="373"/>
      <c r="S24" s="373"/>
      <c r="T24" s="373"/>
      <c r="U24" s="373"/>
      <c r="V24" s="374"/>
      <c r="W24" s="462"/>
      <c r="X24" s="399"/>
      <c r="Y24" s="400"/>
      <c r="Z24" s="375" t="s">
        <v>162</v>
      </c>
      <c r="AA24" s="376"/>
      <c r="AB24" s="376"/>
      <c r="AC24" s="376"/>
      <c r="AD24" s="376"/>
      <c r="AE24" s="376"/>
      <c r="AF24" s="376"/>
      <c r="AG24" s="377"/>
      <c r="AH24" s="372">
        <v>343</v>
      </c>
      <c r="AI24" s="373"/>
      <c r="AJ24" s="373"/>
      <c r="AK24" s="373"/>
      <c r="AL24" s="374"/>
      <c r="AM24" s="372">
        <v>1116465</v>
      </c>
      <c r="AN24" s="373"/>
      <c r="AO24" s="373"/>
      <c r="AP24" s="373"/>
      <c r="AQ24" s="373"/>
      <c r="AR24" s="374"/>
      <c r="AS24" s="372">
        <v>3255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14611130</v>
      </c>
      <c r="BO24" s="420"/>
      <c r="BP24" s="420"/>
      <c r="BQ24" s="420"/>
      <c r="BR24" s="420"/>
      <c r="BS24" s="420"/>
      <c r="BT24" s="420"/>
      <c r="BU24" s="421"/>
      <c r="BV24" s="419">
        <v>15275928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7000</v>
      </c>
      <c r="R25" s="373"/>
      <c r="S25" s="373"/>
      <c r="T25" s="373"/>
      <c r="U25" s="373"/>
      <c r="V25" s="374"/>
      <c r="W25" s="462"/>
      <c r="X25" s="399"/>
      <c r="Y25" s="400"/>
      <c r="Z25" s="375" t="s">
        <v>165</v>
      </c>
      <c r="AA25" s="376"/>
      <c r="AB25" s="376"/>
      <c r="AC25" s="376"/>
      <c r="AD25" s="376"/>
      <c r="AE25" s="376"/>
      <c r="AF25" s="376"/>
      <c r="AG25" s="377"/>
      <c r="AH25" s="372">
        <v>58</v>
      </c>
      <c r="AI25" s="373"/>
      <c r="AJ25" s="373"/>
      <c r="AK25" s="373"/>
      <c r="AL25" s="374"/>
      <c r="AM25" s="372">
        <v>170868</v>
      </c>
      <c r="AN25" s="373"/>
      <c r="AO25" s="373"/>
      <c r="AP25" s="373"/>
      <c r="AQ25" s="373"/>
      <c r="AR25" s="374"/>
      <c r="AS25" s="372">
        <v>2946</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2560335</v>
      </c>
      <c r="BO25" s="449"/>
      <c r="BP25" s="449"/>
      <c r="BQ25" s="449"/>
      <c r="BR25" s="449"/>
      <c r="BS25" s="449"/>
      <c r="BT25" s="449"/>
      <c r="BU25" s="450"/>
      <c r="BV25" s="448">
        <v>1949579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6400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4100</v>
      </c>
      <c r="R27" s="373"/>
      <c r="S27" s="373"/>
      <c r="T27" s="373"/>
      <c r="U27" s="373"/>
      <c r="V27" s="374"/>
      <c r="W27" s="462"/>
      <c r="X27" s="399"/>
      <c r="Y27" s="400"/>
      <c r="Z27" s="375" t="s">
        <v>171</v>
      </c>
      <c r="AA27" s="376"/>
      <c r="AB27" s="376"/>
      <c r="AC27" s="376"/>
      <c r="AD27" s="376"/>
      <c r="AE27" s="376"/>
      <c r="AF27" s="376"/>
      <c r="AG27" s="377"/>
      <c r="AH27" s="372">
        <v>8</v>
      </c>
      <c r="AI27" s="373"/>
      <c r="AJ27" s="373"/>
      <c r="AK27" s="373"/>
      <c r="AL27" s="374"/>
      <c r="AM27" s="372">
        <v>32237</v>
      </c>
      <c r="AN27" s="373"/>
      <c r="AO27" s="373"/>
      <c r="AP27" s="373"/>
      <c r="AQ27" s="373"/>
      <c r="AR27" s="374"/>
      <c r="AS27" s="372">
        <v>4030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3550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1093642</v>
      </c>
      <c r="BO28" s="449"/>
      <c r="BP28" s="449"/>
      <c r="BQ28" s="449"/>
      <c r="BR28" s="449"/>
      <c r="BS28" s="449"/>
      <c r="BT28" s="449"/>
      <c r="BU28" s="450"/>
      <c r="BV28" s="448">
        <v>920775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14</v>
      </c>
      <c r="M29" s="373"/>
      <c r="N29" s="373"/>
      <c r="O29" s="373"/>
      <c r="P29" s="374"/>
      <c r="Q29" s="372">
        <v>3250</v>
      </c>
      <c r="R29" s="373"/>
      <c r="S29" s="373"/>
      <c r="T29" s="373"/>
      <c r="U29" s="373"/>
      <c r="V29" s="374"/>
      <c r="W29" s="463"/>
      <c r="X29" s="464"/>
      <c r="Y29" s="465"/>
      <c r="Z29" s="375" t="s">
        <v>177</v>
      </c>
      <c r="AA29" s="376"/>
      <c r="AB29" s="376"/>
      <c r="AC29" s="376"/>
      <c r="AD29" s="376"/>
      <c r="AE29" s="376"/>
      <c r="AF29" s="376"/>
      <c r="AG29" s="377"/>
      <c r="AH29" s="372">
        <v>351</v>
      </c>
      <c r="AI29" s="373"/>
      <c r="AJ29" s="373"/>
      <c r="AK29" s="373"/>
      <c r="AL29" s="374"/>
      <c r="AM29" s="372">
        <v>1148702</v>
      </c>
      <c r="AN29" s="373"/>
      <c r="AO29" s="373"/>
      <c r="AP29" s="373"/>
      <c r="AQ29" s="373"/>
      <c r="AR29" s="374"/>
      <c r="AS29" s="372">
        <v>3273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500767</v>
      </c>
      <c r="BO29" s="420"/>
      <c r="BP29" s="420"/>
      <c r="BQ29" s="420"/>
      <c r="BR29" s="420"/>
      <c r="BS29" s="420"/>
      <c r="BT29" s="420"/>
      <c r="BU29" s="421"/>
      <c r="BV29" s="419">
        <v>443881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5910106</v>
      </c>
      <c r="BO30" s="454"/>
      <c r="BP30" s="454"/>
      <c r="BQ30" s="454"/>
      <c r="BR30" s="454"/>
      <c r="BS30" s="454"/>
      <c r="BT30" s="454"/>
      <c r="BU30" s="455"/>
      <c r="BV30" s="453">
        <v>5734034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下水道事業（公共下水道事業）会計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広島県後期高齢者医療広域連合（一般会計）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安芸高田市地域振興事業団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コミュニティ・プラント整備事業特別会計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下水道事業（特定環境保全公共下水道事業）会計</v>
      </c>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IF('各会計、関係団体の財政状況及び健全化判断比率'!B34="","",'各会計、関係団体の財政状況及び健全化判断比率'!B34)</f>
        <v>浄化槽整備事業特別会計</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広島県後期高齢者医療広域連合（特別会計）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神楽門前湯治村</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広島県市町総合事務組合</v>
      </c>
      <c r="BZ36" s="368"/>
      <c r="CA36" s="368"/>
      <c r="CB36" s="368"/>
      <c r="CC36" s="368"/>
      <c r="CD36" s="368"/>
      <c r="CE36" s="368"/>
      <c r="CF36" s="368"/>
      <c r="CG36" s="368"/>
      <c r="CH36" s="368"/>
      <c r="CI36" s="368"/>
      <c r="CJ36" s="368"/>
      <c r="CK36" s="368"/>
      <c r="CL36" s="368"/>
      <c r="CM36" s="368"/>
      <c r="CN36" s="181"/>
      <c r="CO36" s="367">
        <f t="shared" si="3"/>
        <v>18</v>
      </c>
      <c r="CP36" s="367"/>
      <c r="CQ36" s="368" t="str">
        <f>IF('各会計、関係団体の財政状況及び健全化判断比率'!BS9="","",'各会計、関係団体の財政状況及び健全化判断比率'!BS9)</f>
        <v>こうだ二一</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芸北広域環境施設組合</v>
      </c>
      <c r="BZ37" s="368"/>
      <c r="CA37" s="368"/>
      <c r="CB37" s="368"/>
      <c r="CC37" s="368"/>
      <c r="CD37" s="368"/>
      <c r="CE37" s="368"/>
      <c r="CF37" s="368"/>
      <c r="CG37" s="368"/>
      <c r="CH37" s="368"/>
      <c r="CI37" s="368"/>
      <c r="CJ37" s="368"/>
      <c r="CK37" s="368"/>
      <c r="CL37" s="368"/>
      <c r="CM37" s="368"/>
      <c r="CN37" s="181"/>
      <c r="CO37" s="367">
        <f t="shared" si="3"/>
        <v>19</v>
      </c>
      <c r="CP37" s="367"/>
      <c r="CQ37" s="368" t="str">
        <f>IF('各会計、関係団体の財政状況及び健全化判断比率'!BS10="","",'各会計、関係団体の財政状況及び健全化判断比率'!BS10)</f>
        <v>安芸高田アグリフーズ</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広島県水道広域連合企業団（水道企業会計）</v>
      </c>
      <c r="BZ38" s="368"/>
      <c r="CA38" s="368"/>
      <c r="CB38" s="368"/>
      <c r="CC38" s="368"/>
      <c r="CD38" s="368"/>
      <c r="CE38" s="368"/>
      <c r="CF38" s="368"/>
      <c r="CG38" s="368"/>
      <c r="CH38" s="368"/>
      <c r="CI38" s="368"/>
      <c r="CJ38" s="368"/>
      <c r="CK38" s="368"/>
      <c r="CL38" s="368"/>
      <c r="CM38" s="368"/>
      <c r="CN38" s="181"/>
      <c r="CO38" s="367">
        <f t="shared" si="3"/>
        <v>20</v>
      </c>
      <c r="CP38" s="367"/>
      <c r="CQ38" s="368" t="str">
        <f>IF('各会計、関係団体の財政状況及び健全化判断比率'!BS11="","",'各会計、関係団体の財政状況及び健全化判断比率'!BS11)</f>
        <v>道の駅あきたかた</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広島県水道広域連合企業団（工業用水道事業会計）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B4FbgnuD4KFAUQp6JdsSwbJBZcHlplXHVs9x8nfuRAQaTwVpfSQDT+59S2f0WVBmTHWh0YYDm6L3q0YgNWNT5A==" saltValue="sHy7IKi/lz5FlcOH8Z2dG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3720130</v>
      </c>
      <c r="S5" s="677"/>
      <c r="T5" s="677"/>
      <c r="U5" s="677"/>
      <c r="V5" s="677"/>
      <c r="W5" s="677"/>
      <c r="X5" s="677"/>
      <c r="Y5" s="702"/>
      <c r="Z5" s="715">
        <v>17.399999999999999</v>
      </c>
      <c r="AA5" s="715"/>
      <c r="AB5" s="715"/>
      <c r="AC5" s="715"/>
      <c r="AD5" s="716">
        <v>3720130</v>
      </c>
      <c r="AE5" s="716"/>
      <c r="AF5" s="716"/>
      <c r="AG5" s="716"/>
      <c r="AH5" s="716"/>
      <c r="AI5" s="716"/>
      <c r="AJ5" s="716"/>
      <c r="AK5" s="716"/>
      <c r="AL5" s="703">
        <v>30.3</v>
      </c>
      <c r="AM5" s="685"/>
      <c r="AN5" s="685"/>
      <c r="AO5" s="704"/>
      <c r="AP5" s="679" t="s">
        <v>216</v>
      </c>
      <c r="AQ5" s="680"/>
      <c r="AR5" s="680"/>
      <c r="AS5" s="680"/>
      <c r="AT5" s="680"/>
      <c r="AU5" s="680"/>
      <c r="AV5" s="680"/>
      <c r="AW5" s="680"/>
      <c r="AX5" s="680"/>
      <c r="AY5" s="680"/>
      <c r="AZ5" s="680"/>
      <c r="BA5" s="680"/>
      <c r="BB5" s="680"/>
      <c r="BC5" s="680"/>
      <c r="BD5" s="680"/>
      <c r="BE5" s="680"/>
      <c r="BF5" s="681"/>
      <c r="BG5" s="621">
        <v>3712895</v>
      </c>
      <c r="BH5" s="622"/>
      <c r="BI5" s="622"/>
      <c r="BJ5" s="622"/>
      <c r="BK5" s="622"/>
      <c r="BL5" s="622"/>
      <c r="BM5" s="622"/>
      <c r="BN5" s="623"/>
      <c r="BO5" s="659">
        <v>99.8</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242899</v>
      </c>
      <c r="S6" s="622"/>
      <c r="T6" s="622"/>
      <c r="U6" s="622"/>
      <c r="V6" s="622"/>
      <c r="W6" s="622"/>
      <c r="X6" s="622"/>
      <c r="Y6" s="623"/>
      <c r="Z6" s="659">
        <v>1.1000000000000001</v>
      </c>
      <c r="AA6" s="659"/>
      <c r="AB6" s="659"/>
      <c r="AC6" s="659"/>
      <c r="AD6" s="660">
        <v>242899</v>
      </c>
      <c r="AE6" s="660"/>
      <c r="AF6" s="660"/>
      <c r="AG6" s="660"/>
      <c r="AH6" s="660"/>
      <c r="AI6" s="660"/>
      <c r="AJ6" s="660"/>
      <c r="AK6" s="660"/>
      <c r="AL6" s="624">
        <v>2</v>
      </c>
      <c r="AM6" s="625"/>
      <c r="AN6" s="625"/>
      <c r="AO6" s="661"/>
      <c r="AP6" s="618" t="s">
        <v>221</v>
      </c>
      <c r="AQ6" s="619"/>
      <c r="AR6" s="619"/>
      <c r="AS6" s="619"/>
      <c r="AT6" s="619"/>
      <c r="AU6" s="619"/>
      <c r="AV6" s="619"/>
      <c r="AW6" s="619"/>
      <c r="AX6" s="619"/>
      <c r="AY6" s="619"/>
      <c r="AZ6" s="619"/>
      <c r="BA6" s="619"/>
      <c r="BB6" s="619"/>
      <c r="BC6" s="619"/>
      <c r="BD6" s="619"/>
      <c r="BE6" s="619"/>
      <c r="BF6" s="620"/>
      <c r="BG6" s="621">
        <v>3712895</v>
      </c>
      <c r="BH6" s="622"/>
      <c r="BI6" s="622"/>
      <c r="BJ6" s="622"/>
      <c r="BK6" s="622"/>
      <c r="BL6" s="622"/>
      <c r="BM6" s="622"/>
      <c r="BN6" s="623"/>
      <c r="BO6" s="659">
        <v>99.8</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160262</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160256</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1347</v>
      </c>
      <c r="S7" s="622"/>
      <c r="T7" s="622"/>
      <c r="U7" s="622"/>
      <c r="V7" s="622"/>
      <c r="W7" s="622"/>
      <c r="X7" s="622"/>
      <c r="Y7" s="623"/>
      <c r="Z7" s="659">
        <v>0</v>
      </c>
      <c r="AA7" s="659"/>
      <c r="AB7" s="659"/>
      <c r="AC7" s="659"/>
      <c r="AD7" s="660">
        <v>1347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1316474</v>
      </c>
      <c r="BH7" s="622"/>
      <c r="BI7" s="622"/>
      <c r="BJ7" s="622"/>
      <c r="BK7" s="622"/>
      <c r="BL7" s="622"/>
      <c r="BM7" s="622"/>
      <c r="BN7" s="623"/>
      <c r="BO7" s="659">
        <v>35.4</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3355825</v>
      </c>
      <c r="CS7" s="622"/>
      <c r="CT7" s="622"/>
      <c r="CU7" s="622"/>
      <c r="CV7" s="622"/>
      <c r="CW7" s="622"/>
      <c r="CX7" s="622"/>
      <c r="CY7" s="623"/>
      <c r="CZ7" s="659">
        <v>16.100000000000001</v>
      </c>
      <c r="DA7" s="659"/>
      <c r="DB7" s="659"/>
      <c r="DC7" s="659"/>
      <c r="DD7" s="627">
        <v>72443</v>
      </c>
      <c r="DE7" s="622"/>
      <c r="DF7" s="622"/>
      <c r="DG7" s="622"/>
      <c r="DH7" s="622"/>
      <c r="DI7" s="622"/>
      <c r="DJ7" s="622"/>
      <c r="DK7" s="622"/>
      <c r="DL7" s="622"/>
      <c r="DM7" s="622"/>
      <c r="DN7" s="622"/>
      <c r="DO7" s="622"/>
      <c r="DP7" s="623"/>
      <c r="DQ7" s="627">
        <v>2421246</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17343</v>
      </c>
      <c r="S8" s="622"/>
      <c r="T8" s="622"/>
      <c r="U8" s="622"/>
      <c r="V8" s="622"/>
      <c r="W8" s="622"/>
      <c r="X8" s="622"/>
      <c r="Y8" s="623"/>
      <c r="Z8" s="659">
        <v>0.1</v>
      </c>
      <c r="AA8" s="659"/>
      <c r="AB8" s="659"/>
      <c r="AC8" s="659"/>
      <c r="AD8" s="660">
        <v>17343</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46885</v>
      </c>
      <c r="BH8" s="622"/>
      <c r="BI8" s="622"/>
      <c r="BJ8" s="622"/>
      <c r="BK8" s="622"/>
      <c r="BL8" s="622"/>
      <c r="BM8" s="622"/>
      <c r="BN8" s="623"/>
      <c r="BO8" s="659">
        <v>1.3</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6182497</v>
      </c>
      <c r="CS8" s="622"/>
      <c r="CT8" s="622"/>
      <c r="CU8" s="622"/>
      <c r="CV8" s="622"/>
      <c r="CW8" s="622"/>
      <c r="CX8" s="622"/>
      <c r="CY8" s="623"/>
      <c r="CZ8" s="659">
        <v>29.7</v>
      </c>
      <c r="DA8" s="659"/>
      <c r="DB8" s="659"/>
      <c r="DC8" s="659"/>
      <c r="DD8" s="627">
        <v>4543</v>
      </c>
      <c r="DE8" s="622"/>
      <c r="DF8" s="622"/>
      <c r="DG8" s="622"/>
      <c r="DH8" s="622"/>
      <c r="DI8" s="622"/>
      <c r="DJ8" s="622"/>
      <c r="DK8" s="622"/>
      <c r="DL8" s="622"/>
      <c r="DM8" s="622"/>
      <c r="DN8" s="622"/>
      <c r="DO8" s="622"/>
      <c r="DP8" s="623"/>
      <c r="DQ8" s="627">
        <v>3618329</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19045</v>
      </c>
      <c r="S9" s="622"/>
      <c r="T9" s="622"/>
      <c r="U9" s="622"/>
      <c r="V9" s="622"/>
      <c r="W9" s="622"/>
      <c r="X9" s="622"/>
      <c r="Y9" s="623"/>
      <c r="Z9" s="659">
        <v>0.1</v>
      </c>
      <c r="AA9" s="659"/>
      <c r="AB9" s="659"/>
      <c r="AC9" s="659"/>
      <c r="AD9" s="660">
        <v>19045</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1042282</v>
      </c>
      <c r="BH9" s="622"/>
      <c r="BI9" s="622"/>
      <c r="BJ9" s="622"/>
      <c r="BK9" s="622"/>
      <c r="BL9" s="622"/>
      <c r="BM9" s="622"/>
      <c r="BN9" s="623"/>
      <c r="BO9" s="659">
        <v>28</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1710510</v>
      </c>
      <c r="CS9" s="622"/>
      <c r="CT9" s="622"/>
      <c r="CU9" s="622"/>
      <c r="CV9" s="622"/>
      <c r="CW9" s="622"/>
      <c r="CX9" s="622"/>
      <c r="CY9" s="623"/>
      <c r="CZ9" s="659">
        <v>8.1999999999999993</v>
      </c>
      <c r="DA9" s="659"/>
      <c r="DB9" s="659"/>
      <c r="DC9" s="659"/>
      <c r="DD9" s="627">
        <v>38512</v>
      </c>
      <c r="DE9" s="622"/>
      <c r="DF9" s="622"/>
      <c r="DG9" s="622"/>
      <c r="DH9" s="622"/>
      <c r="DI9" s="622"/>
      <c r="DJ9" s="622"/>
      <c r="DK9" s="622"/>
      <c r="DL9" s="622"/>
      <c r="DM9" s="622"/>
      <c r="DN9" s="622"/>
      <c r="DO9" s="622"/>
      <c r="DP9" s="623"/>
      <c r="DQ9" s="627">
        <v>1340104</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83366</v>
      </c>
      <c r="BH10" s="622"/>
      <c r="BI10" s="622"/>
      <c r="BJ10" s="622"/>
      <c r="BK10" s="622"/>
      <c r="BL10" s="622"/>
      <c r="BM10" s="622"/>
      <c r="BN10" s="623"/>
      <c r="BO10" s="659">
        <v>2.2000000000000002</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23002</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23002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670902</v>
      </c>
      <c r="S11" s="622"/>
      <c r="T11" s="622"/>
      <c r="U11" s="622"/>
      <c r="V11" s="622"/>
      <c r="W11" s="622"/>
      <c r="X11" s="622"/>
      <c r="Y11" s="623"/>
      <c r="Z11" s="624">
        <v>3.1</v>
      </c>
      <c r="AA11" s="625"/>
      <c r="AB11" s="625"/>
      <c r="AC11" s="626"/>
      <c r="AD11" s="627">
        <v>670902</v>
      </c>
      <c r="AE11" s="622"/>
      <c r="AF11" s="622"/>
      <c r="AG11" s="622"/>
      <c r="AH11" s="622"/>
      <c r="AI11" s="622"/>
      <c r="AJ11" s="622"/>
      <c r="AK11" s="623"/>
      <c r="AL11" s="624">
        <v>5.5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143941</v>
      </c>
      <c r="BH11" s="622"/>
      <c r="BI11" s="622"/>
      <c r="BJ11" s="622"/>
      <c r="BK11" s="622"/>
      <c r="BL11" s="622"/>
      <c r="BM11" s="622"/>
      <c r="BN11" s="623"/>
      <c r="BO11" s="659">
        <v>3.9</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1217870</v>
      </c>
      <c r="CS11" s="622"/>
      <c r="CT11" s="622"/>
      <c r="CU11" s="622"/>
      <c r="CV11" s="622"/>
      <c r="CW11" s="622"/>
      <c r="CX11" s="622"/>
      <c r="CY11" s="623"/>
      <c r="CZ11" s="659">
        <v>5.9</v>
      </c>
      <c r="DA11" s="659"/>
      <c r="DB11" s="659"/>
      <c r="DC11" s="659"/>
      <c r="DD11" s="627">
        <v>152991</v>
      </c>
      <c r="DE11" s="622"/>
      <c r="DF11" s="622"/>
      <c r="DG11" s="622"/>
      <c r="DH11" s="622"/>
      <c r="DI11" s="622"/>
      <c r="DJ11" s="622"/>
      <c r="DK11" s="622"/>
      <c r="DL11" s="622"/>
      <c r="DM11" s="622"/>
      <c r="DN11" s="622"/>
      <c r="DO11" s="622"/>
      <c r="DP11" s="623"/>
      <c r="DQ11" s="627">
        <v>750448</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25544</v>
      </c>
      <c r="S12" s="622"/>
      <c r="T12" s="622"/>
      <c r="U12" s="622"/>
      <c r="V12" s="622"/>
      <c r="W12" s="622"/>
      <c r="X12" s="622"/>
      <c r="Y12" s="623"/>
      <c r="Z12" s="659">
        <v>0.1</v>
      </c>
      <c r="AA12" s="659"/>
      <c r="AB12" s="659"/>
      <c r="AC12" s="659"/>
      <c r="AD12" s="660">
        <v>25544</v>
      </c>
      <c r="AE12" s="660"/>
      <c r="AF12" s="660"/>
      <c r="AG12" s="660"/>
      <c r="AH12" s="660"/>
      <c r="AI12" s="660"/>
      <c r="AJ12" s="660"/>
      <c r="AK12" s="660"/>
      <c r="AL12" s="624">
        <v>0.2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2054710</v>
      </c>
      <c r="BH12" s="622"/>
      <c r="BI12" s="622"/>
      <c r="BJ12" s="622"/>
      <c r="BK12" s="622"/>
      <c r="BL12" s="622"/>
      <c r="BM12" s="622"/>
      <c r="BN12" s="623"/>
      <c r="BO12" s="659">
        <v>55.2</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737794</v>
      </c>
      <c r="CS12" s="622"/>
      <c r="CT12" s="622"/>
      <c r="CU12" s="622"/>
      <c r="CV12" s="622"/>
      <c r="CW12" s="622"/>
      <c r="CX12" s="622"/>
      <c r="CY12" s="623"/>
      <c r="CZ12" s="659">
        <v>3.5</v>
      </c>
      <c r="DA12" s="659"/>
      <c r="DB12" s="659"/>
      <c r="DC12" s="659"/>
      <c r="DD12" s="627">
        <v>247460</v>
      </c>
      <c r="DE12" s="622"/>
      <c r="DF12" s="622"/>
      <c r="DG12" s="622"/>
      <c r="DH12" s="622"/>
      <c r="DI12" s="622"/>
      <c r="DJ12" s="622"/>
      <c r="DK12" s="622"/>
      <c r="DL12" s="622"/>
      <c r="DM12" s="622"/>
      <c r="DN12" s="622"/>
      <c r="DO12" s="622"/>
      <c r="DP12" s="623"/>
      <c r="DQ12" s="627">
        <v>357301</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2033914</v>
      </c>
      <c r="BH13" s="622"/>
      <c r="BI13" s="622"/>
      <c r="BJ13" s="622"/>
      <c r="BK13" s="622"/>
      <c r="BL13" s="622"/>
      <c r="BM13" s="622"/>
      <c r="BN13" s="623"/>
      <c r="BO13" s="659">
        <v>54.7</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1470784</v>
      </c>
      <c r="CS13" s="622"/>
      <c r="CT13" s="622"/>
      <c r="CU13" s="622"/>
      <c r="CV13" s="622"/>
      <c r="CW13" s="622"/>
      <c r="CX13" s="622"/>
      <c r="CY13" s="623"/>
      <c r="CZ13" s="659">
        <v>7.1</v>
      </c>
      <c r="DA13" s="659"/>
      <c r="DB13" s="659"/>
      <c r="DC13" s="659"/>
      <c r="DD13" s="627">
        <v>381860</v>
      </c>
      <c r="DE13" s="622"/>
      <c r="DF13" s="622"/>
      <c r="DG13" s="622"/>
      <c r="DH13" s="622"/>
      <c r="DI13" s="622"/>
      <c r="DJ13" s="622"/>
      <c r="DK13" s="622"/>
      <c r="DL13" s="622"/>
      <c r="DM13" s="622"/>
      <c r="DN13" s="622"/>
      <c r="DO13" s="622"/>
      <c r="DP13" s="623"/>
      <c r="DQ13" s="627">
        <v>894838</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2709</v>
      </c>
      <c r="S14" s="622"/>
      <c r="T14" s="622"/>
      <c r="U14" s="622"/>
      <c r="V14" s="622"/>
      <c r="W14" s="622"/>
      <c r="X14" s="622"/>
      <c r="Y14" s="623"/>
      <c r="Z14" s="659">
        <v>0</v>
      </c>
      <c r="AA14" s="659"/>
      <c r="AB14" s="659"/>
      <c r="AC14" s="659"/>
      <c r="AD14" s="660">
        <v>2709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132603</v>
      </c>
      <c r="BH14" s="622"/>
      <c r="BI14" s="622"/>
      <c r="BJ14" s="622"/>
      <c r="BK14" s="622"/>
      <c r="BL14" s="622"/>
      <c r="BM14" s="622"/>
      <c r="BN14" s="623"/>
      <c r="BO14" s="659">
        <v>3.6</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1002617</v>
      </c>
      <c r="CS14" s="622"/>
      <c r="CT14" s="622"/>
      <c r="CU14" s="622"/>
      <c r="CV14" s="622"/>
      <c r="CW14" s="622"/>
      <c r="CX14" s="622"/>
      <c r="CY14" s="623"/>
      <c r="CZ14" s="659">
        <v>4.8</v>
      </c>
      <c r="DA14" s="659"/>
      <c r="DB14" s="659"/>
      <c r="DC14" s="659"/>
      <c r="DD14" s="627">
        <v>368319</v>
      </c>
      <c r="DE14" s="622"/>
      <c r="DF14" s="622"/>
      <c r="DG14" s="622"/>
      <c r="DH14" s="622"/>
      <c r="DI14" s="622"/>
      <c r="DJ14" s="622"/>
      <c r="DK14" s="622"/>
      <c r="DL14" s="622"/>
      <c r="DM14" s="622"/>
      <c r="DN14" s="622"/>
      <c r="DO14" s="622"/>
      <c r="DP14" s="623"/>
      <c r="DQ14" s="627">
        <v>593224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209108</v>
      </c>
      <c r="BH15" s="622"/>
      <c r="BI15" s="622"/>
      <c r="BJ15" s="622"/>
      <c r="BK15" s="622"/>
      <c r="BL15" s="622"/>
      <c r="BM15" s="622"/>
      <c r="BN15" s="623"/>
      <c r="BO15" s="659">
        <v>5.6</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1632963</v>
      </c>
      <c r="CS15" s="622"/>
      <c r="CT15" s="622"/>
      <c r="CU15" s="622"/>
      <c r="CV15" s="622"/>
      <c r="CW15" s="622"/>
      <c r="CX15" s="622"/>
      <c r="CY15" s="623"/>
      <c r="CZ15" s="659">
        <v>7.8</v>
      </c>
      <c r="DA15" s="659"/>
      <c r="DB15" s="659"/>
      <c r="DC15" s="659"/>
      <c r="DD15" s="627">
        <v>268060</v>
      </c>
      <c r="DE15" s="622"/>
      <c r="DF15" s="622"/>
      <c r="DG15" s="622"/>
      <c r="DH15" s="622"/>
      <c r="DI15" s="622"/>
      <c r="DJ15" s="622"/>
      <c r="DK15" s="622"/>
      <c r="DL15" s="622"/>
      <c r="DM15" s="622"/>
      <c r="DN15" s="622"/>
      <c r="DO15" s="622"/>
      <c r="DP15" s="623"/>
      <c r="DQ15" s="627">
        <v>1235412</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31384</v>
      </c>
      <c r="S16" s="622"/>
      <c r="T16" s="622"/>
      <c r="U16" s="622"/>
      <c r="V16" s="622"/>
      <c r="W16" s="622"/>
      <c r="X16" s="622"/>
      <c r="Y16" s="623"/>
      <c r="Z16" s="659">
        <v>0.1</v>
      </c>
      <c r="AA16" s="659"/>
      <c r="AB16" s="659"/>
      <c r="AC16" s="659"/>
      <c r="AD16" s="660">
        <v>31384</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723475</v>
      </c>
      <c r="CS16" s="622"/>
      <c r="CT16" s="622"/>
      <c r="CU16" s="622"/>
      <c r="CV16" s="622"/>
      <c r="CW16" s="622"/>
      <c r="CX16" s="622"/>
      <c r="CY16" s="623"/>
      <c r="CZ16" s="659">
        <v>3.5</v>
      </c>
      <c r="DA16" s="659"/>
      <c r="DB16" s="659"/>
      <c r="DC16" s="659"/>
      <c r="DD16" s="627" t="s">
        <v>122</v>
      </c>
      <c r="DE16" s="622"/>
      <c r="DF16" s="622"/>
      <c r="DG16" s="622"/>
      <c r="DH16" s="622"/>
      <c r="DI16" s="622"/>
      <c r="DJ16" s="622"/>
      <c r="DK16" s="622"/>
      <c r="DL16" s="622"/>
      <c r="DM16" s="622"/>
      <c r="DN16" s="622"/>
      <c r="DO16" s="622"/>
      <c r="DP16" s="623"/>
      <c r="DQ16" s="627">
        <v>82487</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71692</v>
      </c>
      <c r="S17" s="622"/>
      <c r="T17" s="622"/>
      <c r="U17" s="622"/>
      <c r="V17" s="622"/>
      <c r="W17" s="622"/>
      <c r="X17" s="622"/>
      <c r="Y17" s="623"/>
      <c r="Z17" s="659">
        <v>0.3</v>
      </c>
      <c r="AA17" s="659"/>
      <c r="AB17" s="659"/>
      <c r="AC17" s="659"/>
      <c r="AD17" s="660">
        <v>71692</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2585567</v>
      </c>
      <c r="CS17" s="622"/>
      <c r="CT17" s="622"/>
      <c r="CU17" s="622"/>
      <c r="CV17" s="622"/>
      <c r="CW17" s="622"/>
      <c r="CX17" s="622"/>
      <c r="CY17" s="623"/>
      <c r="CZ17" s="659">
        <v>12.4</v>
      </c>
      <c r="DA17" s="659"/>
      <c r="DB17" s="659"/>
      <c r="DC17" s="659"/>
      <c r="DD17" s="627" t="s">
        <v>122</v>
      </c>
      <c r="DE17" s="622"/>
      <c r="DF17" s="622"/>
      <c r="DG17" s="622"/>
      <c r="DH17" s="622"/>
      <c r="DI17" s="622"/>
      <c r="DJ17" s="622"/>
      <c r="DK17" s="622"/>
      <c r="DL17" s="622"/>
      <c r="DM17" s="622"/>
      <c r="DN17" s="622"/>
      <c r="DO17" s="622"/>
      <c r="DP17" s="623"/>
      <c r="DQ17" s="627">
        <v>2567972</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30125</v>
      </c>
      <c r="S18" s="622"/>
      <c r="T18" s="622"/>
      <c r="U18" s="622"/>
      <c r="V18" s="622"/>
      <c r="W18" s="622"/>
      <c r="X18" s="622"/>
      <c r="Y18" s="623"/>
      <c r="Z18" s="659">
        <v>0.1</v>
      </c>
      <c r="AA18" s="659"/>
      <c r="AB18" s="659"/>
      <c r="AC18" s="659"/>
      <c r="AD18" s="660">
        <v>30125</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18172</v>
      </c>
      <c r="S19" s="622"/>
      <c r="T19" s="622"/>
      <c r="U19" s="622"/>
      <c r="V19" s="622"/>
      <c r="W19" s="622"/>
      <c r="X19" s="622"/>
      <c r="Y19" s="623"/>
      <c r="Z19" s="659">
        <v>0.1</v>
      </c>
      <c r="AA19" s="659"/>
      <c r="AB19" s="659"/>
      <c r="AC19" s="659"/>
      <c r="AD19" s="660">
        <v>18172</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7235</v>
      </c>
      <c r="BH19" s="622"/>
      <c r="BI19" s="622"/>
      <c r="BJ19" s="622"/>
      <c r="BK19" s="622"/>
      <c r="BL19" s="622"/>
      <c r="BM19" s="622"/>
      <c r="BN19" s="623"/>
      <c r="BO19" s="659">
        <v>0.2</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11953</v>
      </c>
      <c r="S20" s="622"/>
      <c r="T20" s="622"/>
      <c r="U20" s="622"/>
      <c r="V20" s="622"/>
      <c r="W20" s="622"/>
      <c r="X20" s="622"/>
      <c r="Y20" s="623"/>
      <c r="Z20" s="659">
        <v>0.1</v>
      </c>
      <c r="AA20" s="659"/>
      <c r="AB20" s="659"/>
      <c r="AC20" s="659"/>
      <c r="AD20" s="660">
        <v>11953</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7235</v>
      </c>
      <c r="BH20" s="622"/>
      <c r="BI20" s="622"/>
      <c r="BJ20" s="622"/>
      <c r="BK20" s="622"/>
      <c r="BL20" s="622"/>
      <c r="BM20" s="622"/>
      <c r="BN20" s="623"/>
      <c r="BO20" s="659">
        <v>0.2</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20803166</v>
      </c>
      <c r="CS20" s="622"/>
      <c r="CT20" s="622"/>
      <c r="CU20" s="622"/>
      <c r="CV20" s="622"/>
      <c r="CW20" s="622"/>
      <c r="CX20" s="622"/>
      <c r="CY20" s="623"/>
      <c r="CZ20" s="659">
        <v>100</v>
      </c>
      <c r="DA20" s="659"/>
      <c r="DB20" s="659"/>
      <c r="DC20" s="659"/>
      <c r="DD20" s="627">
        <v>1534188</v>
      </c>
      <c r="DE20" s="622"/>
      <c r="DF20" s="622"/>
      <c r="DG20" s="622"/>
      <c r="DH20" s="622"/>
      <c r="DI20" s="622"/>
      <c r="DJ20" s="622"/>
      <c r="DK20" s="622"/>
      <c r="DL20" s="622"/>
      <c r="DM20" s="622"/>
      <c r="DN20" s="622"/>
      <c r="DO20" s="622"/>
      <c r="DP20" s="623"/>
      <c r="DQ20" s="627">
        <v>14044619</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8246349</v>
      </c>
      <c r="S21" s="622"/>
      <c r="T21" s="622"/>
      <c r="U21" s="622"/>
      <c r="V21" s="622"/>
      <c r="W21" s="622"/>
      <c r="X21" s="622"/>
      <c r="Y21" s="623"/>
      <c r="Z21" s="659">
        <v>38.5</v>
      </c>
      <c r="AA21" s="659"/>
      <c r="AB21" s="659"/>
      <c r="AC21" s="659"/>
      <c r="AD21" s="660">
        <v>7419562</v>
      </c>
      <c r="AE21" s="660"/>
      <c r="AF21" s="660"/>
      <c r="AG21" s="660"/>
      <c r="AH21" s="660"/>
      <c r="AI21" s="660"/>
      <c r="AJ21" s="660"/>
      <c r="AK21" s="660"/>
      <c r="AL21" s="624">
        <v>60.5</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7235</v>
      </c>
      <c r="BH21" s="622"/>
      <c r="BI21" s="622"/>
      <c r="BJ21" s="622"/>
      <c r="BK21" s="622"/>
      <c r="BL21" s="622"/>
      <c r="BM21" s="622"/>
      <c r="BN21" s="623"/>
      <c r="BO21" s="659">
        <v>0.2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7419562</v>
      </c>
      <c r="S22" s="622"/>
      <c r="T22" s="622"/>
      <c r="U22" s="622"/>
      <c r="V22" s="622"/>
      <c r="W22" s="622"/>
      <c r="X22" s="622"/>
      <c r="Y22" s="623"/>
      <c r="Z22" s="659">
        <v>34.6</v>
      </c>
      <c r="AA22" s="659"/>
      <c r="AB22" s="659"/>
      <c r="AC22" s="659"/>
      <c r="AD22" s="660">
        <v>7419562</v>
      </c>
      <c r="AE22" s="660"/>
      <c r="AF22" s="660"/>
      <c r="AG22" s="660"/>
      <c r="AH22" s="660"/>
      <c r="AI22" s="660"/>
      <c r="AJ22" s="660"/>
      <c r="AK22" s="660"/>
      <c r="AL22" s="624">
        <v>60.5</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826787</v>
      </c>
      <c r="S23" s="622"/>
      <c r="T23" s="622"/>
      <c r="U23" s="622"/>
      <c r="V23" s="622"/>
      <c r="W23" s="622"/>
      <c r="X23" s="622"/>
      <c r="Y23" s="623"/>
      <c r="Z23" s="659">
        <v>3.9</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9381536</v>
      </c>
      <c r="CS24" s="677"/>
      <c r="CT24" s="677"/>
      <c r="CU24" s="677"/>
      <c r="CV24" s="677"/>
      <c r="CW24" s="677"/>
      <c r="CX24" s="677"/>
      <c r="CY24" s="702"/>
      <c r="CZ24" s="703">
        <v>45.1</v>
      </c>
      <c r="DA24" s="685"/>
      <c r="DB24" s="685"/>
      <c r="DC24" s="705"/>
      <c r="DD24" s="701">
        <v>7075755</v>
      </c>
      <c r="DE24" s="677"/>
      <c r="DF24" s="677"/>
      <c r="DG24" s="677"/>
      <c r="DH24" s="677"/>
      <c r="DI24" s="677"/>
      <c r="DJ24" s="677"/>
      <c r="DK24" s="702"/>
      <c r="DL24" s="701">
        <v>6416950</v>
      </c>
      <c r="DM24" s="677"/>
      <c r="DN24" s="677"/>
      <c r="DO24" s="677"/>
      <c r="DP24" s="677"/>
      <c r="DQ24" s="677"/>
      <c r="DR24" s="677"/>
      <c r="DS24" s="677"/>
      <c r="DT24" s="677"/>
      <c r="DU24" s="677"/>
      <c r="DV24" s="702"/>
      <c r="DW24" s="703">
        <v>52.1</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13079469</v>
      </c>
      <c r="S25" s="622"/>
      <c r="T25" s="622"/>
      <c r="U25" s="622"/>
      <c r="V25" s="622"/>
      <c r="W25" s="622"/>
      <c r="X25" s="622"/>
      <c r="Y25" s="623"/>
      <c r="Z25" s="659">
        <v>61</v>
      </c>
      <c r="AA25" s="659"/>
      <c r="AB25" s="659"/>
      <c r="AC25" s="659"/>
      <c r="AD25" s="660">
        <v>12252682</v>
      </c>
      <c r="AE25" s="660"/>
      <c r="AF25" s="660"/>
      <c r="AG25" s="660"/>
      <c r="AH25" s="660"/>
      <c r="AI25" s="660"/>
      <c r="AJ25" s="660"/>
      <c r="AK25" s="660"/>
      <c r="AL25" s="624">
        <v>99.9</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3608645</v>
      </c>
      <c r="CS25" s="634"/>
      <c r="CT25" s="634"/>
      <c r="CU25" s="634"/>
      <c r="CV25" s="634"/>
      <c r="CW25" s="634"/>
      <c r="CX25" s="634"/>
      <c r="CY25" s="635"/>
      <c r="CZ25" s="624">
        <v>17.3</v>
      </c>
      <c r="DA25" s="636"/>
      <c r="DB25" s="636"/>
      <c r="DC25" s="637"/>
      <c r="DD25" s="627">
        <v>3265302</v>
      </c>
      <c r="DE25" s="634"/>
      <c r="DF25" s="634"/>
      <c r="DG25" s="634"/>
      <c r="DH25" s="634"/>
      <c r="DI25" s="634"/>
      <c r="DJ25" s="634"/>
      <c r="DK25" s="635"/>
      <c r="DL25" s="627">
        <v>3143910</v>
      </c>
      <c r="DM25" s="634"/>
      <c r="DN25" s="634"/>
      <c r="DO25" s="634"/>
      <c r="DP25" s="634"/>
      <c r="DQ25" s="634"/>
      <c r="DR25" s="634"/>
      <c r="DS25" s="634"/>
      <c r="DT25" s="634"/>
      <c r="DU25" s="634"/>
      <c r="DV25" s="635"/>
      <c r="DW25" s="624">
        <v>25.5</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2384</v>
      </c>
      <c r="S26" s="622"/>
      <c r="T26" s="622"/>
      <c r="U26" s="622"/>
      <c r="V26" s="622"/>
      <c r="W26" s="622"/>
      <c r="X26" s="622"/>
      <c r="Y26" s="623"/>
      <c r="Z26" s="659">
        <v>0</v>
      </c>
      <c r="AA26" s="659"/>
      <c r="AB26" s="659"/>
      <c r="AC26" s="659"/>
      <c r="AD26" s="660">
        <v>2384</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2190936</v>
      </c>
      <c r="CS26" s="622"/>
      <c r="CT26" s="622"/>
      <c r="CU26" s="622"/>
      <c r="CV26" s="622"/>
      <c r="CW26" s="622"/>
      <c r="CX26" s="622"/>
      <c r="CY26" s="623"/>
      <c r="CZ26" s="624">
        <v>10.5</v>
      </c>
      <c r="DA26" s="636"/>
      <c r="DB26" s="636"/>
      <c r="DC26" s="637"/>
      <c r="DD26" s="627">
        <v>1962518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146846</v>
      </c>
      <c r="S27" s="622"/>
      <c r="T27" s="622"/>
      <c r="U27" s="622"/>
      <c r="V27" s="622"/>
      <c r="W27" s="622"/>
      <c r="X27" s="622"/>
      <c r="Y27" s="623"/>
      <c r="Z27" s="659">
        <v>0.7</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3720130</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3187324</v>
      </c>
      <c r="CS27" s="634"/>
      <c r="CT27" s="634"/>
      <c r="CU27" s="634"/>
      <c r="CV27" s="634"/>
      <c r="CW27" s="634"/>
      <c r="CX27" s="634"/>
      <c r="CY27" s="635"/>
      <c r="CZ27" s="624">
        <v>15.3</v>
      </c>
      <c r="DA27" s="636"/>
      <c r="DB27" s="636"/>
      <c r="DC27" s="637"/>
      <c r="DD27" s="627">
        <v>1242481</v>
      </c>
      <c r="DE27" s="634"/>
      <c r="DF27" s="634"/>
      <c r="DG27" s="634"/>
      <c r="DH27" s="634"/>
      <c r="DI27" s="634"/>
      <c r="DJ27" s="634"/>
      <c r="DK27" s="635"/>
      <c r="DL27" s="627">
        <v>705068</v>
      </c>
      <c r="DM27" s="634"/>
      <c r="DN27" s="634"/>
      <c r="DO27" s="634"/>
      <c r="DP27" s="634"/>
      <c r="DQ27" s="634"/>
      <c r="DR27" s="634"/>
      <c r="DS27" s="634"/>
      <c r="DT27" s="634"/>
      <c r="DU27" s="634"/>
      <c r="DV27" s="635"/>
      <c r="DW27" s="624">
        <v>5.7</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226846</v>
      </c>
      <c r="S28" s="622"/>
      <c r="T28" s="622"/>
      <c r="U28" s="622"/>
      <c r="V28" s="622"/>
      <c r="W28" s="622"/>
      <c r="X28" s="622"/>
      <c r="Y28" s="623"/>
      <c r="Z28" s="659">
        <v>1.1000000000000001</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2585567</v>
      </c>
      <c r="CS28" s="622"/>
      <c r="CT28" s="622"/>
      <c r="CU28" s="622"/>
      <c r="CV28" s="622"/>
      <c r="CW28" s="622"/>
      <c r="CX28" s="622"/>
      <c r="CY28" s="623"/>
      <c r="CZ28" s="624">
        <v>12.4</v>
      </c>
      <c r="DA28" s="636"/>
      <c r="DB28" s="636"/>
      <c r="DC28" s="637"/>
      <c r="DD28" s="627">
        <v>2567972</v>
      </c>
      <c r="DE28" s="622"/>
      <c r="DF28" s="622"/>
      <c r="DG28" s="622"/>
      <c r="DH28" s="622"/>
      <c r="DI28" s="622"/>
      <c r="DJ28" s="622"/>
      <c r="DK28" s="623"/>
      <c r="DL28" s="627">
        <v>2567972</v>
      </c>
      <c r="DM28" s="622"/>
      <c r="DN28" s="622"/>
      <c r="DO28" s="622"/>
      <c r="DP28" s="622"/>
      <c r="DQ28" s="622"/>
      <c r="DR28" s="622"/>
      <c r="DS28" s="622"/>
      <c r="DT28" s="622"/>
      <c r="DU28" s="622"/>
      <c r="DV28" s="623"/>
      <c r="DW28" s="624">
        <v>20.8</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78959</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2585204</v>
      </c>
      <c r="CS29" s="634"/>
      <c r="CT29" s="634"/>
      <c r="CU29" s="634"/>
      <c r="CV29" s="634"/>
      <c r="CW29" s="634"/>
      <c r="CX29" s="634"/>
      <c r="CY29" s="635"/>
      <c r="CZ29" s="624">
        <v>12.4</v>
      </c>
      <c r="DA29" s="636"/>
      <c r="DB29" s="636"/>
      <c r="DC29" s="637"/>
      <c r="DD29" s="627">
        <v>2567609</v>
      </c>
      <c r="DE29" s="634"/>
      <c r="DF29" s="634"/>
      <c r="DG29" s="634"/>
      <c r="DH29" s="634"/>
      <c r="DI29" s="634"/>
      <c r="DJ29" s="634"/>
      <c r="DK29" s="635"/>
      <c r="DL29" s="627">
        <v>2567609</v>
      </c>
      <c r="DM29" s="634"/>
      <c r="DN29" s="634"/>
      <c r="DO29" s="634"/>
      <c r="DP29" s="634"/>
      <c r="DQ29" s="634"/>
      <c r="DR29" s="634"/>
      <c r="DS29" s="634"/>
      <c r="DT29" s="634"/>
      <c r="DU29" s="634"/>
      <c r="DV29" s="635"/>
      <c r="DW29" s="624">
        <v>20.8</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2421943</v>
      </c>
      <c r="S30" s="622"/>
      <c r="T30" s="622"/>
      <c r="U30" s="622"/>
      <c r="V30" s="622"/>
      <c r="W30" s="622"/>
      <c r="X30" s="622"/>
      <c r="Y30" s="623"/>
      <c r="Z30" s="659">
        <v>11.3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2509117</v>
      </c>
      <c r="CS30" s="622"/>
      <c r="CT30" s="622"/>
      <c r="CU30" s="622"/>
      <c r="CV30" s="622"/>
      <c r="CW30" s="622"/>
      <c r="CX30" s="622"/>
      <c r="CY30" s="623"/>
      <c r="CZ30" s="624">
        <v>12.1</v>
      </c>
      <c r="DA30" s="636"/>
      <c r="DB30" s="636"/>
      <c r="DC30" s="637"/>
      <c r="DD30" s="627">
        <v>2493515</v>
      </c>
      <c r="DE30" s="622"/>
      <c r="DF30" s="622"/>
      <c r="DG30" s="622"/>
      <c r="DH30" s="622"/>
      <c r="DI30" s="622"/>
      <c r="DJ30" s="622"/>
      <c r="DK30" s="623"/>
      <c r="DL30" s="627">
        <v>2493515</v>
      </c>
      <c r="DM30" s="622"/>
      <c r="DN30" s="622"/>
      <c r="DO30" s="622"/>
      <c r="DP30" s="622"/>
      <c r="DQ30" s="622"/>
      <c r="DR30" s="622"/>
      <c r="DS30" s="622"/>
      <c r="DT30" s="622"/>
      <c r="DU30" s="622"/>
      <c r="DV30" s="623"/>
      <c r="DW30" s="624">
        <v>20.2</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99.3</v>
      </c>
      <c r="BH31" s="684"/>
      <c r="BI31" s="684"/>
      <c r="BJ31" s="684"/>
      <c r="BK31" s="684"/>
      <c r="BL31" s="684"/>
      <c r="BM31" s="685">
        <v>96.8</v>
      </c>
      <c r="BN31" s="684"/>
      <c r="BO31" s="684"/>
      <c r="BP31" s="684"/>
      <c r="BQ31" s="686"/>
      <c r="BR31" s="683">
        <v>99.3</v>
      </c>
      <c r="BS31" s="684"/>
      <c r="BT31" s="684"/>
      <c r="BU31" s="684"/>
      <c r="BV31" s="684"/>
      <c r="BW31" s="684"/>
      <c r="BX31" s="685">
        <v>96.7</v>
      </c>
      <c r="BY31" s="684"/>
      <c r="BZ31" s="684"/>
      <c r="CA31" s="684"/>
      <c r="CB31" s="686"/>
      <c r="CD31" s="642"/>
      <c r="CE31" s="643"/>
      <c r="CF31" s="618" t="s">
        <v>300</v>
      </c>
      <c r="CG31" s="619"/>
      <c r="CH31" s="619"/>
      <c r="CI31" s="619"/>
      <c r="CJ31" s="619"/>
      <c r="CK31" s="619"/>
      <c r="CL31" s="619"/>
      <c r="CM31" s="619"/>
      <c r="CN31" s="619"/>
      <c r="CO31" s="619"/>
      <c r="CP31" s="619"/>
      <c r="CQ31" s="620"/>
      <c r="CR31" s="621">
        <v>76087</v>
      </c>
      <c r="CS31" s="634"/>
      <c r="CT31" s="634"/>
      <c r="CU31" s="634"/>
      <c r="CV31" s="634"/>
      <c r="CW31" s="634"/>
      <c r="CX31" s="634"/>
      <c r="CY31" s="635"/>
      <c r="CZ31" s="624">
        <v>0.4</v>
      </c>
      <c r="DA31" s="636"/>
      <c r="DB31" s="636"/>
      <c r="DC31" s="637"/>
      <c r="DD31" s="627">
        <v>74094</v>
      </c>
      <c r="DE31" s="634"/>
      <c r="DF31" s="634"/>
      <c r="DG31" s="634"/>
      <c r="DH31" s="634"/>
      <c r="DI31" s="634"/>
      <c r="DJ31" s="634"/>
      <c r="DK31" s="635"/>
      <c r="DL31" s="627">
        <v>74094</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1908974</v>
      </c>
      <c r="S32" s="622"/>
      <c r="T32" s="622"/>
      <c r="U32" s="622"/>
      <c r="V32" s="622"/>
      <c r="W32" s="622"/>
      <c r="X32" s="622"/>
      <c r="Y32" s="623"/>
      <c r="Z32" s="659">
        <v>8.9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99.3</v>
      </c>
      <c r="BH32" s="634"/>
      <c r="BI32" s="634"/>
      <c r="BJ32" s="634"/>
      <c r="BK32" s="634"/>
      <c r="BL32" s="634"/>
      <c r="BM32" s="625">
        <v>96.7</v>
      </c>
      <c r="BN32" s="634"/>
      <c r="BO32" s="634"/>
      <c r="BP32" s="634"/>
      <c r="BQ32" s="657"/>
      <c r="BR32" s="687">
        <v>99.2</v>
      </c>
      <c r="BS32" s="634"/>
      <c r="BT32" s="634"/>
      <c r="BU32" s="634"/>
      <c r="BV32" s="634"/>
      <c r="BW32" s="634"/>
      <c r="BX32" s="625">
        <v>96.3</v>
      </c>
      <c r="BY32" s="634"/>
      <c r="BZ32" s="634"/>
      <c r="CA32" s="634"/>
      <c r="CB32" s="657"/>
      <c r="CD32" s="644"/>
      <c r="CE32" s="645"/>
      <c r="CF32" s="618" t="s">
        <v>304</v>
      </c>
      <c r="CG32" s="619"/>
      <c r="CH32" s="619"/>
      <c r="CI32" s="619"/>
      <c r="CJ32" s="619"/>
      <c r="CK32" s="619"/>
      <c r="CL32" s="619"/>
      <c r="CM32" s="619"/>
      <c r="CN32" s="619"/>
      <c r="CO32" s="619"/>
      <c r="CP32" s="619"/>
      <c r="CQ32" s="620"/>
      <c r="CR32" s="621">
        <v>363</v>
      </c>
      <c r="CS32" s="622"/>
      <c r="CT32" s="622"/>
      <c r="CU32" s="622"/>
      <c r="CV32" s="622"/>
      <c r="CW32" s="622"/>
      <c r="CX32" s="622"/>
      <c r="CY32" s="623"/>
      <c r="CZ32" s="624">
        <v>0</v>
      </c>
      <c r="DA32" s="636"/>
      <c r="DB32" s="636"/>
      <c r="DC32" s="637"/>
      <c r="DD32" s="627">
        <v>363</v>
      </c>
      <c r="DE32" s="622"/>
      <c r="DF32" s="622"/>
      <c r="DG32" s="622"/>
      <c r="DH32" s="622"/>
      <c r="DI32" s="622"/>
      <c r="DJ32" s="622"/>
      <c r="DK32" s="623"/>
      <c r="DL32" s="627">
        <v>363</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89901</v>
      </c>
      <c r="S33" s="622"/>
      <c r="T33" s="622"/>
      <c r="U33" s="622"/>
      <c r="V33" s="622"/>
      <c r="W33" s="622"/>
      <c r="X33" s="622"/>
      <c r="Y33" s="623"/>
      <c r="Z33" s="659">
        <v>0.4</v>
      </c>
      <c r="AA33" s="659"/>
      <c r="AB33" s="659"/>
      <c r="AC33" s="659"/>
      <c r="AD33" s="660">
        <v>10426</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99.2</v>
      </c>
      <c r="BH33" s="606"/>
      <c r="BI33" s="606"/>
      <c r="BJ33" s="606"/>
      <c r="BK33" s="606"/>
      <c r="BL33" s="606"/>
      <c r="BM33" s="652">
        <v>96.6</v>
      </c>
      <c r="BN33" s="606"/>
      <c r="BO33" s="606"/>
      <c r="BP33" s="606"/>
      <c r="BQ33" s="669"/>
      <c r="BR33" s="682">
        <v>99.2</v>
      </c>
      <c r="BS33" s="606"/>
      <c r="BT33" s="606"/>
      <c r="BU33" s="606"/>
      <c r="BV33" s="606"/>
      <c r="BW33" s="606"/>
      <c r="BX33" s="652">
        <v>96.5</v>
      </c>
      <c r="BY33" s="606"/>
      <c r="BZ33" s="606"/>
      <c r="CA33" s="606"/>
      <c r="CB33" s="669"/>
      <c r="CD33" s="618" t="s">
        <v>307</v>
      </c>
      <c r="CE33" s="619"/>
      <c r="CF33" s="619"/>
      <c r="CG33" s="619"/>
      <c r="CH33" s="619"/>
      <c r="CI33" s="619"/>
      <c r="CJ33" s="619"/>
      <c r="CK33" s="619"/>
      <c r="CL33" s="619"/>
      <c r="CM33" s="619"/>
      <c r="CN33" s="619"/>
      <c r="CO33" s="619"/>
      <c r="CP33" s="619"/>
      <c r="CQ33" s="620"/>
      <c r="CR33" s="621">
        <v>9163967</v>
      </c>
      <c r="CS33" s="634"/>
      <c r="CT33" s="634"/>
      <c r="CU33" s="634"/>
      <c r="CV33" s="634"/>
      <c r="CW33" s="634"/>
      <c r="CX33" s="634"/>
      <c r="CY33" s="635"/>
      <c r="CZ33" s="624">
        <v>44.1</v>
      </c>
      <c r="DA33" s="636"/>
      <c r="DB33" s="636"/>
      <c r="DC33" s="637"/>
      <c r="DD33" s="627">
        <v>6729653</v>
      </c>
      <c r="DE33" s="634"/>
      <c r="DF33" s="634"/>
      <c r="DG33" s="634"/>
      <c r="DH33" s="634"/>
      <c r="DI33" s="634"/>
      <c r="DJ33" s="634"/>
      <c r="DK33" s="635"/>
      <c r="DL33" s="627">
        <v>4929627</v>
      </c>
      <c r="DM33" s="634"/>
      <c r="DN33" s="634"/>
      <c r="DO33" s="634"/>
      <c r="DP33" s="634"/>
      <c r="DQ33" s="634"/>
      <c r="DR33" s="634"/>
      <c r="DS33" s="634"/>
      <c r="DT33" s="634"/>
      <c r="DU33" s="634"/>
      <c r="DV33" s="635"/>
      <c r="DW33" s="624">
        <v>40</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509496</v>
      </c>
      <c r="S34" s="622"/>
      <c r="T34" s="622"/>
      <c r="U34" s="622"/>
      <c r="V34" s="622"/>
      <c r="W34" s="622"/>
      <c r="X34" s="622"/>
      <c r="Y34" s="623"/>
      <c r="Z34" s="659">
        <v>2.4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3058225</v>
      </c>
      <c r="CS34" s="622"/>
      <c r="CT34" s="622"/>
      <c r="CU34" s="622"/>
      <c r="CV34" s="622"/>
      <c r="CW34" s="622"/>
      <c r="CX34" s="622"/>
      <c r="CY34" s="623"/>
      <c r="CZ34" s="624">
        <v>14.7</v>
      </c>
      <c r="DA34" s="636"/>
      <c r="DB34" s="636"/>
      <c r="DC34" s="637"/>
      <c r="DD34" s="627">
        <v>2348682</v>
      </c>
      <c r="DE34" s="622"/>
      <c r="DF34" s="622"/>
      <c r="DG34" s="622"/>
      <c r="DH34" s="622"/>
      <c r="DI34" s="622"/>
      <c r="DJ34" s="622"/>
      <c r="DK34" s="623"/>
      <c r="DL34" s="627">
        <v>1979505</v>
      </c>
      <c r="DM34" s="622"/>
      <c r="DN34" s="622"/>
      <c r="DO34" s="622"/>
      <c r="DP34" s="622"/>
      <c r="DQ34" s="622"/>
      <c r="DR34" s="622"/>
      <c r="DS34" s="622"/>
      <c r="DT34" s="622"/>
      <c r="DU34" s="622"/>
      <c r="DV34" s="623"/>
      <c r="DW34" s="624">
        <v>16.100000000000001</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1003634</v>
      </c>
      <c r="S35" s="622"/>
      <c r="T35" s="622"/>
      <c r="U35" s="622"/>
      <c r="V35" s="622"/>
      <c r="W35" s="622"/>
      <c r="X35" s="622"/>
      <c r="Y35" s="623"/>
      <c r="Z35" s="659">
        <v>4.7</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513556</v>
      </c>
      <c r="CS35" s="634"/>
      <c r="CT35" s="634"/>
      <c r="CU35" s="634"/>
      <c r="CV35" s="634"/>
      <c r="CW35" s="634"/>
      <c r="CX35" s="634"/>
      <c r="CY35" s="635"/>
      <c r="CZ35" s="624">
        <v>2.5</v>
      </c>
      <c r="DA35" s="636"/>
      <c r="DB35" s="636"/>
      <c r="DC35" s="637"/>
      <c r="DD35" s="627">
        <v>341919</v>
      </c>
      <c r="DE35" s="634"/>
      <c r="DF35" s="634"/>
      <c r="DG35" s="634"/>
      <c r="DH35" s="634"/>
      <c r="DI35" s="634"/>
      <c r="DJ35" s="634"/>
      <c r="DK35" s="635"/>
      <c r="DL35" s="627">
        <v>325610</v>
      </c>
      <c r="DM35" s="634"/>
      <c r="DN35" s="634"/>
      <c r="DO35" s="634"/>
      <c r="DP35" s="634"/>
      <c r="DQ35" s="634"/>
      <c r="DR35" s="634"/>
      <c r="DS35" s="634"/>
      <c r="DT35" s="634"/>
      <c r="DU35" s="634"/>
      <c r="DV35" s="635"/>
      <c r="DW35" s="624">
        <v>2.6</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533353</v>
      </c>
      <c r="S36" s="622"/>
      <c r="T36" s="622"/>
      <c r="U36" s="622"/>
      <c r="V36" s="622"/>
      <c r="W36" s="622"/>
      <c r="X36" s="622"/>
      <c r="Y36" s="623"/>
      <c r="Z36" s="659">
        <v>2.5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2868458</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49795</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2625832</v>
      </c>
      <c r="CS36" s="622"/>
      <c r="CT36" s="622"/>
      <c r="CU36" s="622"/>
      <c r="CV36" s="622"/>
      <c r="CW36" s="622"/>
      <c r="CX36" s="622"/>
      <c r="CY36" s="623"/>
      <c r="CZ36" s="624">
        <v>12.6</v>
      </c>
      <c r="DA36" s="636"/>
      <c r="DB36" s="636"/>
      <c r="DC36" s="637"/>
      <c r="DD36" s="627">
        <v>1995077</v>
      </c>
      <c r="DE36" s="622"/>
      <c r="DF36" s="622"/>
      <c r="DG36" s="622"/>
      <c r="DH36" s="622"/>
      <c r="DI36" s="622"/>
      <c r="DJ36" s="622"/>
      <c r="DK36" s="623"/>
      <c r="DL36" s="627">
        <v>1206540</v>
      </c>
      <c r="DM36" s="622"/>
      <c r="DN36" s="622"/>
      <c r="DO36" s="622"/>
      <c r="DP36" s="622"/>
      <c r="DQ36" s="622"/>
      <c r="DR36" s="622"/>
      <c r="DS36" s="622"/>
      <c r="DT36" s="622"/>
      <c r="DU36" s="622"/>
      <c r="DV36" s="623"/>
      <c r="DW36" s="624">
        <v>9.8000000000000007</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193668</v>
      </c>
      <c r="S37" s="622"/>
      <c r="T37" s="622"/>
      <c r="U37" s="622"/>
      <c r="V37" s="622"/>
      <c r="W37" s="622"/>
      <c r="X37" s="622"/>
      <c r="Y37" s="623"/>
      <c r="Z37" s="659">
        <v>0.9</v>
      </c>
      <c r="AA37" s="659"/>
      <c r="AB37" s="659"/>
      <c r="AC37" s="659"/>
      <c r="AD37" s="660">
        <v>706</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885641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18650</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349954</v>
      </c>
      <c r="CS37" s="634"/>
      <c r="CT37" s="634"/>
      <c r="CU37" s="634"/>
      <c r="CV37" s="634"/>
      <c r="CW37" s="634"/>
      <c r="CX37" s="634"/>
      <c r="CY37" s="635"/>
      <c r="CZ37" s="624">
        <v>1.7</v>
      </c>
      <c r="DA37" s="636"/>
      <c r="DB37" s="636"/>
      <c r="DC37" s="637"/>
      <c r="DD37" s="627">
        <v>349954</v>
      </c>
      <c r="DE37" s="634"/>
      <c r="DF37" s="634"/>
      <c r="DG37" s="634"/>
      <c r="DH37" s="634"/>
      <c r="DI37" s="634"/>
      <c r="DJ37" s="634"/>
      <c r="DK37" s="635"/>
      <c r="DL37" s="627">
        <v>337092</v>
      </c>
      <c r="DM37" s="634"/>
      <c r="DN37" s="634"/>
      <c r="DO37" s="634"/>
      <c r="DP37" s="634"/>
      <c r="DQ37" s="634"/>
      <c r="DR37" s="634"/>
      <c r="DS37" s="634"/>
      <c r="DT37" s="634"/>
      <c r="DU37" s="634"/>
      <c r="DV37" s="635"/>
      <c r="DW37" s="624">
        <v>2.7</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1237000</v>
      </c>
      <c r="S38" s="622"/>
      <c r="T38" s="622"/>
      <c r="U38" s="622"/>
      <c r="V38" s="622"/>
      <c r="W38" s="622"/>
      <c r="X38" s="622"/>
      <c r="Y38" s="623"/>
      <c r="Z38" s="659">
        <v>5.8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422703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3483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1985191</v>
      </c>
      <c r="CS38" s="622"/>
      <c r="CT38" s="622"/>
      <c r="CU38" s="622"/>
      <c r="CV38" s="622"/>
      <c r="CW38" s="622"/>
      <c r="CX38" s="622"/>
      <c r="CY38" s="623"/>
      <c r="CZ38" s="624">
        <v>9.5</v>
      </c>
      <c r="DA38" s="636"/>
      <c r="DB38" s="636"/>
      <c r="DC38" s="637"/>
      <c r="DD38" s="627">
        <v>1725148</v>
      </c>
      <c r="DE38" s="622"/>
      <c r="DF38" s="622"/>
      <c r="DG38" s="622"/>
      <c r="DH38" s="622"/>
      <c r="DI38" s="622"/>
      <c r="DJ38" s="622"/>
      <c r="DK38" s="623"/>
      <c r="DL38" s="627">
        <v>1417972</v>
      </c>
      <c r="DM38" s="622"/>
      <c r="DN38" s="622"/>
      <c r="DO38" s="622"/>
      <c r="DP38" s="622"/>
      <c r="DQ38" s="622"/>
      <c r="DR38" s="622"/>
      <c r="DS38" s="622"/>
      <c r="DT38" s="622"/>
      <c r="DU38" s="622"/>
      <c r="DV38" s="623"/>
      <c r="DW38" s="624">
        <v>11.5</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4888</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978967</v>
      </c>
      <c r="CS39" s="634"/>
      <c r="CT39" s="634"/>
      <c r="CU39" s="634"/>
      <c r="CV39" s="634"/>
      <c r="CW39" s="634"/>
      <c r="CX39" s="634"/>
      <c r="CY39" s="635"/>
      <c r="CZ39" s="624">
        <v>4.7</v>
      </c>
      <c r="DA39" s="636"/>
      <c r="DB39" s="636"/>
      <c r="DC39" s="637"/>
      <c r="DD39" s="627">
        <v>317054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58800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94</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2196</v>
      </c>
      <c r="CS40" s="622"/>
      <c r="CT40" s="622"/>
      <c r="CU40" s="622"/>
      <c r="CV40" s="622"/>
      <c r="CW40" s="622"/>
      <c r="CX40" s="622"/>
      <c r="CY40" s="623"/>
      <c r="CZ40" s="624">
        <v>0</v>
      </c>
      <c r="DA40" s="636"/>
      <c r="DB40" s="636"/>
      <c r="DC40" s="637"/>
      <c r="DD40" s="627">
        <v>1773</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21432473</v>
      </c>
      <c r="S41" s="646"/>
      <c r="T41" s="646"/>
      <c r="U41" s="646"/>
      <c r="V41" s="646"/>
      <c r="W41" s="646"/>
      <c r="X41" s="646"/>
      <c r="Y41" s="649"/>
      <c r="Z41" s="650">
        <v>100</v>
      </c>
      <c r="AA41" s="650"/>
      <c r="AB41" s="650"/>
      <c r="AC41" s="650"/>
      <c r="AD41" s="651">
        <v>12266198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238852</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1321262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442</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2257663</v>
      </c>
      <c r="CS42" s="634"/>
      <c r="CT42" s="634"/>
      <c r="CU42" s="634"/>
      <c r="CV42" s="634"/>
      <c r="CW42" s="634"/>
      <c r="CX42" s="634"/>
      <c r="CY42" s="635"/>
      <c r="CZ42" s="624">
        <v>10.9</v>
      </c>
      <c r="DA42" s="636"/>
      <c r="DB42" s="636"/>
      <c r="DC42" s="637"/>
      <c r="DD42" s="627">
        <v>239211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2297</v>
      </c>
      <c r="CS43" s="634"/>
      <c r="CT43" s="634"/>
      <c r="CU43" s="634"/>
      <c r="CV43" s="634"/>
      <c r="CW43" s="634"/>
      <c r="CX43" s="634"/>
      <c r="CY43" s="635"/>
      <c r="CZ43" s="624">
        <v>0</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1534188</v>
      </c>
      <c r="CS44" s="622"/>
      <c r="CT44" s="622"/>
      <c r="CU44" s="622"/>
      <c r="CV44" s="622"/>
      <c r="CW44" s="622"/>
      <c r="CX44" s="622"/>
      <c r="CY44" s="623"/>
      <c r="CZ44" s="624">
        <v>7.4</v>
      </c>
      <c r="DA44" s="625"/>
      <c r="DB44" s="625"/>
      <c r="DC44" s="626"/>
      <c r="DD44" s="627">
        <v>156724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350941</v>
      </c>
      <c r="CS45" s="634"/>
      <c r="CT45" s="634"/>
      <c r="CU45" s="634"/>
      <c r="CV45" s="634"/>
      <c r="CW45" s="634"/>
      <c r="CX45" s="634"/>
      <c r="CY45" s="635"/>
      <c r="CZ45" s="624">
        <v>1.7</v>
      </c>
      <c r="DA45" s="636"/>
      <c r="DB45" s="636"/>
      <c r="DC45" s="637"/>
      <c r="DD45" s="627">
        <v>27649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1110128</v>
      </c>
      <c r="CS46" s="622"/>
      <c r="CT46" s="622"/>
      <c r="CU46" s="622"/>
      <c r="CV46" s="622"/>
      <c r="CW46" s="622"/>
      <c r="CX46" s="622"/>
      <c r="CY46" s="623"/>
      <c r="CZ46" s="624">
        <v>5.3</v>
      </c>
      <c r="DA46" s="625"/>
      <c r="DB46" s="625"/>
      <c r="DC46" s="626"/>
      <c r="DD46" s="627">
        <v>120055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723475</v>
      </c>
      <c r="CS47" s="634"/>
      <c r="CT47" s="634"/>
      <c r="CU47" s="634"/>
      <c r="CV47" s="634"/>
      <c r="CW47" s="634"/>
      <c r="CX47" s="634"/>
      <c r="CY47" s="635"/>
      <c r="CZ47" s="624">
        <v>3.5</v>
      </c>
      <c r="DA47" s="636"/>
      <c r="DB47" s="636"/>
      <c r="DC47" s="637"/>
      <c r="DD47" s="627">
        <v>82487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20803166</v>
      </c>
      <c r="CS49" s="606"/>
      <c r="CT49" s="606"/>
      <c r="CU49" s="606"/>
      <c r="CV49" s="606"/>
      <c r="CW49" s="606"/>
      <c r="CX49" s="606"/>
      <c r="CY49" s="607"/>
      <c r="CZ49" s="608">
        <v>100</v>
      </c>
      <c r="DA49" s="609"/>
      <c r="DB49" s="609"/>
      <c r="DC49" s="610"/>
      <c r="DD49" s="611">
        <v>14044619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Pcpk/yFRhANdKm6Up7R2oa3JSfJnqQtixT1aYqBtzFdRocF28q6W51G91RirHOqwaW/vrFLn265G9smXuU7uQ==" saltValue="ZzKkmzhy51jJNMrKqHDOp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0" t="s">
        <v>352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1" t="s">
        <v>353</v>
      </c>
      <c r="DK2" s="1102"/>
      <c r="DL2" s="1102"/>
      <c r="DM2" s="1102"/>
      <c r="DN2" s="1102"/>
      <c r="DO2" s="1103"/>
      <c r="DP2" s="228"/>
      <c r="DQ2" s="1101" t="s">
        <v>354</v>
      </c>
      <c r="DR2" s="1102"/>
      <c r="DS2" s="1102"/>
      <c r="DT2" s="1102"/>
      <c r="DU2" s="1102"/>
      <c r="DV2" s="1102"/>
      <c r="DW2" s="1102"/>
      <c r="DX2" s="1102"/>
      <c r="DY2" s="1102"/>
      <c r="DZ2" s="110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10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94" t="s">
        <v>371</v>
      </c>
      <c r="DH5" s="1095"/>
      <c r="DI5" s="1095"/>
      <c r="DJ5" s="1095"/>
      <c r="DK5" s="1096"/>
      <c r="DL5" s="1094" t="s">
        <v>372</v>
      </c>
      <c r="DM5" s="1095"/>
      <c r="DN5" s="1095"/>
      <c r="DO5" s="1095"/>
      <c r="DP5" s="109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0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97"/>
      <c r="DH6" s="1098"/>
      <c r="DI6" s="1098"/>
      <c r="DJ6" s="1098"/>
      <c r="DK6" s="1099"/>
      <c r="DL6" s="1097"/>
      <c r="DM6" s="1098"/>
      <c r="DN6" s="1098"/>
      <c r="DO6" s="1098"/>
      <c r="DP6" s="109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084">
        <v>21488</v>
      </c>
      <c r="R7" s="1085"/>
      <c r="S7" s="1085"/>
      <c r="T7" s="1085"/>
      <c r="U7" s="1085"/>
      <c r="V7" s="1085">
        <v>20858</v>
      </c>
      <c r="W7" s="1085"/>
      <c r="X7" s="1085"/>
      <c r="Y7" s="1085"/>
      <c r="Z7" s="1085"/>
      <c r="AA7" s="1085">
        <v>629</v>
      </c>
      <c r="AB7" s="1085"/>
      <c r="AC7" s="1085"/>
      <c r="AD7" s="1085"/>
      <c r="AE7" s="1086"/>
      <c r="AF7" s="1087">
        <v>524</v>
      </c>
      <c r="AG7" s="1088"/>
      <c r="AH7" s="1088"/>
      <c r="AI7" s="1088"/>
      <c r="AJ7" s="1089"/>
      <c r="AK7" s="1090">
        <v>1004</v>
      </c>
      <c r="AL7" s="1091"/>
      <c r="AM7" s="1091"/>
      <c r="AN7" s="1091"/>
      <c r="AO7" s="1091"/>
      <c r="AP7" s="1091">
        <v>20741</v>
      </c>
      <c r="AQ7" s="1091"/>
      <c r="AR7" s="1091"/>
      <c r="AS7" s="1091"/>
      <c r="AT7" s="1091"/>
      <c r="AU7" s="1092"/>
      <c r="AV7" s="1092"/>
      <c r="AW7" s="1092"/>
      <c r="AX7" s="1092"/>
      <c r="AY7" s="1093"/>
      <c r="AZ7" s="232"/>
      <c r="BA7" s="232"/>
      <c r="BB7" s="232"/>
      <c r="BC7" s="232"/>
      <c r="BD7" s="232"/>
      <c r="BE7" s="233"/>
      <c r="BF7" s="233"/>
      <c r="BG7" s="233"/>
      <c r="BH7" s="233"/>
      <c r="BI7" s="233"/>
      <c r="BJ7" s="233"/>
      <c r="BK7" s="233"/>
      <c r="BL7" s="233"/>
      <c r="BM7" s="233"/>
      <c r="BN7" s="233"/>
      <c r="BO7" s="233"/>
      <c r="BP7" s="233"/>
      <c r="BQ7" s="236">
        <v>1</v>
      </c>
      <c r="BR7" s="237"/>
      <c r="BS7" s="1106" t="s">
        <v>553</v>
      </c>
      <c r="BT7" s="1107"/>
      <c r="BU7" s="1107"/>
      <c r="BV7" s="1107"/>
      <c r="BW7" s="1107"/>
      <c r="BX7" s="1107"/>
      <c r="BY7" s="1107"/>
      <c r="BZ7" s="1107"/>
      <c r="CA7" s="1107"/>
      <c r="CB7" s="1107"/>
      <c r="CC7" s="1107"/>
      <c r="CD7" s="1107"/>
      <c r="CE7" s="1107"/>
      <c r="CF7" s="1107"/>
      <c r="CG7" s="1108"/>
      <c r="CH7" s="1109">
        <v>-17</v>
      </c>
      <c r="CI7" s="1110"/>
      <c r="CJ7" s="1110"/>
      <c r="CK7" s="1110"/>
      <c r="CL7" s="1111"/>
      <c r="CM7" s="1109">
        <v>303</v>
      </c>
      <c r="CN7" s="1110"/>
      <c r="CO7" s="1110"/>
      <c r="CP7" s="1110"/>
      <c r="CQ7" s="1111"/>
      <c r="CR7" s="1109">
        <v>80</v>
      </c>
      <c r="CS7" s="1110"/>
      <c r="CT7" s="1110"/>
      <c r="CU7" s="1110"/>
      <c r="CV7" s="1111"/>
      <c r="CW7" s="1109" t="s">
        <v>552</v>
      </c>
      <c r="CX7" s="1110"/>
      <c r="CY7" s="1110"/>
      <c r="CZ7" s="1110"/>
      <c r="DA7" s="1111"/>
      <c r="DB7" s="1109" t="s">
        <v>552</v>
      </c>
      <c r="DC7" s="1110"/>
      <c r="DD7" s="1110"/>
      <c r="DE7" s="1110"/>
      <c r="DF7" s="1111"/>
      <c r="DG7" s="1109" t="s">
        <v>552</v>
      </c>
      <c r="DH7" s="1110"/>
      <c r="DI7" s="1110"/>
      <c r="DJ7" s="1110"/>
      <c r="DK7" s="1111"/>
      <c r="DL7" s="1109" t="s">
        <v>552</v>
      </c>
      <c r="DM7" s="1110"/>
      <c r="DN7" s="1110"/>
      <c r="DO7" s="1110"/>
      <c r="DP7" s="1111"/>
      <c r="DQ7" s="1109" t="s">
        <v>552</v>
      </c>
      <c r="DR7" s="1110"/>
      <c r="DS7" s="1110"/>
      <c r="DT7" s="1110"/>
      <c r="DU7" s="1111"/>
      <c r="DV7" s="1106"/>
      <c r="DW7" s="1107"/>
      <c r="DX7" s="1107"/>
      <c r="DY7" s="1107"/>
      <c r="DZ7" s="1112"/>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4</v>
      </c>
      <c r="R8" s="1039"/>
      <c r="S8" s="1039"/>
      <c r="T8" s="1039"/>
      <c r="U8" s="1039"/>
      <c r="V8" s="1039">
        <v>4</v>
      </c>
      <c r="W8" s="1039"/>
      <c r="X8" s="1039"/>
      <c r="Y8" s="1039"/>
      <c r="Z8" s="1039"/>
      <c r="AA8" s="1039">
        <v>0</v>
      </c>
      <c r="AB8" s="1039"/>
      <c r="AC8" s="1039"/>
      <c r="AD8" s="1039"/>
      <c r="AE8" s="1040"/>
      <c r="AF8" s="1035">
        <v>0</v>
      </c>
      <c r="AG8" s="1036"/>
      <c r="AH8" s="1036"/>
      <c r="AI8" s="1036"/>
      <c r="AJ8" s="1037"/>
      <c r="AK8" s="1080">
        <v>2</v>
      </c>
      <c r="AL8" s="1081"/>
      <c r="AM8" s="1081"/>
      <c r="AN8" s="1081"/>
      <c r="AO8" s="1081"/>
      <c r="AP8" s="1081" t="s">
        <v>552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554</v>
      </c>
      <c r="BT8" s="993"/>
      <c r="BU8" s="993"/>
      <c r="BV8" s="993"/>
      <c r="BW8" s="993"/>
      <c r="BX8" s="993"/>
      <c r="BY8" s="993"/>
      <c r="BZ8" s="993"/>
      <c r="CA8" s="993"/>
      <c r="CB8" s="993"/>
      <c r="CC8" s="993"/>
      <c r="CD8" s="993"/>
      <c r="CE8" s="993"/>
      <c r="CF8" s="993"/>
      <c r="CG8" s="1014"/>
      <c r="CH8" s="989">
        <v>-7</v>
      </c>
      <c r="CI8" s="990"/>
      <c r="CJ8" s="990"/>
      <c r="CK8" s="990"/>
      <c r="CL8" s="991"/>
      <c r="CM8" s="989">
        <v>-14</v>
      </c>
      <c r="CN8" s="990"/>
      <c r="CO8" s="990"/>
      <c r="CP8" s="990"/>
      <c r="CQ8" s="991"/>
      <c r="CR8" s="989">
        <v>20</v>
      </c>
      <c r="CS8" s="990"/>
      <c r="CT8" s="990"/>
      <c r="CU8" s="990"/>
      <c r="CV8" s="991"/>
      <c r="CW8" s="989" t="s">
        <v>552</v>
      </c>
      <c r="CX8" s="990"/>
      <c r="CY8" s="990"/>
      <c r="CZ8" s="990"/>
      <c r="DA8" s="991"/>
      <c r="DB8" s="989" t="s">
        <v>552</v>
      </c>
      <c r="DC8" s="990"/>
      <c r="DD8" s="990"/>
      <c r="DE8" s="990"/>
      <c r="DF8" s="991"/>
      <c r="DG8" s="989" t="s">
        <v>552</v>
      </c>
      <c r="DH8" s="990"/>
      <c r="DI8" s="990"/>
      <c r="DJ8" s="990"/>
      <c r="DK8" s="991"/>
      <c r="DL8" s="989" t="s">
        <v>552</v>
      </c>
      <c r="DM8" s="990"/>
      <c r="DN8" s="990"/>
      <c r="DO8" s="990"/>
      <c r="DP8" s="991"/>
      <c r="DQ8" s="989" t="s">
        <v>552</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555</v>
      </c>
      <c r="BT9" s="993"/>
      <c r="BU9" s="993"/>
      <c r="BV9" s="993"/>
      <c r="BW9" s="993"/>
      <c r="BX9" s="993"/>
      <c r="BY9" s="993"/>
      <c r="BZ9" s="993"/>
      <c r="CA9" s="993"/>
      <c r="CB9" s="993"/>
      <c r="CC9" s="993"/>
      <c r="CD9" s="993"/>
      <c r="CE9" s="993"/>
      <c r="CF9" s="993"/>
      <c r="CG9" s="1014"/>
      <c r="CH9" s="989">
        <v>0</v>
      </c>
      <c r="CI9" s="990"/>
      <c r="CJ9" s="990"/>
      <c r="CK9" s="990"/>
      <c r="CL9" s="991"/>
      <c r="CM9" s="989">
        <v>9</v>
      </c>
      <c r="CN9" s="990"/>
      <c r="CO9" s="990"/>
      <c r="CP9" s="990"/>
      <c r="CQ9" s="991"/>
      <c r="CR9" s="989">
        <v>3</v>
      </c>
      <c r="CS9" s="990"/>
      <c r="CT9" s="990"/>
      <c r="CU9" s="990"/>
      <c r="CV9" s="991"/>
      <c r="CW9" s="989">
        <v>1</v>
      </c>
      <c r="CX9" s="990"/>
      <c r="CY9" s="990"/>
      <c r="CZ9" s="990"/>
      <c r="DA9" s="991"/>
      <c r="DB9" s="989" t="s">
        <v>552</v>
      </c>
      <c r="DC9" s="990"/>
      <c r="DD9" s="990"/>
      <c r="DE9" s="990"/>
      <c r="DF9" s="991"/>
      <c r="DG9" s="989" t="s">
        <v>552</v>
      </c>
      <c r="DH9" s="990"/>
      <c r="DI9" s="990"/>
      <c r="DJ9" s="990"/>
      <c r="DK9" s="991"/>
      <c r="DL9" s="989" t="s">
        <v>552</v>
      </c>
      <c r="DM9" s="990"/>
      <c r="DN9" s="990"/>
      <c r="DO9" s="990"/>
      <c r="DP9" s="991"/>
      <c r="DQ9" s="989" t="s">
        <v>552</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556</v>
      </c>
      <c r="BT10" s="993"/>
      <c r="BU10" s="993"/>
      <c r="BV10" s="993"/>
      <c r="BW10" s="993"/>
      <c r="BX10" s="993"/>
      <c r="BY10" s="993"/>
      <c r="BZ10" s="993"/>
      <c r="CA10" s="993"/>
      <c r="CB10" s="993"/>
      <c r="CC10" s="993"/>
      <c r="CD10" s="993"/>
      <c r="CE10" s="993"/>
      <c r="CF10" s="993"/>
      <c r="CG10" s="1014"/>
      <c r="CH10" s="989">
        <v>-2</v>
      </c>
      <c r="CI10" s="990"/>
      <c r="CJ10" s="990"/>
      <c r="CK10" s="990"/>
      <c r="CL10" s="991"/>
      <c r="CM10" s="989" t="s">
        <v>552</v>
      </c>
      <c r="CN10" s="990"/>
      <c r="CO10" s="990"/>
      <c r="CP10" s="990"/>
      <c r="CQ10" s="991"/>
      <c r="CR10" s="989">
        <v>11</v>
      </c>
      <c r="CS10" s="990"/>
      <c r="CT10" s="990"/>
      <c r="CU10" s="990"/>
      <c r="CV10" s="991"/>
      <c r="CW10" s="989" t="s">
        <v>552</v>
      </c>
      <c r="CX10" s="990"/>
      <c r="CY10" s="990"/>
      <c r="CZ10" s="990"/>
      <c r="DA10" s="991"/>
      <c r="DB10" s="989" t="s">
        <v>552</v>
      </c>
      <c r="DC10" s="990"/>
      <c r="DD10" s="990"/>
      <c r="DE10" s="990"/>
      <c r="DF10" s="991"/>
      <c r="DG10" s="989" t="s">
        <v>552</v>
      </c>
      <c r="DH10" s="990"/>
      <c r="DI10" s="990"/>
      <c r="DJ10" s="990"/>
      <c r="DK10" s="991"/>
      <c r="DL10" s="989" t="s">
        <v>552</v>
      </c>
      <c r="DM10" s="990"/>
      <c r="DN10" s="990"/>
      <c r="DO10" s="990"/>
      <c r="DP10" s="991"/>
      <c r="DQ10" s="989" t="s">
        <v>552</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557</v>
      </c>
      <c r="BT11" s="993"/>
      <c r="BU11" s="993"/>
      <c r="BV11" s="993"/>
      <c r="BW11" s="993"/>
      <c r="BX11" s="993"/>
      <c r="BY11" s="993"/>
      <c r="BZ11" s="993"/>
      <c r="CA11" s="993"/>
      <c r="CB11" s="993"/>
      <c r="CC11" s="993"/>
      <c r="CD11" s="993"/>
      <c r="CE11" s="993"/>
      <c r="CF11" s="993"/>
      <c r="CG11" s="1014"/>
      <c r="CH11" s="989">
        <v>6</v>
      </c>
      <c r="CI11" s="990"/>
      <c r="CJ11" s="990"/>
      <c r="CK11" s="990"/>
      <c r="CL11" s="991"/>
      <c r="CM11" s="989">
        <v>42</v>
      </c>
      <c r="CN11" s="990"/>
      <c r="CO11" s="990"/>
      <c r="CP11" s="990"/>
      <c r="CQ11" s="991"/>
      <c r="CR11" s="989">
        <v>16</v>
      </c>
      <c r="CS11" s="990"/>
      <c r="CT11" s="990"/>
      <c r="CU11" s="990"/>
      <c r="CV11" s="991"/>
      <c r="CW11" s="989" t="s">
        <v>552</v>
      </c>
      <c r="CX11" s="990"/>
      <c r="CY11" s="990"/>
      <c r="CZ11" s="990"/>
      <c r="DA11" s="991"/>
      <c r="DB11" s="989" t="s">
        <v>552</v>
      </c>
      <c r="DC11" s="990"/>
      <c r="DD11" s="990"/>
      <c r="DE11" s="990"/>
      <c r="DF11" s="991"/>
      <c r="DG11" s="989" t="s">
        <v>552</v>
      </c>
      <c r="DH11" s="990"/>
      <c r="DI11" s="990"/>
      <c r="DJ11" s="990"/>
      <c r="DK11" s="991"/>
      <c r="DL11" s="989" t="s">
        <v>552</v>
      </c>
      <c r="DM11" s="990"/>
      <c r="DN11" s="990"/>
      <c r="DO11" s="990"/>
      <c r="DP11" s="991"/>
      <c r="DQ11" s="989" t="s">
        <v>552</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21455</v>
      </c>
      <c r="R23" s="1061"/>
      <c r="S23" s="1061"/>
      <c r="T23" s="1061"/>
      <c r="U23" s="1061"/>
      <c r="V23" s="1061">
        <v>20826</v>
      </c>
      <c r="W23" s="1061"/>
      <c r="X23" s="1061"/>
      <c r="Y23" s="1061"/>
      <c r="Z23" s="1061"/>
      <c r="AA23" s="1061">
        <v>629</v>
      </c>
      <c r="AB23" s="1061"/>
      <c r="AC23" s="1061"/>
      <c r="AD23" s="1061"/>
      <c r="AE23" s="1068"/>
      <c r="AF23" s="1069">
        <v>524</v>
      </c>
      <c r="AG23" s="1061"/>
      <c r="AH23" s="1061"/>
      <c r="AI23" s="1061"/>
      <c r="AJ23" s="1070"/>
      <c r="AK23" s="1071"/>
      <c r="AL23" s="1072"/>
      <c r="AM23" s="1072"/>
      <c r="AN23" s="1072"/>
      <c r="AO23" s="1072"/>
      <c r="AP23" s="1061">
        <v>20741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3044</v>
      </c>
      <c r="R28" s="1051"/>
      <c r="S28" s="1051"/>
      <c r="T28" s="1051"/>
      <c r="U28" s="1051"/>
      <c r="V28" s="1051">
        <v>2994</v>
      </c>
      <c r="W28" s="1051"/>
      <c r="X28" s="1051"/>
      <c r="Y28" s="1051"/>
      <c r="Z28" s="1051"/>
      <c r="AA28" s="1051">
        <v>50</v>
      </c>
      <c r="AB28" s="1051"/>
      <c r="AC28" s="1051"/>
      <c r="AD28" s="1051"/>
      <c r="AE28" s="1052"/>
      <c r="AF28" s="1053">
        <v>50</v>
      </c>
      <c r="AG28" s="1051"/>
      <c r="AH28" s="1051"/>
      <c r="AI28" s="1051"/>
      <c r="AJ28" s="1054"/>
      <c r="AK28" s="1042">
        <v>272</v>
      </c>
      <c r="AL28" s="1043"/>
      <c r="AM28" s="1043"/>
      <c r="AN28" s="1043"/>
      <c r="AO28" s="1043"/>
      <c r="AP28" s="1043" t="s">
        <v>552</v>
      </c>
      <c r="AQ28" s="1043"/>
      <c r="AR28" s="1043"/>
      <c r="AS28" s="1043"/>
      <c r="AT28" s="1043"/>
      <c r="AU28" s="1043" t="s">
        <v>552</v>
      </c>
      <c r="AV28" s="1043"/>
      <c r="AW28" s="1043"/>
      <c r="AX28" s="1043"/>
      <c r="AY28" s="1043"/>
      <c r="AZ28" s="1044" t="s">
        <v>552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505</v>
      </c>
      <c r="R29" s="1039"/>
      <c r="S29" s="1039"/>
      <c r="T29" s="1039"/>
      <c r="U29" s="1039"/>
      <c r="V29" s="1039">
        <v>493</v>
      </c>
      <c r="W29" s="1039"/>
      <c r="X29" s="1039"/>
      <c r="Y29" s="1039"/>
      <c r="Z29" s="1039"/>
      <c r="AA29" s="1039">
        <v>11</v>
      </c>
      <c r="AB29" s="1039"/>
      <c r="AC29" s="1039"/>
      <c r="AD29" s="1039"/>
      <c r="AE29" s="1040"/>
      <c r="AF29" s="1035">
        <v>11</v>
      </c>
      <c r="AG29" s="1036"/>
      <c r="AH29" s="1036"/>
      <c r="AI29" s="1036"/>
      <c r="AJ29" s="1037"/>
      <c r="AK29" s="980">
        <v>129</v>
      </c>
      <c r="AL29" s="971"/>
      <c r="AM29" s="971"/>
      <c r="AN29" s="971"/>
      <c r="AO29" s="971"/>
      <c r="AP29" s="971" t="s">
        <v>552</v>
      </c>
      <c r="AQ29" s="971"/>
      <c r="AR29" s="971"/>
      <c r="AS29" s="971"/>
      <c r="AT29" s="971"/>
      <c r="AU29" s="971" t="s">
        <v>552</v>
      </c>
      <c r="AV29" s="971"/>
      <c r="AW29" s="971"/>
      <c r="AX29" s="971"/>
      <c r="AY29" s="971"/>
      <c r="AZ29" s="1041" t="s">
        <v>552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4667</v>
      </c>
      <c r="R30" s="1039"/>
      <c r="S30" s="1039"/>
      <c r="T30" s="1039"/>
      <c r="U30" s="1039"/>
      <c r="V30" s="1039">
        <v>4415</v>
      </c>
      <c r="W30" s="1039"/>
      <c r="X30" s="1039"/>
      <c r="Y30" s="1039"/>
      <c r="Z30" s="1039"/>
      <c r="AA30" s="1039">
        <v>252</v>
      </c>
      <c r="AB30" s="1039"/>
      <c r="AC30" s="1039"/>
      <c r="AD30" s="1039"/>
      <c r="AE30" s="1040"/>
      <c r="AF30" s="1035">
        <v>252</v>
      </c>
      <c r="AG30" s="1036"/>
      <c r="AH30" s="1036"/>
      <c r="AI30" s="1036"/>
      <c r="AJ30" s="1037"/>
      <c r="AK30" s="980">
        <v>679</v>
      </c>
      <c r="AL30" s="971"/>
      <c r="AM30" s="971"/>
      <c r="AN30" s="971"/>
      <c r="AO30" s="971"/>
      <c r="AP30" s="971" t="s">
        <v>552</v>
      </c>
      <c r="AQ30" s="971"/>
      <c r="AR30" s="971"/>
      <c r="AS30" s="971"/>
      <c r="AT30" s="971"/>
      <c r="AU30" s="971" t="s">
        <v>552</v>
      </c>
      <c r="AV30" s="971"/>
      <c r="AW30" s="971"/>
      <c r="AX30" s="971"/>
      <c r="AY30" s="971"/>
      <c r="AZ30" s="1041" t="s">
        <v>552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228</v>
      </c>
      <c r="R31" s="1039"/>
      <c r="S31" s="1039"/>
      <c r="T31" s="1039"/>
      <c r="U31" s="1039"/>
      <c r="V31" s="1039">
        <v>204</v>
      </c>
      <c r="W31" s="1039"/>
      <c r="X31" s="1039"/>
      <c r="Y31" s="1039"/>
      <c r="Z31" s="1039"/>
      <c r="AA31" s="1039">
        <v>24</v>
      </c>
      <c r="AB31" s="1039"/>
      <c r="AC31" s="1039"/>
      <c r="AD31" s="1039"/>
      <c r="AE31" s="1040"/>
      <c r="AF31" s="1035">
        <v>103</v>
      </c>
      <c r="AG31" s="1036"/>
      <c r="AH31" s="1036"/>
      <c r="AI31" s="1036"/>
      <c r="AJ31" s="1037"/>
      <c r="AK31" s="980">
        <v>103</v>
      </c>
      <c r="AL31" s="971"/>
      <c r="AM31" s="971"/>
      <c r="AN31" s="971"/>
      <c r="AO31" s="971"/>
      <c r="AP31" s="971">
        <v>1238</v>
      </c>
      <c r="AQ31" s="971"/>
      <c r="AR31" s="971"/>
      <c r="AS31" s="971"/>
      <c r="AT31" s="971"/>
      <c r="AU31" s="971">
        <v>769</v>
      </c>
      <c r="AV31" s="971"/>
      <c r="AW31" s="971"/>
      <c r="AX31" s="971"/>
      <c r="AY31" s="971"/>
      <c r="AZ31" s="1041" t="s">
        <v>552</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543</v>
      </c>
      <c r="R32" s="1039"/>
      <c r="S32" s="1039"/>
      <c r="T32" s="1039"/>
      <c r="U32" s="1039"/>
      <c r="V32" s="1039">
        <v>456</v>
      </c>
      <c r="W32" s="1039"/>
      <c r="X32" s="1039"/>
      <c r="Y32" s="1039"/>
      <c r="Z32" s="1039"/>
      <c r="AA32" s="1039">
        <v>86</v>
      </c>
      <c r="AB32" s="1039"/>
      <c r="AC32" s="1039"/>
      <c r="AD32" s="1039"/>
      <c r="AE32" s="1040"/>
      <c r="AF32" s="1035">
        <v>59</v>
      </c>
      <c r="AG32" s="1036"/>
      <c r="AH32" s="1036"/>
      <c r="AI32" s="1036"/>
      <c r="AJ32" s="1037"/>
      <c r="AK32" s="980">
        <v>274</v>
      </c>
      <c r="AL32" s="971"/>
      <c r="AM32" s="971"/>
      <c r="AN32" s="971"/>
      <c r="AO32" s="971"/>
      <c r="AP32" s="971">
        <v>1781</v>
      </c>
      <c r="AQ32" s="971"/>
      <c r="AR32" s="971"/>
      <c r="AS32" s="971"/>
      <c r="AT32" s="971"/>
      <c r="AU32" s="971">
        <v>1327</v>
      </c>
      <c r="AV32" s="971"/>
      <c r="AW32" s="971"/>
      <c r="AX32" s="971"/>
      <c r="AY32" s="971"/>
      <c r="AZ32" s="1041" t="s">
        <v>552</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488</v>
      </c>
      <c r="R33" s="1039"/>
      <c r="S33" s="1039"/>
      <c r="T33" s="1039"/>
      <c r="U33" s="1039"/>
      <c r="V33" s="1039">
        <v>425</v>
      </c>
      <c r="W33" s="1039"/>
      <c r="X33" s="1039"/>
      <c r="Y33" s="1039"/>
      <c r="Z33" s="1039"/>
      <c r="AA33" s="1039">
        <v>56</v>
      </c>
      <c r="AB33" s="1039"/>
      <c r="AC33" s="1039"/>
      <c r="AD33" s="1039"/>
      <c r="AE33" s="1040"/>
      <c r="AF33" s="1035">
        <v>61</v>
      </c>
      <c r="AG33" s="1036"/>
      <c r="AH33" s="1036"/>
      <c r="AI33" s="1036"/>
      <c r="AJ33" s="1037"/>
      <c r="AK33" s="980">
        <v>293</v>
      </c>
      <c r="AL33" s="971"/>
      <c r="AM33" s="971"/>
      <c r="AN33" s="971"/>
      <c r="AO33" s="971"/>
      <c r="AP33" s="971">
        <v>1497</v>
      </c>
      <c r="AQ33" s="971"/>
      <c r="AR33" s="971"/>
      <c r="AS33" s="971"/>
      <c r="AT33" s="971"/>
      <c r="AU33" s="971">
        <v>1492</v>
      </c>
      <c r="AV33" s="971"/>
      <c r="AW33" s="971"/>
      <c r="AX33" s="971"/>
      <c r="AY33" s="971"/>
      <c r="AZ33" s="1041" t="s">
        <v>552</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349</v>
      </c>
      <c r="R34" s="1039"/>
      <c r="S34" s="1039"/>
      <c r="T34" s="1039"/>
      <c r="U34" s="1039"/>
      <c r="V34" s="1039">
        <v>336</v>
      </c>
      <c r="W34" s="1039"/>
      <c r="X34" s="1039"/>
      <c r="Y34" s="1039"/>
      <c r="Z34" s="1039"/>
      <c r="AA34" s="1039">
        <v>9</v>
      </c>
      <c r="AB34" s="1039"/>
      <c r="AC34" s="1039"/>
      <c r="AD34" s="1039"/>
      <c r="AE34" s="1040"/>
      <c r="AF34" s="1035">
        <v>13</v>
      </c>
      <c r="AG34" s="1036"/>
      <c r="AH34" s="1036"/>
      <c r="AI34" s="1036"/>
      <c r="AJ34" s="1037"/>
      <c r="AK34" s="980">
        <v>156</v>
      </c>
      <c r="AL34" s="971"/>
      <c r="AM34" s="971"/>
      <c r="AN34" s="971"/>
      <c r="AO34" s="971"/>
      <c r="AP34" s="971">
        <v>396</v>
      </c>
      <c r="AQ34" s="971"/>
      <c r="AR34" s="971"/>
      <c r="AS34" s="971"/>
      <c r="AT34" s="971"/>
      <c r="AU34" s="971">
        <v>310</v>
      </c>
      <c r="AV34" s="971"/>
      <c r="AW34" s="971"/>
      <c r="AX34" s="971"/>
      <c r="AY34" s="971"/>
      <c r="AZ34" s="1041" t="s">
        <v>552</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549</v>
      </c>
      <c r="AG63" s="959"/>
      <c r="AH63" s="959"/>
      <c r="AI63" s="959"/>
      <c r="AJ63" s="1022"/>
      <c r="AK63" s="1023"/>
      <c r="AL63" s="963"/>
      <c r="AM63" s="963"/>
      <c r="AN63" s="963"/>
      <c r="AO63" s="963"/>
      <c r="AP63" s="959">
        <v>4912</v>
      </c>
      <c r="AQ63" s="959"/>
      <c r="AR63" s="959"/>
      <c r="AS63" s="959"/>
      <c r="AT63" s="959"/>
      <c r="AU63" s="959">
        <v>3898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558</v>
      </c>
      <c r="C68" s="986"/>
      <c r="D68" s="986"/>
      <c r="E68" s="986"/>
      <c r="F68" s="986"/>
      <c r="G68" s="986"/>
      <c r="H68" s="986"/>
      <c r="I68" s="986"/>
      <c r="J68" s="986"/>
      <c r="K68" s="986"/>
      <c r="L68" s="986"/>
      <c r="M68" s="986"/>
      <c r="N68" s="986"/>
      <c r="O68" s="986"/>
      <c r="P68" s="987"/>
      <c r="Q68" s="988">
        <v>1609</v>
      </c>
      <c r="R68" s="982"/>
      <c r="S68" s="982"/>
      <c r="T68" s="982"/>
      <c r="U68" s="982"/>
      <c r="V68" s="982">
        <v>1467</v>
      </c>
      <c r="W68" s="982"/>
      <c r="X68" s="982"/>
      <c r="Y68" s="982"/>
      <c r="Z68" s="982"/>
      <c r="AA68" s="982">
        <v>141</v>
      </c>
      <c r="AB68" s="982"/>
      <c r="AC68" s="982"/>
      <c r="AD68" s="982"/>
      <c r="AE68" s="982"/>
      <c r="AF68" s="982">
        <v>141</v>
      </c>
      <c r="AG68" s="982"/>
      <c r="AH68" s="982"/>
      <c r="AI68" s="982"/>
      <c r="AJ68" s="982"/>
      <c r="AK68" s="982" t="s">
        <v>562</v>
      </c>
      <c r="AL68" s="982"/>
      <c r="AM68" s="982"/>
      <c r="AN68" s="982"/>
      <c r="AO68" s="982"/>
      <c r="AP68" s="982" t="s">
        <v>562</v>
      </c>
      <c r="AQ68" s="982"/>
      <c r="AR68" s="982"/>
      <c r="AS68" s="982"/>
      <c r="AT68" s="982"/>
      <c r="AU68" s="982" t="s">
        <v>562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559</v>
      </c>
      <c r="C69" s="975"/>
      <c r="D69" s="975"/>
      <c r="E69" s="975"/>
      <c r="F69" s="975"/>
      <c r="G69" s="975"/>
      <c r="H69" s="975"/>
      <c r="I69" s="975"/>
      <c r="J69" s="975"/>
      <c r="K69" s="975"/>
      <c r="L69" s="975"/>
      <c r="M69" s="975"/>
      <c r="N69" s="975"/>
      <c r="O69" s="975"/>
      <c r="P69" s="976"/>
      <c r="Q69" s="977">
        <v>456917</v>
      </c>
      <c r="R69" s="971"/>
      <c r="S69" s="971"/>
      <c r="T69" s="971"/>
      <c r="U69" s="971"/>
      <c r="V69" s="971">
        <v>456118</v>
      </c>
      <c r="W69" s="971"/>
      <c r="X69" s="971"/>
      <c r="Y69" s="971"/>
      <c r="Z69" s="971"/>
      <c r="AA69" s="971">
        <v>799</v>
      </c>
      <c r="AB69" s="971"/>
      <c r="AC69" s="971"/>
      <c r="AD69" s="971"/>
      <c r="AE69" s="971"/>
      <c r="AF69" s="971">
        <v>794</v>
      </c>
      <c r="AG69" s="971"/>
      <c r="AH69" s="971"/>
      <c r="AI69" s="971"/>
      <c r="AJ69" s="971"/>
      <c r="AK69" s="971">
        <v>892</v>
      </c>
      <c r="AL69" s="971"/>
      <c r="AM69" s="971"/>
      <c r="AN69" s="971"/>
      <c r="AO69" s="971"/>
      <c r="AP69" s="971" t="s">
        <v>562</v>
      </c>
      <c r="AQ69" s="971"/>
      <c r="AR69" s="971"/>
      <c r="AS69" s="971"/>
      <c r="AT69" s="971"/>
      <c r="AU69" s="971" t="s">
        <v>562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560</v>
      </c>
      <c r="C70" s="975"/>
      <c r="D70" s="975"/>
      <c r="E70" s="975"/>
      <c r="F70" s="975"/>
      <c r="G70" s="975"/>
      <c r="H70" s="975"/>
      <c r="I70" s="975"/>
      <c r="J70" s="975"/>
      <c r="K70" s="975"/>
      <c r="L70" s="975"/>
      <c r="M70" s="975"/>
      <c r="N70" s="975"/>
      <c r="O70" s="975"/>
      <c r="P70" s="976"/>
      <c r="Q70" s="977">
        <v>4343</v>
      </c>
      <c r="R70" s="971"/>
      <c r="S70" s="971"/>
      <c r="T70" s="971"/>
      <c r="U70" s="971"/>
      <c r="V70" s="971">
        <v>4160</v>
      </c>
      <c r="W70" s="971"/>
      <c r="X70" s="971"/>
      <c r="Y70" s="971"/>
      <c r="Z70" s="971"/>
      <c r="AA70" s="971">
        <v>183</v>
      </c>
      <c r="AB70" s="971"/>
      <c r="AC70" s="971"/>
      <c r="AD70" s="971"/>
      <c r="AE70" s="971"/>
      <c r="AF70" s="971">
        <v>183</v>
      </c>
      <c r="AG70" s="971"/>
      <c r="AH70" s="971"/>
      <c r="AI70" s="971"/>
      <c r="AJ70" s="971"/>
      <c r="AK70" s="971" t="s">
        <v>562</v>
      </c>
      <c r="AL70" s="971"/>
      <c r="AM70" s="971"/>
      <c r="AN70" s="971"/>
      <c r="AO70" s="971"/>
      <c r="AP70" s="971" t="s">
        <v>562</v>
      </c>
      <c r="AQ70" s="971"/>
      <c r="AR70" s="971"/>
      <c r="AS70" s="971"/>
      <c r="AT70" s="971"/>
      <c r="AU70" s="971" t="s">
        <v>562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561</v>
      </c>
      <c r="C71" s="975"/>
      <c r="D71" s="975"/>
      <c r="E71" s="975"/>
      <c r="F71" s="975"/>
      <c r="G71" s="975"/>
      <c r="H71" s="975"/>
      <c r="I71" s="975"/>
      <c r="J71" s="975"/>
      <c r="K71" s="975"/>
      <c r="L71" s="975"/>
      <c r="M71" s="975"/>
      <c r="N71" s="975"/>
      <c r="O71" s="975"/>
      <c r="P71" s="976"/>
      <c r="Q71" s="977">
        <v>753</v>
      </c>
      <c r="R71" s="971"/>
      <c r="S71" s="971"/>
      <c r="T71" s="971"/>
      <c r="U71" s="971"/>
      <c r="V71" s="971">
        <v>694</v>
      </c>
      <c r="W71" s="971"/>
      <c r="X71" s="971"/>
      <c r="Y71" s="971"/>
      <c r="Z71" s="971"/>
      <c r="AA71" s="971">
        <v>59</v>
      </c>
      <c r="AB71" s="971"/>
      <c r="AC71" s="971"/>
      <c r="AD71" s="971"/>
      <c r="AE71" s="971"/>
      <c r="AF71" s="971">
        <v>59</v>
      </c>
      <c r="AG71" s="971"/>
      <c r="AH71" s="971"/>
      <c r="AI71" s="971"/>
      <c r="AJ71" s="971"/>
      <c r="AK71" s="971" t="s">
        <v>562</v>
      </c>
      <c r="AL71" s="971"/>
      <c r="AM71" s="971"/>
      <c r="AN71" s="971"/>
      <c r="AO71" s="971"/>
      <c r="AP71" s="971" t="s">
        <v>562</v>
      </c>
      <c r="AQ71" s="971"/>
      <c r="AR71" s="971"/>
      <c r="AS71" s="971"/>
      <c r="AT71" s="971"/>
      <c r="AU71" s="971" t="s">
        <v>562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568</v>
      </c>
      <c r="C72" s="975"/>
      <c r="D72" s="975"/>
      <c r="E72" s="975"/>
      <c r="F72" s="975"/>
      <c r="G72" s="975"/>
      <c r="H72" s="975"/>
      <c r="I72" s="975"/>
      <c r="J72" s="975"/>
      <c r="K72" s="975"/>
      <c r="L72" s="975"/>
      <c r="M72" s="975"/>
      <c r="N72" s="975"/>
      <c r="O72" s="975"/>
      <c r="P72" s="976"/>
      <c r="Q72" s="977">
        <v>28832</v>
      </c>
      <c r="R72" s="971"/>
      <c r="S72" s="971"/>
      <c r="T72" s="971"/>
      <c r="U72" s="971"/>
      <c r="V72" s="971">
        <v>26141</v>
      </c>
      <c r="W72" s="971"/>
      <c r="X72" s="971"/>
      <c r="Y72" s="971"/>
      <c r="Z72" s="971"/>
      <c r="AA72" s="971">
        <v>2691</v>
      </c>
      <c r="AB72" s="971"/>
      <c r="AC72" s="971"/>
      <c r="AD72" s="971"/>
      <c r="AE72" s="971"/>
      <c r="AF72" s="971">
        <v>36115</v>
      </c>
      <c r="AG72" s="971"/>
      <c r="AH72" s="971"/>
      <c r="AI72" s="971"/>
      <c r="AJ72" s="971"/>
      <c r="AK72" s="971" t="s">
        <v>562</v>
      </c>
      <c r="AL72" s="971"/>
      <c r="AM72" s="971"/>
      <c r="AN72" s="971"/>
      <c r="AO72" s="971"/>
      <c r="AP72" s="971">
        <v>55247</v>
      </c>
      <c r="AQ72" s="971"/>
      <c r="AR72" s="971"/>
      <c r="AS72" s="971"/>
      <c r="AT72" s="971"/>
      <c r="AU72" s="971">
        <v>2020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569</v>
      </c>
      <c r="C73" s="975"/>
      <c r="D73" s="975"/>
      <c r="E73" s="975"/>
      <c r="F73" s="975"/>
      <c r="G73" s="975"/>
      <c r="H73" s="975"/>
      <c r="I73" s="975"/>
      <c r="J73" s="975"/>
      <c r="K73" s="975"/>
      <c r="L73" s="975"/>
      <c r="M73" s="975"/>
      <c r="N73" s="975"/>
      <c r="O73" s="975"/>
      <c r="P73" s="976"/>
      <c r="Q73" s="977">
        <v>3013</v>
      </c>
      <c r="R73" s="971"/>
      <c r="S73" s="971"/>
      <c r="T73" s="971"/>
      <c r="U73" s="971"/>
      <c r="V73" s="971">
        <v>2588</v>
      </c>
      <c r="W73" s="971"/>
      <c r="X73" s="971"/>
      <c r="Y73" s="971"/>
      <c r="Z73" s="971"/>
      <c r="AA73" s="971">
        <v>425</v>
      </c>
      <c r="AB73" s="971"/>
      <c r="AC73" s="971"/>
      <c r="AD73" s="971"/>
      <c r="AE73" s="971"/>
      <c r="AF73" s="971">
        <v>3544</v>
      </c>
      <c r="AG73" s="971"/>
      <c r="AH73" s="971"/>
      <c r="AI73" s="971"/>
      <c r="AJ73" s="971"/>
      <c r="AK73" s="971" t="s">
        <v>570</v>
      </c>
      <c r="AL73" s="971"/>
      <c r="AM73" s="971"/>
      <c r="AN73" s="971"/>
      <c r="AO73" s="971"/>
      <c r="AP73" s="971">
        <v>9249</v>
      </c>
      <c r="AQ73" s="971"/>
      <c r="AR73" s="971"/>
      <c r="AS73" s="971"/>
      <c r="AT73" s="971"/>
      <c r="AU73" s="971" t="s">
        <v>570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40836</v>
      </c>
      <c r="AG88" s="959"/>
      <c r="AH88" s="959"/>
      <c r="AI88" s="959"/>
      <c r="AJ88" s="959"/>
      <c r="AK88" s="963"/>
      <c r="AL88" s="963"/>
      <c r="AM88" s="963"/>
      <c r="AN88" s="963"/>
      <c r="AO88" s="963"/>
      <c r="AP88" s="959">
        <v>64496</v>
      </c>
      <c r="AQ88" s="959"/>
      <c r="AR88" s="959"/>
      <c r="AS88" s="959"/>
      <c r="AT88" s="959"/>
      <c r="AU88" s="959">
        <v>2020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3075304</v>
      </c>
      <c r="AB110" s="889"/>
      <c r="AC110" s="889"/>
      <c r="AD110" s="889"/>
      <c r="AE110" s="890"/>
      <c r="AF110" s="891">
        <v>2924295</v>
      </c>
      <c r="AG110" s="889"/>
      <c r="AH110" s="889"/>
      <c r="AI110" s="889"/>
      <c r="AJ110" s="890"/>
      <c r="AK110" s="891">
        <v>2704210</v>
      </c>
      <c r="AL110" s="889"/>
      <c r="AM110" s="889"/>
      <c r="AN110" s="889"/>
      <c r="AO110" s="890"/>
      <c r="AP110" s="892">
        <v>27.5</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23767274</v>
      </c>
      <c r="BR110" s="842"/>
      <c r="BS110" s="842"/>
      <c r="BT110" s="842"/>
      <c r="BU110" s="842"/>
      <c r="BV110" s="842">
        <v>22079763</v>
      </c>
      <c r="BW110" s="842"/>
      <c r="BX110" s="842"/>
      <c r="BY110" s="842"/>
      <c r="BZ110" s="842"/>
      <c r="CA110" s="842">
        <v>20741278</v>
      </c>
      <c r="CB110" s="842"/>
      <c r="CC110" s="842"/>
      <c r="CD110" s="842"/>
      <c r="CE110" s="842"/>
      <c r="CF110" s="866">
        <v>210.7</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7284712</v>
      </c>
      <c r="BR112" s="817"/>
      <c r="BS112" s="817"/>
      <c r="BT112" s="817"/>
      <c r="BU112" s="817"/>
      <c r="BV112" s="817">
        <v>6411886</v>
      </c>
      <c r="BW112" s="817"/>
      <c r="BX112" s="817"/>
      <c r="BY112" s="817"/>
      <c r="BZ112" s="817"/>
      <c r="CA112" s="817">
        <v>3897873</v>
      </c>
      <c r="CB112" s="817"/>
      <c r="CC112" s="817"/>
      <c r="CD112" s="817"/>
      <c r="CE112" s="817"/>
      <c r="CF112" s="875">
        <v>39.6</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731642</v>
      </c>
      <c r="AB113" s="919"/>
      <c r="AC113" s="919"/>
      <c r="AD113" s="919"/>
      <c r="AE113" s="920"/>
      <c r="AF113" s="921">
        <v>651199</v>
      </c>
      <c r="AG113" s="919"/>
      <c r="AH113" s="919"/>
      <c r="AI113" s="919"/>
      <c r="AJ113" s="920"/>
      <c r="AK113" s="921">
        <v>437452</v>
      </c>
      <c r="AL113" s="919"/>
      <c r="AM113" s="919"/>
      <c r="AN113" s="919"/>
      <c r="AO113" s="920"/>
      <c r="AP113" s="922">
        <v>4.4000000000000004</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v>2020342</v>
      </c>
      <c r="CB113" s="817"/>
      <c r="CC113" s="817"/>
      <c r="CD113" s="817"/>
      <c r="CE113" s="817"/>
      <c r="CF113" s="875">
        <v>20.5</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v>217442</v>
      </c>
      <c r="AL114" s="780"/>
      <c r="AM114" s="780"/>
      <c r="AN114" s="780"/>
      <c r="AO114" s="781"/>
      <c r="AP114" s="824">
        <v>2.2000000000000002</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3036146</v>
      </c>
      <c r="BR114" s="817"/>
      <c r="BS114" s="817"/>
      <c r="BT114" s="817"/>
      <c r="BU114" s="817"/>
      <c r="BV114" s="817">
        <v>3132039</v>
      </c>
      <c r="BW114" s="817"/>
      <c r="BX114" s="817"/>
      <c r="BY114" s="817"/>
      <c r="BZ114" s="817"/>
      <c r="CA114" s="817">
        <v>3079411</v>
      </c>
      <c r="CB114" s="817"/>
      <c r="CC114" s="817"/>
      <c r="CD114" s="817"/>
      <c r="CE114" s="817"/>
      <c r="CF114" s="875">
        <v>31.3</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58</v>
      </c>
      <c r="AB115" s="919"/>
      <c r="AC115" s="919"/>
      <c r="AD115" s="919"/>
      <c r="AE115" s="920"/>
      <c r="AF115" s="921">
        <v>37</v>
      </c>
      <c r="AG115" s="919"/>
      <c r="AH115" s="919"/>
      <c r="AI115" s="919"/>
      <c r="AJ115" s="920"/>
      <c r="AK115" s="921">
        <v>23</v>
      </c>
      <c r="AL115" s="919"/>
      <c r="AM115" s="919"/>
      <c r="AN115" s="919"/>
      <c r="AO115" s="920"/>
      <c r="AP115" s="922">
        <v>0</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286</v>
      </c>
      <c r="AB116" s="780"/>
      <c r="AC116" s="780"/>
      <c r="AD116" s="780"/>
      <c r="AE116" s="781"/>
      <c r="AF116" s="782">
        <v>358</v>
      </c>
      <c r="AG116" s="780"/>
      <c r="AH116" s="780"/>
      <c r="AI116" s="780"/>
      <c r="AJ116" s="781"/>
      <c r="AK116" s="782">
        <v>288</v>
      </c>
      <c r="AL116" s="780"/>
      <c r="AM116" s="780"/>
      <c r="AN116" s="780"/>
      <c r="AO116" s="781"/>
      <c r="AP116" s="824">
        <v>0</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3807290</v>
      </c>
      <c r="AB117" s="903"/>
      <c r="AC117" s="903"/>
      <c r="AD117" s="903"/>
      <c r="AE117" s="904"/>
      <c r="AF117" s="905">
        <v>3575889</v>
      </c>
      <c r="AG117" s="903"/>
      <c r="AH117" s="903"/>
      <c r="AI117" s="903"/>
      <c r="AJ117" s="904"/>
      <c r="AK117" s="905">
        <v>3359415</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34088132</v>
      </c>
      <c r="BR119" s="845"/>
      <c r="BS119" s="845"/>
      <c r="BT119" s="845"/>
      <c r="BU119" s="845"/>
      <c r="BV119" s="845">
        <v>31623688</v>
      </c>
      <c r="BW119" s="845"/>
      <c r="BX119" s="845"/>
      <c r="BY119" s="845"/>
      <c r="BZ119" s="845"/>
      <c r="CA119" s="845">
        <v>29738904</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2831876</v>
      </c>
      <c r="BR120" s="842"/>
      <c r="BS120" s="842"/>
      <c r="BT120" s="842"/>
      <c r="BU120" s="842"/>
      <c r="BV120" s="842">
        <v>3212781</v>
      </c>
      <c r="BW120" s="842"/>
      <c r="BX120" s="842"/>
      <c r="BY120" s="842"/>
      <c r="BZ120" s="842"/>
      <c r="CA120" s="842">
        <v>3678310</v>
      </c>
      <c r="CB120" s="842"/>
      <c r="CC120" s="842"/>
      <c r="CD120" s="842"/>
      <c r="CE120" s="842"/>
      <c r="CF120" s="866">
        <v>37.4</v>
      </c>
      <c r="CG120" s="867"/>
      <c r="CH120" s="867"/>
      <c r="CI120" s="867"/>
      <c r="CJ120" s="867"/>
      <c r="CK120" s="868" t="s">
        <v>448</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1741759</v>
      </c>
      <c r="DH120" s="842"/>
      <c r="DI120" s="842"/>
      <c r="DJ120" s="842"/>
      <c r="DK120" s="842"/>
      <c r="DL120" s="842">
        <v>1622369</v>
      </c>
      <c r="DM120" s="842"/>
      <c r="DN120" s="842"/>
      <c r="DO120" s="842"/>
      <c r="DP120" s="842"/>
      <c r="DQ120" s="842">
        <v>1492461</v>
      </c>
      <c r="DR120" s="842"/>
      <c r="DS120" s="842"/>
      <c r="DT120" s="842"/>
      <c r="DU120" s="842"/>
      <c r="DV120" s="843">
        <v>15.2</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12015</v>
      </c>
      <c r="BR121" s="817"/>
      <c r="BS121" s="817"/>
      <c r="BT121" s="817"/>
      <c r="BU121" s="817"/>
      <c r="BV121" s="817">
        <v>5195</v>
      </c>
      <c r="BW121" s="817"/>
      <c r="BX121" s="817"/>
      <c r="BY121" s="817"/>
      <c r="BZ121" s="817"/>
      <c r="CA121" s="817">
        <v>6092</v>
      </c>
      <c r="CB121" s="817"/>
      <c r="CC121" s="817"/>
      <c r="CD121" s="817"/>
      <c r="CE121" s="817"/>
      <c r="CF121" s="875">
        <v>0.1</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1625671</v>
      </c>
      <c r="DH121" s="817"/>
      <c r="DI121" s="817"/>
      <c r="DJ121" s="817"/>
      <c r="DK121" s="817"/>
      <c r="DL121" s="817">
        <v>1432480</v>
      </c>
      <c r="DM121" s="817"/>
      <c r="DN121" s="817"/>
      <c r="DO121" s="817"/>
      <c r="DP121" s="817"/>
      <c r="DQ121" s="817">
        <v>1326517</v>
      </c>
      <c r="DR121" s="817"/>
      <c r="DS121" s="817"/>
      <c r="DT121" s="817"/>
      <c r="DU121" s="817"/>
      <c r="DV121" s="794">
        <v>13.5</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22636377</v>
      </c>
      <c r="BR122" s="845"/>
      <c r="BS122" s="845"/>
      <c r="BT122" s="845"/>
      <c r="BU122" s="845"/>
      <c r="BV122" s="845">
        <v>21140651</v>
      </c>
      <c r="BW122" s="845"/>
      <c r="BX122" s="845"/>
      <c r="BY122" s="845"/>
      <c r="BZ122" s="845"/>
      <c r="CA122" s="845">
        <v>19861637</v>
      </c>
      <c r="CB122" s="845"/>
      <c r="CC122" s="845"/>
      <c r="CD122" s="845"/>
      <c r="CE122" s="845"/>
      <c r="CF122" s="846">
        <v>201.8</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v>1179462</v>
      </c>
      <c r="DH122" s="817"/>
      <c r="DI122" s="817"/>
      <c r="DJ122" s="817"/>
      <c r="DK122" s="817"/>
      <c r="DL122" s="817">
        <v>904838</v>
      </c>
      <c r="DM122" s="817"/>
      <c r="DN122" s="817"/>
      <c r="DO122" s="817"/>
      <c r="DP122" s="817"/>
      <c r="DQ122" s="817">
        <v>768984</v>
      </c>
      <c r="DR122" s="817"/>
      <c r="DS122" s="817"/>
      <c r="DT122" s="817"/>
      <c r="DU122" s="817"/>
      <c r="DV122" s="794">
        <v>7.8</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25480268</v>
      </c>
      <c r="BR123" s="833"/>
      <c r="BS123" s="833"/>
      <c r="BT123" s="833"/>
      <c r="BU123" s="833"/>
      <c r="BV123" s="833">
        <v>24358627</v>
      </c>
      <c r="BW123" s="833"/>
      <c r="BX123" s="833"/>
      <c r="BY123" s="833"/>
      <c r="BZ123" s="833"/>
      <c r="CA123" s="833">
        <v>23546039</v>
      </c>
      <c r="CB123" s="833"/>
      <c r="CC123" s="833"/>
      <c r="CD123" s="833"/>
      <c r="CE123" s="833"/>
      <c r="CF123" s="748"/>
      <c r="CG123" s="749"/>
      <c r="CH123" s="749"/>
      <c r="CI123" s="749"/>
      <c r="CJ123" s="834"/>
      <c r="CK123" s="869"/>
      <c r="CL123" s="855"/>
      <c r="CM123" s="855"/>
      <c r="CN123" s="855"/>
      <c r="CO123" s="856"/>
      <c r="CP123" s="835" t="s">
        <v>397</v>
      </c>
      <c r="CQ123" s="836"/>
      <c r="CR123" s="836"/>
      <c r="CS123" s="836"/>
      <c r="CT123" s="836"/>
      <c r="CU123" s="836"/>
      <c r="CV123" s="836"/>
      <c r="CW123" s="836"/>
      <c r="CX123" s="836"/>
      <c r="CY123" s="836"/>
      <c r="CZ123" s="836"/>
      <c r="DA123" s="836"/>
      <c r="DB123" s="836"/>
      <c r="DC123" s="836"/>
      <c r="DD123" s="836"/>
      <c r="DE123" s="836"/>
      <c r="DF123" s="837"/>
      <c r="DG123" s="779">
        <v>296884</v>
      </c>
      <c r="DH123" s="780"/>
      <c r="DI123" s="780"/>
      <c r="DJ123" s="780"/>
      <c r="DK123" s="781"/>
      <c r="DL123" s="782">
        <v>311206</v>
      </c>
      <c r="DM123" s="780"/>
      <c r="DN123" s="780"/>
      <c r="DO123" s="780"/>
      <c r="DP123" s="781"/>
      <c r="DQ123" s="782">
        <v>309911</v>
      </c>
      <c r="DR123" s="780"/>
      <c r="DS123" s="780"/>
      <c r="DT123" s="780"/>
      <c r="DU123" s="781"/>
      <c r="DV123" s="824">
        <v>3.1</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83.9</v>
      </c>
      <c r="BR124" s="831"/>
      <c r="BS124" s="831"/>
      <c r="BT124" s="831"/>
      <c r="BU124" s="831"/>
      <c r="BV124" s="831">
        <v>74.5</v>
      </c>
      <c r="BW124" s="831"/>
      <c r="BX124" s="831"/>
      <c r="BY124" s="831"/>
      <c r="BZ124" s="831"/>
      <c r="CA124" s="831">
        <v>62.9</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v>2440936</v>
      </c>
      <c r="DH124" s="764"/>
      <c r="DI124" s="764"/>
      <c r="DJ124" s="764"/>
      <c r="DK124" s="765"/>
      <c r="DL124" s="766">
        <v>2140993</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58</v>
      </c>
      <c r="AB127" s="780"/>
      <c r="AC127" s="780"/>
      <c r="AD127" s="780"/>
      <c r="AE127" s="781"/>
      <c r="AF127" s="782">
        <v>37</v>
      </c>
      <c r="AG127" s="780"/>
      <c r="AH127" s="780"/>
      <c r="AI127" s="780"/>
      <c r="AJ127" s="781"/>
      <c r="AK127" s="782">
        <v>23</v>
      </c>
      <c r="AL127" s="780"/>
      <c r="AM127" s="780"/>
      <c r="AN127" s="780"/>
      <c r="AO127" s="781"/>
      <c r="AP127" s="824">
        <v>0</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4061</v>
      </c>
      <c r="AB128" s="801"/>
      <c r="AC128" s="801"/>
      <c r="AD128" s="801"/>
      <c r="AE128" s="802"/>
      <c r="AF128" s="803">
        <v>18615</v>
      </c>
      <c r="AG128" s="801"/>
      <c r="AH128" s="801"/>
      <c r="AI128" s="801"/>
      <c r="AJ128" s="802"/>
      <c r="AK128" s="803">
        <v>19545</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13.03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12828308</v>
      </c>
      <c r="AB129" s="780"/>
      <c r="AC129" s="780"/>
      <c r="AD129" s="780"/>
      <c r="AE129" s="781"/>
      <c r="AF129" s="782">
        <v>12206023</v>
      </c>
      <c r="AG129" s="780"/>
      <c r="AH129" s="780"/>
      <c r="AI129" s="780"/>
      <c r="AJ129" s="781"/>
      <c r="AK129" s="782">
        <v>12223693</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18.03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2575201</v>
      </c>
      <c r="AB130" s="780"/>
      <c r="AC130" s="780"/>
      <c r="AD130" s="780"/>
      <c r="AE130" s="781"/>
      <c r="AF130" s="782">
        <v>2466043</v>
      </c>
      <c r="AG130" s="780"/>
      <c r="AH130" s="780"/>
      <c r="AI130" s="780"/>
      <c r="AJ130" s="781"/>
      <c r="AK130" s="782">
        <v>2380931</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10.9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10253107</v>
      </c>
      <c r="AB131" s="764"/>
      <c r="AC131" s="764"/>
      <c r="AD131" s="764"/>
      <c r="AE131" s="765"/>
      <c r="AF131" s="766">
        <v>9739980</v>
      </c>
      <c r="AG131" s="764"/>
      <c r="AH131" s="764"/>
      <c r="AI131" s="764"/>
      <c r="AJ131" s="765"/>
      <c r="AK131" s="766">
        <v>9842762</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62.9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11.97713044</v>
      </c>
      <c r="AB132" s="745"/>
      <c r="AC132" s="745"/>
      <c r="AD132" s="745"/>
      <c r="AE132" s="746"/>
      <c r="AF132" s="747">
        <v>11.203626699999999</v>
      </c>
      <c r="AG132" s="745"/>
      <c r="AH132" s="745"/>
      <c r="AI132" s="745"/>
      <c r="AJ132" s="746"/>
      <c r="AK132" s="747">
        <v>9.7425803850000001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12.3</v>
      </c>
      <c r="AB133" s="724"/>
      <c r="AC133" s="724"/>
      <c r="AD133" s="724"/>
      <c r="AE133" s="725"/>
      <c r="AF133" s="723">
        <v>11.6</v>
      </c>
      <c r="AG133" s="724"/>
      <c r="AH133" s="724"/>
      <c r="AI133" s="724"/>
      <c r="AJ133" s="725"/>
      <c r="AK133" s="723">
        <v>10.9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1k4aGTzcIerJYPqNIguCRzEKlxJkXpfrbSOzqD6aZ4MPUnx4hkUXtRllGrcBwGiOxTzohFCx8paWj/g1A8nFg==" saltValue="dgzFJp3sAKC6MuPZ3lrV+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BS11:CG11"/>
    <mergeCell ref="BS10:CG10"/>
    <mergeCell ref="BS8:CG8"/>
    <mergeCell ref="BS9:CG9"/>
    <mergeCell ref="BS7:CG7"/>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CR5:CV6"/>
    <mergeCell ref="CW5:DA6"/>
    <mergeCell ref="DB5:DF6"/>
    <mergeCell ref="DG5:DK6"/>
    <mergeCell ref="DL5:DP6"/>
    <mergeCell ref="DQ5:DU6"/>
    <mergeCell ref="AK5:AO6"/>
    <mergeCell ref="AP5:AT6"/>
    <mergeCell ref="AU5:AY6"/>
    <mergeCell ref="BQ5:CG6"/>
    <mergeCell ref="CH5:CL6"/>
    <mergeCell ref="CM5:CQ6"/>
    <mergeCell ref="AP9:AT9"/>
    <mergeCell ref="AU9:AY9"/>
    <mergeCell ref="CH9:CL9"/>
    <mergeCell ref="CM9:CQ9"/>
    <mergeCell ref="DB8:DF8"/>
    <mergeCell ref="DG8:DK8"/>
    <mergeCell ref="DL8:DP8"/>
    <mergeCell ref="DQ8:DU8"/>
    <mergeCell ref="DV8:DZ8"/>
    <mergeCell ref="B9:P9"/>
    <mergeCell ref="Q9:U9"/>
    <mergeCell ref="V9:Z9"/>
    <mergeCell ref="AA9:AE9"/>
    <mergeCell ref="AF9:AJ9"/>
    <mergeCell ref="AU8:AY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CR9:CV9"/>
    <mergeCell ref="CW9:DA9"/>
    <mergeCell ref="DB9:DF9"/>
    <mergeCell ref="DG9:DK9"/>
    <mergeCell ref="DL9:DP9"/>
    <mergeCell ref="DQ9:DU9"/>
    <mergeCell ref="AK9:AO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9rKdLT3vwAlxdoofmt2hq1/97bALWIREp6KHUPdDaFEjZ+W5jz7K6pD7LeAuvlJCGJEl1hdl92+vAR/O5Jmuw==" saltValue="4GOtEo6Nhek9oZ/lYSdWf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za8GdTqg+lTP+vWPdz8wnkf84sU7gDeRXfCI4RSCM/0UI27jNu2ZtniHeRwCA/Q1BblkFMsxeVlmL6P+HRUQ==" saltValue="HppjKnDYhDO91fMj+bHEN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3608645</v>
      </c>
      <c r="AP9" s="281">
        <v>135607</v>
      </c>
      <c r="AQ9" s="282">
        <v>107616</v>
      </c>
      <c r="AR9" s="283">
        <v>26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52826</v>
      </c>
      <c r="AP10" s="284">
        <v>1985</v>
      </c>
      <c r="AQ10" s="285">
        <v>10095</v>
      </c>
      <c r="AR10" s="286">
        <v>-80.3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v>82261</v>
      </c>
      <c r="AP11" s="284">
        <v>3091</v>
      </c>
      <c r="AQ11" s="285">
        <v>1704</v>
      </c>
      <c r="AR11" s="286">
        <v>81.400000000000006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490</v>
      </c>
      <c r="AP12" s="284" t="s">
        <v>490</v>
      </c>
      <c r="AQ12" s="285">
        <v>7</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123201</v>
      </c>
      <c r="AP13" s="284">
        <v>4630</v>
      </c>
      <c r="AQ13" s="285">
        <v>4110</v>
      </c>
      <c r="AR13" s="286">
        <v>12.7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2297</v>
      </c>
      <c r="AP14" s="284">
        <v>86</v>
      </c>
      <c r="AQ14" s="285">
        <v>2451</v>
      </c>
      <c r="AR14" s="286">
        <v>-96.5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-297329</v>
      </c>
      <c r="AP15" s="284">
        <v>-11173</v>
      </c>
      <c r="AQ15" s="285">
        <v>-6399</v>
      </c>
      <c r="AR15" s="286">
        <v>74.599999999999994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3571901</v>
      </c>
      <c r="AP16" s="284">
        <v>134226</v>
      </c>
      <c r="AQ16" s="285">
        <v>119584</v>
      </c>
      <c r="AR16" s="286">
        <v>12.2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13.19</v>
      </c>
      <c r="AP21" s="298">
        <v>10.86</v>
      </c>
      <c r="AQ21" s="299">
        <v>2.33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99.2</v>
      </c>
      <c r="AP22" s="303">
        <v>97.3</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2704210</v>
      </c>
      <c r="AP32" s="312">
        <v>101620</v>
      </c>
      <c r="AQ32" s="313">
        <v>75090</v>
      </c>
      <c r="AR32" s="314">
        <v>35.299999999999997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490</v>
      </c>
      <c r="AP34" s="312" t="s">
        <v>490</v>
      </c>
      <c r="AQ34" s="313">
        <v>1</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437452</v>
      </c>
      <c r="AP35" s="312">
        <v>16439</v>
      </c>
      <c r="AQ35" s="313">
        <v>17211</v>
      </c>
      <c r="AR35" s="314">
        <v>-4.5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217442</v>
      </c>
      <c r="AP36" s="312">
        <v>8171</v>
      </c>
      <c r="AQ36" s="313">
        <v>2478</v>
      </c>
      <c r="AR36" s="314">
        <v>229.7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v>23</v>
      </c>
      <c r="AP37" s="312">
        <v>1</v>
      </c>
      <c r="AQ37" s="313">
        <v>654</v>
      </c>
      <c r="AR37" s="314">
        <v>-99.8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v>288</v>
      </c>
      <c r="AP38" s="315">
        <v>11</v>
      </c>
      <c r="AQ38" s="316">
        <v>4</v>
      </c>
      <c r="AR38" s="304">
        <v>175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-19545</v>
      </c>
      <c r="AP39" s="312">
        <v>-734</v>
      </c>
      <c r="AQ39" s="313">
        <v>-3502</v>
      </c>
      <c r="AR39" s="314">
        <v>-79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-2380931</v>
      </c>
      <c r="AP40" s="312">
        <v>-89472</v>
      </c>
      <c r="AQ40" s="313">
        <v>-63750</v>
      </c>
      <c r="AR40" s="314">
        <v>40.299999999999997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958939</v>
      </c>
      <c r="AP41" s="312">
        <v>36035</v>
      </c>
      <c r="AQ41" s="313">
        <v>28185</v>
      </c>
      <c r="AR41" s="314">
        <v>27.9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2909446</v>
      </c>
      <c r="AN51" s="334">
        <v>102147</v>
      </c>
      <c r="AO51" s="335">
        <v>9.4</v>
      </c>
      <c r="AP51" s="336">
        <v>94081</v>
      </c>
      <c r="AQ51" s="337">
        <v>10.5</v>
      </c>
      <c r="AR51" s="338">
        <v>-1.1000000000000001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2112781</v>
      </c>
      <c r="AN52" s="342">
        <v>74177</v>
      </c>
      <c r="AO52" s="343">
        <v>49.7</v>
      </c>
      <c r="AP52" s="344">
        <v>48949</v>
      </c>
      <c r="AQ52" s="345">
        <v>11.5</v>
      </c>
      <c r="AR52" s="346">
        <v>38.200000000000003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1540096</v>
      </c>
      <c r="AN53" s="334">
        <v>54917</v>
      </c>
      <c r="AO53" s="335">
        <v>-46.2</v>
      </c>
      <c r="AP53" s="336">
        <v>92632</v>
      </c>
      <c r="AQ53" s="337">
        <v>-1.5</v>
      </c>
      <c r="AR53" s="338">
        <v>-44.7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921114</v>
      </c>
      <c r="AN54" s="342">
        <v>32845</v>
      </c>
      <c r="AO54" s="343">
        <v>-55.7</v>
      </c>
      <c r="AP54" s="344">
        <v>47978</v>
      </c>
      <c r="AQ54" s="345">
        <v>-2</v>
      </c>
      <c r="AR54" s="346">
        <v>-53.7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1907388</v>
      </c>
      <c r="AN55" s="334">
        <v>69281</v>
      </c>
      <c r="AO55" s="335">
        <v>26.2</v>
      </c>
      <c r="AP55" s="336">
        <v>96469</v>
      </c>
      <c r="AQ55" s="337">
        <v>4.0999999999999996</v>
      </c>
      <c r="AR55" s="338">
        <v>22.1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940346</v>
      </c>
      <c r="AN56" s="342">
        <v>34156</v>
      </c>
      <c r="AO56" s="343">
        <v>4</v>
      </c>
      <c r="AP56" s="344">
        <v>49775</v>
      </c>
      <c r="AQ56" s="345">
        <v>3.7</v>
      </c>
      <c r="AR56" s="346">
        <v>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1195527</v>
      </c>
      <c r="AN57" s="334">
        <v>44313</v>
      </c>
      <c r="AO57" s="335">
        <v>-36</v>
      </c>
      <c r="AP57" s="336">
        <v>85743</v>
      </c>
      <c r="AQ57" s="337">
        <v>-11.1</v>
      </c>
      <c r="AR57" s="338">
        <v>-24.9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590311</v>
      </c>
      <c r="AN58" s="342">
        <v>21880</v>
      </c>
      <c r="AO58" s="343">
        <v>-35.9</v>
      </c>
      <c r="AP58" s="344">
        <v>45231</v>
      </c>
      <c r="AQ58" s="345">
        <v>-9.1</v>
      </c>
      <c r="AR58" s="346">
        <v>-26.8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1534188</v>
      </c>
      <c r="AN59" s="334">
        <v>57652</v>
      </c>
      <c r="AO59" s="335">
        <v>30.1</v>
      </c>
      <c r="AP59" s="336">
        <v>92509</v>
      </c>
      <c r="AQ59" s="337">
        <v>7.9</v>
      </c>
      <c r="AR59" s="338">
        <v>22.2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1110128</v>
      </c>
      <c r="AN60" s="342">
        <v>41717</v>
      </c>
      <c r="AO60" s="343">
        <v>90.7</v>
      </c>
      <c r="AP60" s="344">
        <v>52274</v>
      </c>
      <c r="AQ60" s="345">
        <v>15.6</v>
      </c>
      <c r="AR60" s="346">
        <v>75.099999999999994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1817329</v>
      </c>
      <c r="AN61" s="349">
        <v>65662</v>
      </c>
      <c r="AO61" s="350">
        <v>-3.3</v>
      </c>
      <c r="AP61" s="351">
        <v>92287</v>
      </c>
      <c r="AQ61" s="352">
        <v>2</v>
      </c>
      <c r="AR61" s="338">
        <v>-5.3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1134936</v>
      </c>
      <c r="AN62" s="342">
        <v>40955</v>
      </c>
      <c r="AO62" s="343">
        <v>10.6</v>
      </c>
      <c r="AP62" s="344">
        <v>48841</v>
      </c>
      <c r="AQ62" s="345">
        <v>3.9</v>
      </c>
      <c r="AR62" s="346">
        <v>6.7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8KywxUoIEw77sbXlqjjCOJj9Vyg5P9dlTVuGSyS4dXQU9uuy2TnVazYLHnhernqHXd7ZB5FtCbFWXZvgXVLSg==" saltValue="gnpxkLpltl/YwYYCsgEFM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Un0AmQYhi1WHyksNXsgkExShXYMdGt5ASf4u9/UyCoYoIvBHwb9TQDAD1DGmxhgkGZ2Z8ZpKzIHkfDo8qMMJ2w==" saltValue="Zb68izNFShpI0y5iayU1g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5dG9qHfrtuhZN5mgchmfSHzDd/C8tICUtAgnJ4AXwahN8pW6oZVhPHRX9GbRMb9Wtd/0JDCZ1lwYy3D1T9WBnA==" saltValue="FaajgQmirZ0Tczpe8a8uh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6.7</v>
      </c>
      <c r="G47" s="12">
        <v>4.83</v>
      </c>
      <c r="H47" s="12">
        <v>5.26</v>
      </c>
      <c r="I47" s="12">
        <v>7.54</v>
      </c>
      <c r="J47" s="13">
        <v>8.9499999999999993</v>
      </c>
    </row>
    <row r="48" spans="2:10" ht="57.75" customHeight="1" x14ac:dyDescent="0.15">
      <c r="B48" s="14"/>
      <c r="C48" s="1141" t="s">
        <v>4</v>
      </c>
      <c r="D48" s="1141"/>
      <c r="E48" s="1142"/>
      <c r="F48" s="15">
        <v>2.04</v>
      </c>
      <c r="G48" s="16">
        <v>4.2699999999999996</v>
      </c>
      <c r="H48" s="16">
        <v>7.24</v>
      </c>
      <c r="I48" s="16">
        <v>5.97</v>
      </c>
      <c r="J48" s="17">
        <v>4.29</v>
      </c>
    </row>
    <row r="49" spans="2:10" ht="57.75" customHeight="1" thickBot="1" x14ac:dyDescent="0.2">
      <c r="B49" s="18"/>
      <c r="C49" s="1143" t="s">
        <v>5</v>
      </c>
      <c r="D49" s="1143"/>
      <c r="E49" s="1144"/>
      <c r="F49" s="19" t="s">
        <v>533</v>
      </c>
      <c r="G49" s="20" t="s">
        <v>534</v>
      </c>
      <c r="H49" s="20">
        <v>1.3</v>
      </c>
      <c r="I49" s="20" t="s">
        <v>535</v>
      </c>
      <c r="J49" s="21" t="s">
        <v>536</v>
      </c>
    </row>
    <row r="50" spans="2:10" x14ac:dyDescent="0.15"/>
  </sheetData>
  <sheetProtection algorithmName="SHA-512" hashValue="LzHfL9a9n46iTZxqOZ5t/IW5O/pS5aPLJ3U0bcTYHMhz3ezLRxxu3sHYWJ00c9u8SWA3eeVzh1hXr2O7ZqP2aA==" saltValue="3a1rdfCG6y4Ubg2J4IvH/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537</v>
      </c>
      <c r="D34" s="1151"/>
      <c r="E34" s="1152"/>
      <c r="F34" s="32">
        <v>2.0299999999999998</v>
      </c>
      <c r="G34" s="33">
        <v>4.26</v>
      </c>
      <c r="H34" s="33">
        <v>7.24</v>
      </c>
      <c r="I34" s="33">
        <v>5.97</v>
      </c>
      <c r="J34" s="34">
        <v>4.28</v>
      </c>
      <c r="K34" s="22"/>
      <c r="L34" s="22"/>
      <c r="M34" s="22"/>
      <c r="N34" s="22"/>
      <c r="O34" s="22"/>
      <c r="P34" s="22"/>
    </row>
    <row r="35" spans="1:16" ht="39" customHeight="1" x14ac:dyDescent="0.15">
      <c r="A35" s="22"/>
      <c r="B35" s="35"/>
      <c r="C35" s="1145" t="s">
        <v>538</v>
      </c>
      <c r="D35" s="1146"/>
      <c r="E35" s="1147"/>
      <c r="F35" s="36">
        <v>0.61</v>
      </c>
      <c r="G35" s="37">
        <v>1.25</v>
      </c>
      <c r="H35" s="37">
        <v>2.08</v>
      </c>
      <c r="I35" s="37">
        <v>2.36</v>
      </c>
      <c r="J35" s="38">
        <v>2.0499999999999998</v>
      </c>
      <c r="K35" s="22"/>
      <c r="L35" s="22"/>
      <c r="M35" s="22"/>
      <c r="N35" s="22"/>
      <c r="O35" s="22"/>
      <c r="P35" s="22"/>
    </row>
    <row r="36" spans="1:16" ht="39" customHeight="1" x14ac:dyDescent="0.15">
      <c r="A36" s="22"/>
      <c r="B36" s="35"/>
      <c r="C36" s="1145" t="s">
        <v>539</v>
      </c>
      <c r="D36" s="1146"/>
      <c r="E36" s="1147"/>
      <c r="F36" s="36" t="s">
        <v>490</v>
      </c>
      <c r="G36" s="37">
        <v>0.62</v>
      </c>
      <c r="H36" s="37">
        <v>1.02</v>
      </c>
      <c r="I36" s="37">
        <v>0.79</v>
      </c>
      <c r="J36" s="38">
        <v>0.84</v>
      </c>
      <c r="K36" s="22"/>
      <c r="L36" s="22"/>
      <c r="M36" s="22"/>
      <c r="N36" s="22"/>
      <c r="O36" s="22"/>
      <c r="P36" s="22"/>
    </row>
    <row r="37" spans="1:16" ht="39" customHeight="1" x14ac:dyDescent="0.15">
      <c r="A37" s="22"/>
      <c r="B37" s="35"/>
      <c r="C37" s="1145" t="s">
        <v>540</v>
      </c>
      <c r="D37" s="1146"/>
      <c r="E37" s="1147"/>
      <c r="F37" s="36">
        <v>0</v>
      </c>
      <c r="G37" s="37">
        <v>0</v>
      </c>
      <c r="H37" s="37">
        <v>0</v>
      </c>
      <c r="I37" s="37">
        <v>0</v>
      </c>
      <c r="J37" s="38">
        <v>0.5</v>
      </c>
      <c r="K37" s="22"/>
      <c r="L37" s="22"/>
      <c r="M37" s="22"/>
      <c r="N37" s="22"/>
      <c r="O37" s="22"/>
      <c r="P37" s="22"/>
    </row>
    <row r="38" spans="1:16" ht="39" customHeight="1" x14ac:dyDescent="0.15">
      <c r="A38" s="22"/>
      <c r="B38" s="35"/>
      <c r="C38" s="1145" t="s">
        <v>541</v>
      </c>
      <c r="D38" s="1146"/>
      <c r="E38" s="1147"/>
      <c r="F38" s="36" t="s">
        <v>490</v>
      </c>
      <c r="G38" s="37">
        <v>0.05</v>
      </c>
      <c r="H38" s="37">
        <v>0.2</v>
      </c>
      <c r="I38" s="37">
        <v>0.05</v>
      </c>
      <c r="J38" s="38">
        <v>0.48</v>
      </c>
      <c r="K38" s="22"/>
      <c r="L38" s="22"/>
      <c r="M38" s="22"/>
      <c r="N38" s="22"/>
      <c r="O38" s="22"/>
      <c r="P38" s="22"/>
    </row>
    <row r="39" spans="1:16" ht="39" customHeight="1" x14ac:dyDescent="0.15">
      <c r="A39" s="22"/>
      <c r="B39" s="35"/>
      <c r="C39" s="1145" t="s">
        <v>542</v>
      </c>
      <c r="D39" s="1146"/>
      <c r="E39" s="1147"/>
      <c r="F39" s="36">
        <v>0.65</v>
      </c>
      <c r="G39" s="37">
        <v>0.71</v>
      </c>
      <c r="H39" s="37">
        <v>0.52</v>
      </c>
      <c r="I39" s="37">
        <v>0.31</v>
      </c>
      <c r="J39" s="38">
        <v>0.4</v>
      </c>
      <c r="K39" s="22"/>
      <c r="L39" s="22"/>
      <c r="M39" s="22"/>
      <c r="N39" s="22"/>
      <c r="O39" s="22"/>
      <c r="P39" s="22"/>
    </row>
    <row r="40" spans="1:16" ht="39" customHeight="1" x14ac:dyDescent="0.15">
      <c r="A40" s="22"/>
      <c r="B40" s="35"/>
      <c r="C40" s="1145" t="s">
        <v>543</v>
      </c>
      <c r="D40" s="1146"/>
      <c r="E40" s="1147"/>
      <c r="F40" s="36">
        <v>0</v>
      </c>
      <c r="G40" s="37">
        <v>0</v>
      </c>
      <c r="H40" s="37">
        <v>0</v>
      </c>
      <c r="I40" s="37">
        <v>0</v>
      </c>
      <c r="J40" s="38">
        <v>0.1</v>
      </c>
      <c r="K40" s="22"/>
      <c r="L40" s="22"/>
      <c r="M40" s="22"/>
      <c r="N40" s="22"/>
      <c r="O40" s="22"/>
      <c r="P40" s="22"/>
    </row>
    <row r="41" spans="1:16" ht="39" customHeight="1" x14ac:dyDescent="0.15">
      <c r="A41" s="22"/>
      <c r="B41" s="35"/>
      <c r="C41" s="1145" t="s">
        <v>544</v>
      </c>
      <c r="D41" s="1146"/>
      <c r="E41" s="1147"/>
      <c r="F41" s="36">
        <v>0.08</v>
      </c>
      <c r="G41" s="37">
        <v>0.08</v>
      </c>
      <c r="H41" s="37">
        <v>0.08</v>
      </c>
      <c r="I41" s="37">
        <v>0.09</v>
      </c>
      <c r="J41" s="38">
        <v>0.09</v>
      </c>
      <c r="K41" s="22"/>
      <c r="L41" s="22"/>
      <c r="M41" s="22"/>
      <c r="N41" s="22"/>
      <c r="O41" s="22"/>
      <c r="P41" s="22"/>
    </row>
    <row r="42" spans="1:16" ht="39" customHeight="1" x14ac:dyDescent="0.15">
      <c r="A42" s="22"/>
      <c r="B42" s="39"/>
      <c r="C42" s="1145" t="s">
        <v>545</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546</v>
      </c>
      <c r="D43" s="1149"/>
      <c r="E43" s="1150"/>
      <c r="F43" s="41">
        <v>4</v>
      </c>
      <c r="G43" s="42">
        <v>3.63</v>
      </c>
      <c r="H43" s="42">
        <v>3.39</v>
      </c>
      <c r="I43" s="42">
        <v>3.41</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0+SK9XjTpsxMMfbJQmVTy5iNDNSswO/CO2rtnmYdyvAD4k3kdzB8D9PSLRmMQfCVntPnV6jY6mJB3+qL3QT3w==" saltValue="ethGiQY9dvPew0FxAh7D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3470</v>
      </c>
      <c r="L45" s="60">
        <v>3090</v>
      </c>
      <c r="M45" s="60">
        <v>3075</v>
      </c>
      <c r="N45" s="60">
        <v>2924</v>
      </c>
      <c r="O45" s="61">
        <v>2704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15">
      <c r="A48" s="48"/>
      <c r="B48" s="1178"/>
      <c r="C48" s="1179"/>
      <c r="D48" s="62"/>
      <c r="E48" s="1155" t="s">
        <v>13</v>
      </c>
      <c r="F48" s="1155"/>
      <c r="G48" s="1155"/>
      <c r="H48" s="1155"/>
      <c r="I48" s="1155"/>
      <c r="J48" s="1156"/>
      <c r="K48" s="63">
        <v>722</v>
      </c>
      <c r="L48" s="64">
        <v>752</v>
      </c>
      <c r="M48" s="64">
        <v>732</v>
      </c>
      <c r="N48" s="64">
        <v>651</v>
      </c>
      <c r="O48" s="65">
        <v>437</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490</v>
      </c>
      <c r="L49" s="64" t="s">
        <v>490</v>
      </c>
      <c r="M49" s="64" t="s">
        <v>490</v>
      </c>
      <c r="N49" s="64" t="s">
        <v>490</v>
      </c>
      <c r="O49" s="65">
        <v>217</v>
      </c>
      <c r="P49" s="48"/>
      <c r="Q49" s="48"/>
      <c r="R49" s="48"/>
      <c r="S49" s="48"/>
      <c r="T49" s="48"/>
      <c r="U49" s="48"/>
    </row>
    <row r="50" spans="1:21" ht="30.75" customHeight="1" x14ac:dyDescent="0.15">
      <c r="A50" s="48"/>
      <c r="B50" s="1178"/>
      <c r="C50" s="1179"/>
      <c r="D50" s="62"/>
      <c r="E50" s="1155" t="s">
        <v>15</v>
      </c>
      <c r="F50" s="1155"/>
      <c r="G50" s="1155"/>
      <c r="H50" s="1155"/>
      <c r="I50" s="1155"/>
      <c r="J50" s="1156"/>
      <c r="K50" s="63">
        <v>1</v>
      </c>
      <c r="L50" s="64">
        <v>0</v>
      </c>
      <c r="M50" s="64">
        <v>0</v>
      </c>
      <c r="N50" s="64">
        <v>0</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2941</v>
      </c>
      <c r="L52" s="64">
        <v>2691</v>
      </c>
      <c r="M52" s="64">
        <v>2579</v>
      </c>
      <c r="N52" s="64">
        <v>2485</v>
      </c>
      <c r="O52" s="65">
        <v>2401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1252</v>
      </c>
      <c r="L53" s="69">
        <v>1151</v>
      </c>
      <c r="M53" s="69">
        <v>1228</v>
      </c>
      <c r="N53" s="69">
        <v>1090</v>
      </c>
      <c r="O53" s="70">
        <v>957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cHXVDxmMRURBsssrk0P/XKalPrr1rroMfyYlhGHnPoP41wAHS97lhe29UkzV5YGFADRr8TKQQs3VBUmy08Ovw==" saltValue="lzOvEbZwViZbRQf8uL3r5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6" t="s">
        <v>30</v>
      </c>
      <c r="C41" s="1197"/>
      <c r="D41" s="105"/>
      <c r="E41" s="1198" t="s">
        <v>31</v>
      </c>
      <c r="F41" s="1198"/>
      <c r="G41" s="1198"/>
      <c r="H41" s="1199"/>
      <c r="I41" s="355">
        <v>26262</v>
      </c>
      <c r="J41" s="356">
        <v>24702</v>
      </c>
      <c r="K41" s="356">
        <v>23767</v>
      </c>
      <c r="L41" s="356">
        <v>22080</v>
      </c>
      <c r="M41" s="357">
        <v>20741</v>
      </c>
    </row>
    <row r="42" spans="2:13" ht="27.75" customHeight="1" x14ac:dyDescent="0.15">
      <c r="B42" s="1186"/>
      <c r="C42" s="1187"/>
      <c r="D42" s="106"/>
      <c r="E42" s="1190" t="s">
        <v>32</v>
      </c>
      <c r="F42" s="1190"/>
      <c r="G42" s="1190"/>
      <c r="H42" s="1191"/>
      <c r="I42" s="358" t="s">
        <v>490</v>
      </c>
      <c r="J42" s="359" t="s">
        <v>490</v>
      </c>
      <c r="K42" s="359" t="s">
        <v>490</v>
      </c>
      <c r="L42" s="359" t="s">
        <v>490</v>
      </c>
      <c r="M42" s="360" t="s">
        <v>490</v>
      </c>
    </row>
    <row r="43" spans="2:13" ht="27.75" customHeight="1" x14ac:dyDescent="0.15">
      <c r="B43" s="1186"/>
      <c r="C43" s="1187"/>
      <c r="D43" s="106"/>
      <c r="E43" s="1190" t="s">
        <v>33</v>
      </c>
      <c r="F43" s="1190"/>
      <c r="G43" s="1190"/>
      <c r="H43" s="1191"/>
      <c r="I43" s="358">
        <v>8783</v>
      </c>
      <c r="J43" s="359">
        <v>8072</v>
      </c>
      <c r="K43" s="359">
        <v>7285</v>
      </c>
      <c r="L43" s="359">
        <v>6412</v>
      </c>
      <c r="M43" s="360">
        <v>3898</v>
      </c>
    </row>
    <row r="44" spans="2:13" ht="27.75" customHeight="1" x14ac:dyDescent="0.15">
      <c r="B44" s="1186"/>
      <c r="C44" s="1187"/>
      <c r="D44" s="106"/>
      <c r="E44" s="1190" t="s">
        <v>34</v>
      </c>
      <c r="F44" s="1190"/>
      <c r="G44" s="1190"/>
      <c r="H44" s="1191"/>
      <c r="I44" s="358" t="s">
        <v>490</v>
      </c>
      <c r="J44" s="359" t="s">
        <v>490</v>
      </c>
      <c r="K44" s="359" t="s">
        <v>490</v>
      </c>
      <c r="L44" s="359" t="s">
        <v>490</v>
      </c>
      <c r="M44" s="360">
        <v>2020</v>
      </c>
    </row>
    <row r="45" spans="2:13" ht="27.75" customHeight="1" x14ac:dyDescent="0.15">
      <c r="B45" s="1186"/>
      <c r="C45" s="1187"/>
      <c r="D45" s="106"/>
      <c r="E45" s="1190" t="s">
        <v>35</v>
      </c>
      <c r="F45" s="1190"/>
      <c r="G45" s="1190"/>
      <c r="H45" s="1191"/>
      <c r="I45" s="358">
        <v>2539</v>
      </c>
      <c r="J45" s="359">
        <v>2793</v>
      </c>
      <c r="K45" s="359">
        <v>3036</v>
      </c>
      <c r="L45" s="359">
        <v>3132</v>
      </c>
      <c r="M45" s="360">
        <v>3079</v>
      </c>
    </row>
    <row r="46" spans="2:13" ht="27.75" customHeight="1" x14ac:dyDescent="0.15">
      <c r="B46" s="1186"/>
      <c r="C46" s="1187"/>
      <c r="D46" s="107"/>
      <c r="E46" s="1190" t="s">
        <v>36</v>
      </c>
      <c r="F46" s="1190"/>
      <c r="G46" s="1190"/>
      <c r="H46" s="1191"/>
      <c r="I46" s="358">
        <v>33</v>
      </c>
      <c r="J46" s="359" t="s">
        <v>490</v>
      </c>
      <c r="K46" s="359" t="s">
        <v>490</v>
      </c>
      <c r="L46" s="359" t="s">
        <v>490</v>
      </c>
      <c r="M46" s="360" t="s">
        <v>490</v>
      </c>
    </row>
    <row r="47" spans="2:13" ht="27.75" customHeight="1" x14ac:dyDescent="0.15">
      <c r="B47" s="1186"/>
      <c r="C47" s="1187"/>
      <c r="D47" s="108"/>
      <c r="E47" s="1200" t="s">
        <v>37</v>
      </c>
      <c r="F47" s="1201"/>
      <c r="G47" s="1201"/>
      <c r="H47" s="1202"/>
      <c r="I47" s="358" t="s">
        <v>490</v>
      </c>
      <c r="J47" s="359" t="s">
        <v>490</v>
      </c>
      <c r="K47" s="359" t="s">
        <v>490</v>
      </c>
      <c r="L47" s="359" t="s">
        <v>490</v>
      </c>
      <c r="M47" s="360" t="s">
        <v>490</v>
      </c>
    </row>
    <row r="48" spans="2:13" ht="27.75" customHeight="1" x14ac:dyDescent="0.15">
      <c r="B48" s="1186"/>
      <c r="C48" s="1187"/>
      <c r="D48" s="106"/>
      <c r="E48" s="1190" t="s">
        <v>38</v>
      </c>
      <c r="F48" s="1190"/>
      <c r="G48" s="1190"/>
      <c r="H48" s="1191"/>
      <c r="I48" s="358" t="s">
        <v>490</v>
      </c>
      <c r="J48" s="359" t="s">
        <v>490</v>
      </c>
      <c r="K48" s="359" t="s">
        <v>490</v>
      </c>
      <c r="L48" s="359" t="s">
        <v>490</v>
      </c>
      <c r="M48" s="360" t="s">
        <v>490</v>
      </c>
    </row>
    <row r="49" spans="2:13" ht="27.75" customHeight="1" x14ac:dyDescent="0.15">
      <c r="B49" s="1188"/>
      <c r="C49" s="1189"/>
      <c r="D49" s="106"/>
      <c r="E49" s="1190" t="s">
        <v>39</v>
      </c>
      <c r="F49" s="1190"/>
      <c r="G49" s="1190"/>
      <c r="H49" s="1191"/>
      <c r="I49" s="358" t="s">
        <v>490</v>
      </c>
      <c r="J49" s="359" t="s">
        <v>490</v>
      </c>
      <c r="K49" s="359" t="s">
        <v>490</v>
      </c>
      <c r="L49" s="359" t="s">
        <v>490</v>
      </c>
      <c r="M49" s="360" t="s">
        <v>490</v>
      </c>
    </row>
    <row r="50" spans="2:13" ht="27.75" customHeight="1" x14ac:dyDescent="0.15">
      <c r="B50" s="1184" t="s">
        <v>40</v>
      </c>
      <c r="C50" s="1185"/>
      <c r="D50" s="109"/>
      <c r="E50" s="1190" t="s">
        <v>41</v>
      </c>
      <c r="F50" s="1190"/>
      <c r="G50" s="1190"/>
      <c r="H50" s="1191"/>
      <c r="I50" s="358">
        <v>3580</v>
      </c>
      <c r="J50" s="359">
        <v>2532</v>
      </c>
      <c r="K50" s="359">
        <v>2832</v>
      </c>
      <c r="L50" s="359">
        <v>3213</v>
      </c>
      <c r="M50" s="360">
        <v>3678</v>
      </c>
    </row>
    <row r="51" spans="2:13" ht="27.75" customHeight="1" x14ac:dyDescent="0.15">
      <c r="B51" s="1186"/>
      <c r="C51" s="1187"/>
      <c r="D51" s="106"/>
      <c r="E51" s="1190" t="s">
        <v>42</v>
      </c>
      <c r="F51" s="1190"/>
      <c r="G51" s="1190"/>
      <c r="H51" s="1191"/>
      <c r="I51" s="358">
        <v>47</v>
      </c>
      <c r="J51" s="359">
        <v>22</v>
      </c>
      <c r="K51" s="359">
        <v>12</v>
      </c>
      <c r="L51" s="359">
        <v>5</v>
      </c>
      <c r="M51" s="360">
        <v>6</v>
      </c>
    </row>
    <row r="52" spans="2:13" ht="27.75" customHeight="1" x14ac:dyDescent="0.15">
      <c r="B52" s="1188"/>
      <c r="C52" s="1189"/>
      <c r="D52" s="106"/>
      <c r="E52" s="1190" t="s">
        <v>43</v>
      </c>
      <c r="F52" s="1190"/>
      <c r="G52" s="1190"/>
      <c r="H52" s="1191"/>
      <c r="I52" s="358">
        <v>25092</v>
      </c>
      <c r="J52" s="359">
        <v>23704</v>
      </c>
      <c r="K52" s="359">
        <v>22636</v>
      </c>
      <c r="L52" s="359">
        <v>21141</v>
      </c>
      <c r="M52" s="360">
        <v>19862</v>
      </c>
    </row>
    <row r="53" spans="2:13" ht="27.75" customHeight="1" thickBot="1" x14ac:dyDescent="0.2">
      <c r="B53" s="1192" t="s">
        <v>19</v>
      </c>
      <c r="C53" s="1193"/>
      <c r="D53" s="110"/>
      <c r="E53" s="1194" t="s">
        <v>44</v>
      </c>
      <c r="F53" s="1194"/>
      <c r="G53" s="1194"/>
      <c r="H53" s="1195"/>
      <c r="I53" s="361">
        <v>8898</v>
      </c>
      <c r="J53" s="362">
        <v>9308</v>
      </c>
      <c r="K53" s="362">
        <v>8608</v>
      </c>
      <c r="L53" s="362">
        <v>7265</v>
      </c>
      <c r="M53" s="363">
        <v>6193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CPW8hbFEolqmEEPJzwGzq5MlUIKqublp3BMD8Oc97ci2i9lhu69L9+9soNBA1qlxyYrkTUrJmYUn9ycibYADSg==" saltValue="F2lVrydW3iOz4zgl8TSy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675</v>
      </c>
      <c r="G55" s="122">
        <v>921</v>
      </c>
      <c r="H55" s="123">
        <v>1094</v>
      </c>
    </row>
    <row r="56" spans="2:8" ht="52.5" customHeight="1" x14ac:dyDescent="0.15">
      <c r="B56" s="124"/>
      <c r="C56" s="1213" t="s">
        <v>47</v>
      </c>
      <c r="D56" s="1213"/>
      <c r="E56" s="1214"/>
      <c r="F56" s="125">
        <v>444</v>
      </c>
      <c r="G56" s="125">
        <v>444</v>
      </c>
      <c r="H56" s="126">
        <v>501</v>
      </c>
    </row>
    <row r="57" spans="2:8" ht="53.25" customHeight="1" x14ac:dyDescent="0.15">
      <c r="B57" s="124"/>
      <c r="C57" s="1215" t="s">
        <v>48</v>
      </c>
      <c r="D57" s="1215"/>
      <c r="E57" s="1216"/>
      <c r="F57" s="127">
        <v>5748</v>
      </c>
      <c r="G57" s="127">
        <v>5734</v>
      </c>
      <c r="H57" s="128">
        <v>5910</v>
      </c>
    </row>
    <row r="58" spans="2:8" ht="45.75" customHeight="1" x14ac:dyDescent="0.15">
      <c r="B58" s="129"/>
      <c r="C58" s="1203" t="s">
        <v>563</v>
      </c>
      <c r="D58" s="1204"/>
      <c r="E58" s="1205"/>
      <c r="F58" s="130">
        <v>3131</v>
      </c>
      <c r="G58" s="130">
        <v>2938</v>
      </c>
      <c r="H58" s="131">
        <v>2867</v>
      </c>
    </row>
    <row r="59" spans="2:8" ht="45.75" customHeight="1" x14ac:dyDescent="0.15">
      <c r="B59" s="129"/>
      <c r="C59" s="1203" t="s">
        <v>564</v>
      </c>
      <c r="D59" s="1204"/>
      <c r="E59" s="1205"/>
      <c r="F59" s="130">
        <v>876</v>
      </c>
      <c r="G59" s="130">
        <v>920</v>
      </c>
      <c r="H59" s="131">
        <v>930</v>
      </c>
    </row>
    <row r="60" spans="2:8" ht="45.75" customHeight="1" x14ac:dyDescent="0.15">
      <c r="B60" s="129"/>
      <c r="C60" s="1203" t="s">
        <v>565</v>
      </c>
      <c r="D60" s="1204"/>
      <c r="E60" s="1205"/>
      <c r="F60" s="130">
        <v>356</v>
      </c>
      <c r="G60" s="130">
        <v>388</v>
      </c>
      <c r="H60" s="131">
        <v>514</v>
      </c>
    </row>
    <row r="61" spans="2:8" ht="45.75" customHeight="1" x14ac:dyDescent="0.15">
      <c r="B61" s="129"/>
      <c r="C61" s="1203" t="s">
        <v>566</v>
      </c>
      <c r="D61" s="1204"/>
      <c r="E61" s="1205"/>
      <c r="F61" s="130">
        <v>339</v>
      </c>
      <c r="G61" s="130">
        <v>380</v>
      </c>
      <c r="H61" s="131">
        <v>397</v>
      </c>
    </row>
    <row r="62" spans="2:8" ht="45.75" customHeight="1" thickBot="1" x14ac:dyDescent="0.2">
      <c r="B62" s="132"/>
      <c r="C62" s="1206" t="s">
        <v>567</v>
      </c>
      <c r="D62" s="1207"/>
      <c r="E62" s="1208"/>
      <c r="F62" s="133">
        <v>422</v>
      </c>
      <c r="G62" s="133">
        <v>422</v>
      </c>
      <c r="H62" s="134">
        <v>377</v>
      </c>
    </row>
    <row r="63" spans="2:8" ht="52.5" customHeight="1" thickBot="1" x14ac:dyDescent="0.2">
      <c r="B63" s="135"/>
      <c r="C63" s="1209" t="s">
        <v>49</v>
      </c>
      <c r="D63" s="1209"/>
      <c r="E63" s="1210"/>
      <c r="F63" s="136">
        <v>6867</v>
      </c>
      <c r="G63" s="136">
        <v>7099</v>
      </c>
      <c r="H63" s="137">
        <v>7505</v>
      </c>
    </row>
    <row r="64" spans="2:8" x14ac:dyDescent="0.15"/>
  </sheetData>
  <sheetProtection algorithmName="SHA-512" hashValue="aML1KAWDD4TlgxOr9DZ/gdTHnxzLDKm7lUYzrYas8W2TYBJoUTgnHN/ebIYtN+0QYa/exwcvcQvBDdIqGag04Q==" saltValue="eWuv4Yre8ex2f4+Bu7MM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102147</v>
      </c>
      <c r="E3" s="156"/>
      <c r="F3" s="157">
        <v>94081</v>
      </c>
      <c r="G3" s="158"/>
      <c r="H3" s="159"/>
    </row>
    <row r="4" spans="1:8" x14ac:dyDescent="0.15">
      <c r="A4" s="160"/>
      <c r="B4" s="161"/>
      <c r="C4" s="162"/>
      <c r="D4" s="163">
        <v>74177</v>
      </c>
      <c r="E4" s="164"/>
      <c r="F4" s="165">
        <v>48949</v>
      </c>
      <c r="G4" s="166"/>
      <c r="H4" s="167"/>
    </row>
    <row r="5" spans="1:8" x14ac:dyDescent="0.15">
      <c r="A5" s="148" t="s">
        <v>522</v>
      </c>
      <c r="B5" s="153"/>
      <c r="C5" s="154"/>
      <c r="D5" s="155">
        <v>54917</v>
      </c>
      <c r="E5" s="156"/>
      <c r="F5" s="157">
        <v>92632</v>
      </c>
      <c r="G5" s="158"/>
      <c r="H5" s="159"/>
    </row>
    <row r="6" spans="1:8" x14ac:dyDescent="0.15">
      <c r="A6" s="160"/>
      <c r="B6" s="161"/>
      <c r="C6" s="162"/>
      <c r="D6" s="163">
        <v>32845</v>
      </c>
      <c r="E6" s="164"/>
      <c r="F6" s="165">
        <v>47978</v>
      </c>
      <c r="G6" s="166"/>
      <c r="H6" s="167"/>
    </row>
    <row r="7" spans="1:8" x14ac:dyDescent="0.15">
      <c r="A7" s="148" t="s">
        <v>523</v>
      </c>
      <c r="B7" s="153"/>
      <c r="C7" s="154"/>
      <c r="D7" s="155">
        <v>69281</v>
      </c>
      <c r="E7" s="156"/>
      <c r="F7" s="157">
        <v>96469</v>
      </c>
      <c r="G7" s="158"/>
      <c r="H7" s="159"/>
    </row>
    <row r="8" spans="1:8" x14ac:dyDescent="0.15">
      <c r="A8" s="160"/>
      <c r="B8" s="161"/>
      <c r="C8" s="162"/>
      <c r="D8" s="163">
        <v>34156</v>
      </c>
      <c r="E8" s="164"/>
      <c r="F8" s="165">
        <v>49775</v>
      </c>
      <c r="G8" s="166"/>
      <c r="H8" s="167"/>
    </row>
    <row r="9" spans="1:8" x14ac:dyDescent="0.15">
      <c r="A9" s="148" t="s">
        <v>524</v>
      </c>
      <c r="B9" s="153"/>
      <c r="C9" s="154"/>
      <c r="D9" s="155">
        <v>44313</v>
      </c>
      <c r="E9" s="156"/>
      <c r="F9" s="157">
        <v>85743</v>
      </c>
      <c r="G9" s="158"/>
      <c r="H9" s="159"/>
    </row>
    <row r="10" spans="1:8" x14ac:dyDescent="0.15">
      <c r="A10" s="160"/>
      <c r="B10" s="161"/>
      <c r="C10" s="162"/>
      <c r="D10" s="163">
        <v>21880</v>
      </c>
      <c r="E10" s="164"/>
      <c r="F10" s="165">
        <v>45231</v>
      </c>
      <c r="G10" s="166"/>
      <c r="H10" s="167"/>
    </row>
    <row r="11" spans="1:8" x14ac:dyDescent="0.15">
      <c r="A11" s="148" t="s">
        <v>525</v>
      </c>
      <c r="B11" s="153"/>
      <c r="C11" s="154"/>
      <c r="D11" s="155">
        <v>57652</v>
      </c>
      <c r="E11" s="156"/>
      <c r="F11" s="157">
        <v>92509</v>
      </c>
      <c r="G11" s="158"/>
      <c r="H11" s="159"/>
    </row>
    <row r="12" spans="1:8" x14ac:dyDescent="0.15">
      <c r="A12" s="160"/>
      <c r="B12" s="161"/>
      <c r="C12" s="168"/>
      <c r="D12" s="163">
        <v>41717</v>
      </c>
      <c r="E12" s="164"/>
      <c r="F12" s="165">
        <v>52274</v>
      </c>
      <c r="G12" s="166"/>
      <c r="H12" s="167"/>
    </row>
    <row r="13" spans="1:8" x14ac:dyDescent="0.15">
      <c r="A13" s="148"/>
      <c r="B13" s="153"/>
      <c r="C13" s="169"/>
      <c r="D13" s="170">
        <v>65662</v>
      </c>
      <c r="E13" s="171"/>
      <c r="F13" s="172">
        <v>92287</v>
      </c>
      <c r="G13" s="173"/>
      <c r="H13" s="159"/>
    </row>
    <row r="14" spans="1:8" x14ac:dyDescent="0.15">
      <c r="A14" s="160"/>
      <c r="B14" s="161"/>
      <c r="C14" s="162"/>
      <c r="D14" s="163">
        <v>40955</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2.04</v>
      </c>
      <c r="C19" s="174">
        <f>ROUND(VALUE(SUBSTITUTE(実質収支比率等に係る経年分析!G$48,"▲","-")),2)</f>
        <v>4.2699999999999996</v>
      </c>
      <c r="D19" s="174">
        <f>ROUND(VALUE(SUBSTITUTE(実質収支比率等に係る経年分析!H$48,"▲","-")),2)</f>
        <v>7.24</v>
      </c>
      <c r="E19" s="174">
        <f>ROUND(VALUE(SUBSTITUTE(実質収支比率等に係る経年分析!I$48,"▲","-")),2)</f>
        <v>5.97</v>
      </c>
      <c r="F19" s="174">
        <f>ROUND(VALUE(SUBSTITUTE(実質収支比率等に係る経年分析!J$48,"▲","-")),2)</f>
        <v>4.29</v>
      </c>
    </row>
    <row r="20" spans="1:11" x14ac:dyDescent="0.15">
      <c r="A20" s="174" t="s">
        <v>53</v>
      </c>
      <c r="B20" s="174">
        <f>ROUND(VALUE(SUBSTITUTE(実質収支比率等に係る経年分析!F$47,"▲","-")),2)</f>
        <v>6.7</v>
      </c>
      <c r="C20" s="174">
        <f>ROUND(VALUE(SUBSTITUTE(実質収支比率等に係る経年分析!G$47,"▲","-")),2)</f>
        <v>4.83</v>
      </c>
      <c r="D20" s="174">
        <f>ROUND(VALUE(SUBSTITUTE(実質収支比率等に係る経年分析!H$47,"▲","-")),2)</f>
        <v>5.26</v>
      </c>
      <c r="E20" s="174">
        <f>ROUND(VALUE(SUBSTITUTE(実質収支比率等に係る経年分析!I$47,"▲","-")),2)</f>
        <v>7.54</v>
      </c>
      <c r="F20" s="174">
        <f>ROUND(VALUE(SUBSTITUTE(実質収支比率等に係る経年分析!J$47,"▲","-")),2)</f>
        <v>8.9499999999999993</v>
      </c>
    </row>
    <row r="21" spans="1:11" x14ac:dyDescent="0.15">
      <c r="A21" s="174" t="s">
        <v>54</v>
      </c>
      <c r="B21" s="174">
        <f>IF(ISNUMBER(VALUE(SUBSTITUTE(実質収支比率等に係る経年分析!F$49,"▲","-"))),ROUND(VALUE(SUBSTITUTE(実質収支比率等に係る経年分析!F$49,"▲","-")),2),NA())</f>
        <v>-3.66</v>
      </c>
      <c r="C21" s="174">
        <f>IF(ISNUMBER(VALUE(SUBSTITUTE(実質収支比率等に係る経年分析!G$49,"▲","-"))),ROUND(VALUE(SUBSTITUTE(実質収支比率等に係る経年分析!G$49,"▲","-")),2),NA())</f>
        <v>-0.59</v>
      </c>
      <c r="D21" s="174">
        <f>IF(ISNUMBER(VALUE(SUBSTITUTE(実質収支比率等に係る経年分析!H$49,"▲","-"))),ROUND(VALUE(SUBSTITUTE(実質収支比率等に係る経年分析!H$49,"▲","-")),2),NA())</f>
        <v>1.3</v>
      </c>
      <c r="E21" s="174">
        <f>IF(ISNUMBER(VALUE(SUBSTITUTE(実質収支比率等に係る経年分析!I$49,"▲","-"))),ROUND(VALUE(SUBSTITUTE(実質収支比率等に係る経年分析!I$49,"▲","-")),2),NA())</f>
        <v>-3.63</v>
      </c>
      <c r="F21" s="174">
        <f>IF(ISNUMBER(VALUE(SUBSTITUTE(実質収支比率等に係る経年分析!J$49,"▲","-"))),ROUND(VALUE(SUBSTITUTE(実質収支比率等に係る経年分析!J$49,"▲","-")),2),NA())</f>
        <v>-3.54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3.63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3.39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3.41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0.09</v>
      </c>
    </row>
    <row r="30" spans="1:11" x14ac:dyDescent="0.15">
      <c r="A30" s="175" t="str">
        <f>IF(連結実質赤字比率に係る赤字・黒字の構成分析!C$40="",NA(),連結実質赤字比率に係る赤字・黒字の構成分析!C$40)</f>
        <v>浄化槽整備事業特別会計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v>
      </c>
    </row>
    <row r="32" spans="1:11" x14ac:dyDescent="0.15">
      <c r="A32" s="175" t="str">
        <f>IF(連結実質赤字比率に係る赤字・黒字の構成分析!C$38="",NA(),連結実質赤字比率に係る赤字・黒字の構成分析!C$38)</f>
        <v>下水道事業（特定環境保全公共下水道事業）会計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0.48</v>
      </c>
    </row>
    <row r="33" spans="1:16" x14ac:dyDescent="0.15">
      <c r="A33" s="175" t="str">
        <f>IF(連結実質赤字比率に係る赤字・黒字の構成分析!C$37="",NA(),連結実質赤字比率に係る赤字・黒字の構成分析!C$37)</f>
        <v>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v>
      </c>
    </row>
    <row r="34" spans="1:16" x14ac:dyDescent="0.15">
      <c r="A34" s="175" t="str">
        <f>IF(連結実質赤字比率に係る赤字・黒字の構成分析!C$36="",NA(),連結実質赤字比率に係る赤字・黒字の構成分析!C$36)</f>
        <v>下水道事業（公共下水道事業）会計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0.84</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2.36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2.0499999999999998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2.0299999999999998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4.26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7.24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4.28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2941</v>
      </c>
      <c r="E42" s="176"/>
      <c r="F42" s="176"/>
      <c r="G42" s="176">
        <f>'実質公債費比率（分子）の構造'!L$52</f>
        <v>2691</v>
      </c>
      <c r="H42" s="176"/>
      <c r="I42" s="176"/>
      <c r="J42" s="176">
        <f>'実質公債費比率（分子）の構造'!M$52</f>
        <v>2579</v>
      </c>
      <c r="K42" s="176"/>
      <c r="L42" s="176"/>
      <c r="M42" s="176">
        <f>'実質公債費比率（分子）の構造'!N$52</f>
        <v>2485</v>
      </c>
      <c r="N42" s="176"/>
      <c r="O42" s="176"/>
      <c r="P42" s="176">
        <f>'実質公債費比率（分子）の構造'!O$52</f>
        <v>2401</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1</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f>'実質公債費比率（分子）の構造'!O$49</f>
        <v>217</v>
      </c>
      <c r="O45" s="176"/>
      <c r="P45" s="176"/>
    </row>
    <row r="46" spans="1:16" x14ac:dyDescent="0.15">
      <c r="A46" s="176" t="s">
        <v>64</v>
      </c>
      <c r="B46" s="176">
        <f>'実質公債費比率（分子）の構造'!K$48</f>
        <v>722</v>
      </c>
      <c r="C46" s="176"/>
      <c r="D46" s="176"/>
      <c r="E46" s="176">
        <f>'実質公債費比率（分子）の構造'!L$48</f>
        <v>752</v>
      </c>
      <c r="F46" s="176"/>
      <c r="G46" s="176"/>
      <c r="H46" s="176">
        <f>'実質公債費比率（分子）の構造'!M$48</f>
        <v>732</v>
      </c>
      <c r="I46" s="176"/>
      <c r="J46" s="176"/>
      <c r="K46" s="176">
        <f>'実質公債費比率（分子）の構造'!N$48</f>
        <v>651</v>
      </c>
      <c r="L46" s="176"/>
      <c r="M46" s="176"/>
      <c r="N46" s="176">
        <f>'実質公債費比率（分子）の構造'!O$48</f>
        <v>437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3470</v>
      </c>
      <c r="C49" s="176"/>
      <c r="D49" s="176"/>
      <c r="E49" s="176">
        <f>'実質公債費比率（分子）の構造'!L$45</f>
        <v>3090</v>
      </c>
      <c r="F49" s="176"/>
      <c r="G49" s="176"/>
      <c r="H49" s="176">
        <f>'実質公債費比率（分子）の構造'!M$45</f>
        <v>3075</v>
      </c>
      <c r="I49" s="176"/>
      <c r="J49" s="176"/>
      <c r="K49" s="176">
        <f>'実質公債費比率（分子）の構造'!N$45</f>
        <v>2924</v>
      </c>
      <c r="L49" s="176"/>
      <c r="M49" s="176"/>
      <c r="N49" s="176">
        <f>'実質公債費比率（分子）の構造'!O$45</f>
        <v>2704</v>
      </c>
      <c r="O49" s="176"/>
      <c r="P49" s="176"/>
    </row>
    <row r="50" spans="1:16" x14ac:dyDescent="0.15">
      <c r="A50" s="176" t="s">
        <v>67</v>
      </c>
      <c r="B50" s="176" t="e">
        <f>NA()</f>
        <v>#N/A</v>
      </c>
      <c r="C50" s="176">
        <f>IF(ISNUMBER('実質公債費比率（分子）の構造'!K$53),'実質公債費比率（分子）の構造'!K$53,NA())</f>
        <v>1252</v>
      </c>
      <c r="D50" s="176" t="e">
        <f>NA()</f>
        <v>#N/A</v>
      </c>
      <c r="E50" s="176" t="e">
        <f>NA()</f>
        <v>#N/A</v>
      </c>
      <c r="F50" s="176">
        <f>IF(ISNUMBER('実質公債費比率（分子）の構造'!L$53),'実質公債費比率（分子）の構造'!L$53,NA())</f>
        <v>1151</v>
      </c>
      <c r="G50" s="176" t="e">
        <f>NA()</f>
        <v>#N/A</v>
      </c>
      <c r="H50" s="176" t="e">
        <f>NA()</f>
        <v>#N/A</v>
      </c>
      <c r="I50" s="176">
        <f>IF(ISNUMBER('実質公債費比率（分子）の構造'!M$53),'実質公債費比率（分子）の構造'!M$53,NA())</f>
        <v>1228</v>
      </c>
      <c r="J50" s="176" t="e">
        <f>NA()</f>
        <v>#N/A</v>
      </c>
      <c r="K50" s="176" t="e">
        <f>NA()</f>
        <v>#N/A</v>
      </c>
      <c r="L50" s="176">
        <f>IF(ISNUMBER('実質公債費比率（分子）の構造'!N$53),'実質公債費比率（分子）の構造'!N$53,NA())</f>
        <v>1090</v>
      </c>
      <c r="M50" s="176" t="e">
        <f>NA()</f>
        <v>#N/A</v>
      </c>
      <c r="N50" s="176" t="e">
        <f>NA()</f>
        <v>#N/A</v>
      </c>
      <c r="O50" s="176">
        <f>IF(ISNUMBER('実質公債費比率（分子）の構造'!O$53),'実質公債費比率（分子）の構造'!O$53,NA())</f>
        <v>957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25092</v>
      </c>
      <c r="E56" s="175"/>
      <c r="F56" s="175"/>
      <c r="G56" s="175">
        <f>'将来負担比率（分子）の構造'!J$52</f>
        <v>23704</v>
      </c>
      <c r="H56" s="175"/>
      <c r="I56" s="175"/>
      <c r="J56" s="175">
        <f>'将来負担比率（分子）の構造'!K$52</f>
        <v>22636</v>
      </c>
      <c r="K56" s="175"/>
      <c r="L56" s="175"/>
      <c r="M56" s="175">
        <f>'将来負担比率（分子）の構造'!L$52</f>
        <v>21141</v>
      </c>
      <c r="N56" s="175"/>
      <c r="O56" s="175"/>
      <c r="P56" s="175">
        <f>'将来負担比率（分子）の構造'!M$52</f>
        <v>19862</v>
      </c>
    </row>
    <row r="57" spans="1:16" x14ac:dyDescent="0.15">
      <c r="A57" s="175" t="s">
        <v>42</v>
      </c>
      <c r="B57" s="175"/>
      <c r="C57" s="175"/>
      <c r="D57" s="175">
        <f>'将来負担比率（分子）の構造'!I$51</f>
        <v>47</v>
      </c>
      <c r="E57" s="175"/>
      <c r="F57" s="175"/>
      <c r="G57" s="175">
        <f>'将来負担比率（分子）の構造'!J$51</f>
        <v>22</v>
      </c>
      <c r="H57" s="175"/>
      <c r="I57" s="175"/>
      <c r="J57" s="175">
        <f>'将来負担比率（分子）の構造'!K$51</f>
        <v>12</v>
      </c>
      <c r="K57" s="175"/>
      <c r="L57" s="175"/>
      <c r="M57" s="175">
        <f>'将来負担比率（分子）の構造'!L$51</f>
        <v>5</v>
      </c>
      <c r="N57" s="175"/>
      <c r="O57" s="175"/>
      <c r="P57" s="175">
        <f>'将来負担比率（分子）の構造'!M$51</f>
        <v>6</v>
      </c>
    </row>
    <row r="58" spans="1:16" x14ac:dyDescent="0.15">
      <c r="A58" s="175" t="s">
        <v>41</v>
      </c>
      <c r="B58" s="175"/>
      <c r="C58" s="175"/>
      <c r="D58" s="175">
        <f>'将来負担比率（分子）の構造'!I$50</f>
        <v>3580</v>
      </c>
      <c r="E58" s="175"/>
      <c r="F58" s="175"/>
      <c r="G58" s="175">
        <f>'将来負担比率（分子）の構造'!J$50</f>
        <v>2532</v>
      </c>
      <c r="H58" s="175"/>
      <c r="I58" s="175"/>
      <c r="J58" s="175">
        <f>'将来負担比率（分子）の構造'!K$50</f>
        <v>2832</v>
      </c>
      <c r="K58" s="175"/>
      <c r="L58" s="175"/>
      <c r="M58" s="175">
        <f>'将来負担比率（分子）の構造'!L$50</f>
        <v>3213</v>
      </c>
      <c r="N58" s="175"/>
      <c r="O58" s="175"/>
      <c r="P58" s="175">
        <f>'将来負担比率（分子）の構造'!M$50</f>
        <v>3678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33</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2539</v>
      </c>
      <c r="C62" s="175"/>
      <c r="D62" s="175"/>
      <c r="E62" s="175">
        <f>'将来負担比率（分子）の構造'!J$45</f>
        <v>2793</v>
      </c>
      <c r="F62" s="175"/>
      <c r="G62" s="175"/>
      <c r="H62" s="175">
        <f>'将来負担比率（分子）の構造'!K$45</f>
        <v>3036</v>
      </c>
      <c r="I62" s="175"/>
      <c r="J62" s="175"/>
      <c r="K62" s="175">
        <f>'将来負担比率（分子）の構造'!L$45</f>
        <v>3132</v>
      </c>
      <c r="L62" s="175"/>
      <c r="M62" s="175"/>
      <c r="N62" s="175">
        <f>'将来負担比率（分子）の構造'!M$45</f>
        <v>3079</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f>'将来負担比率（分子）の構造'!M$44</f>
        <v>2020</v>
      </c>
      <c r="O63" s="175"/>
      <c r="P63" s="175"/>
    </row>
    <row r="64" spans="1:16" x14ac:dyDescent="0.15">
      <c r="A64" s="175" t="s">
        <v>33</v>
      </c>
      <c r="B64" s="175">
        <f>'将来負担比率（分子）の構造'!I$43</f>
        <v>8783</v>
      </c>
      <c r="C64" s="175"/>
      <c r="D64" s="175"/>
      <c r="E64" s="175">
        <f>'将来負担比率（分子）の構造'!J$43</f>
        <v>8072</v>
      </c>
      <c r="F64" s="175"/>
      <c r="G64" s="175"/>
      <c r="H64" s="175">
        <f>'将来負担比率（分子）の構造'!K$43</f>
        <v>7285</v>
      </c>
      <c r="I64" s="175"/>
      <c r="J64" s="175"/>
      <c r="K64" s="175">
        <f>'将来負担比率（分子）の構造'!L$43</f>
        <v>6412</v>
      </c>
      <c r="L64" s="175"/>
      <c r="M64" s="175"/>
      <c r="N64" s="175">
        <f>'将来負担比率（分子）の構造'!M$43</f>
        <v>3898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26262</v>
      </c>
      <c r="C66" s="175"/>
      <c r="D66" s="175"/>
      <c r="E66" s="175">
        <f>'将来負担比率（分子）の構造'!J$41</f>
        <v>24702</v>
      </c>
      <c r="F66" s="175"/>
      <c r="G66" s="175"/>
      <c r="H66" s="175">
        <f>'将来負担比率（分子）の構造'!K$41</f>
        <v>23767</v>
      </c>
      <c r="I66" s="175"/>
      <c r="J66" s="175"/>
      <c r="K66" s="175">
        <f>'将来負担比率（分子）の構造'!L$41</f>
        <v>22080</v>
      </c>
      <c r="L66" s="175"/>
      <c r="M66" s="175"/>
      <c r="N66" s="175">
        <f>'将来負担比率（分子）の構造'!M$41</f>
        <v>20741</v>
      </c>
      <c r="O66" s="175"/>
      <c r="P66" s="175"/>
    </row>
    <row r="67" spans="1:16" x14ac:dyDescent="0.15">
      <c r="A67" s="175" t="s">
        <v>71</v>
      </c>
      <c r="B67" s="175" t="e">
        <f>NA()</f>
        <v>#N/A</v>
      </c>
      <c r="C67" s="175">
        <f>IF(ISNUMBER('将来負担比率（分子）の構造'!I$53), IF('将来負担比率（分子）の構造'!I$53 &lt; 0, 0, '将来負担比率（分子）の構造'!I$53), NA())</f>
        <v>8898</v>
      </c>
      <c r="D67" s="175" t="e">
        <f>NA()</f>
        <v>#N/A</v>
      </c>
      <c r="E67" s="175" t="e">
        <f>NA()</f>
        <v>#N/A</v>
      </c>
      <c r="F67" s="175">
        <f>IF(ISNUMBER('将来負担比率（分子）の構造'!J$53), IF('将来負担比率（分子）の構造'!J$53 &lt; 0, 0, '将来負担比率（分子）の構造'!J$53), NA())</f>
        <v>9308</v>
      </c>
      <c r="G67" s="175" t="e">
        <f>NA()</f>
        <v>#N/A</v>
      </c>
      <c r="H67" s="175" t="e">
        <f>NA()</f>
        <v>#N/A</v>
      </c>
      <c r="I67" s="175">
        <f>IF(ISNUMBER('将来負担比率（分子）の構造'!K$53), IF('将来負担比率（分子）の構造'!K$53 &lt; 0, 0, '将来負担比率（分子）の構造'!K$53), NA())</f>
        <v>8608</v>
      </c>
      <c r="J67" s="175" t="e">
        <f>NA()</f>
        <v>#N/A</v>
      </c>
      <c r="K67" s="175" t="e">
        <f>NA()</f>
        <v>#N/A</v>
      </c>
      <c r="L67" s="175">
        <f>IF(ISNUMBER('将来負担比率（分子）の構造'!L$53), IF('将来負担比率（分子）の構造'!L$53 &lt; 0, 0, '将来負担比率（分子）の構造'!L$53), NA())</f>
        <v>7265</v>
      </c>
      <c r="M67" s="175" t="e">
        <f>NA()</f>
        <v>#N/A</v>
      </c>
      <c r="N67" s="175" t="e">
        <f>NA()</f>
        <v>#N/A</v>
      </c>
      <c r="O67" s="175">
        <f>IF(ISNUMBER('将来負担比率（分子）の構造'!M$53), IF('将来負担比率（分子）の構造'!M$53 &lt; 0, 0, '将来負担比率（分子）の構造'!M$53), NA())</f>
        <v>6193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675</v>
      </c>
      <c r="C72" s="179">
        <f>基金残高に係る経年分析!G55</f>
        <v>921</v>
      </c>
      <c r="D72" s="179">
        <f>基金残高に係る経年分析!H55</f>
        <v>1094</v>
      </c>
    </row>
    <row r="73" spans="1:16" x14ac:dyDescent="0.15">
      <c r="A73" s="178" t="s">
        <v>74</v>
      </c>
      <c r="B73" s="179">
        <f>基金残高に係る経年分析!F56</f>
        <v>444</v>
      </c>
      <c r="C73" s="179">
        <f>基金残高に係る経年分析!G56</f>
        <v>444</v>
      </c>
      <c r="D73" s="179">
        <f>基金残高に係る経年分析!H56</f>
        <v>501</v>
      </c>
    </row>
    <row r="74" spans="1:16" x14ac:dyDescent="0.15">
      <c r="A74" s="178" t="s">
        <v>75</v>
      </c>
      <c r="B74" s="179">
        <f>基金残高に係る経年分析!F57</f>
        <v>5748</v>
      </c>
      <c r="C74" s="179">
        <f>基金残高に係る経年分析!G57</f>
        <v>5734</v>
      </c>
      <c r="D74" s="179">
        <f>基金残高に係る経年分析!H57</f>
        <v>5910</v>
      </c>
    </row>
  </sheetData>
  <sheetProtection algorithmName="SHA-512" hashValue="6pRUa+luEbuqMJfk91j3jzsg/gDrSh93kpBtd3FHYTCtYAuOcxjE3Mhc+znAgPZFFADRzrrwj3Eg2SpUGKAxIg==" saltValue="78z+1Ihw3W6LEs2IXGKFs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岡村 千夏</cp:lastModifiedBy>
  <cp:lastPrinted>2025-03-12T23:56:31Z</cp:lastPrinted>
  <dcterms:created xsi:type="dcterms:W3CDTF">2025-02-19T04:16:28Z</dcterms:created>
  <dcterms:modified xsi:type="dcterms:W3CDTF">2025-03-24T23:52:12Z</dcterms:modified>
  <cp:category/>
</cp:coreProperties>
</file>