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T:\040地域政策局\030市町行財政課\030財政G\R7年度\地方財政状況調査\70 財政状況資料集\02_組み合わせ分析・ストック情報\04 HPアップ（起案）\00 元データ\通常分＋組合せ分析・ストック情報\"/>
    </mc:Choice>
  </mc:AlternateContent>
  <xr:revisionPtr revIDLastSave="0" documentId="13_ncr:1_{2B931C78-C891-42B6-AE73-3E0AAA1DA670}"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U37" i="10"/>
  <c r="C37" i="10"/>
  <c r="BE36" i="10"/>
  <c r="C36" i="10"/>
  <c r="BE35" i="10"/>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BW34" i="10"/>
  <c r="BW35" i="10" s="1"/>
  <c r="BW36" i="10" s="1"/>
  <c r="BW37" i="10" s="1"/>
  <c r="BW38" i="10" s="1"/>
  <c r="BW39" i="10" s="1"/>
  <c r="CO34" i="10"/>
  <c r="CO35" i="10" s="1"/>
  <c r="CO36" i="10" s="1"/>
  <c r="CO37" i="10" s="1"/>
</calcChain>
</file>

<file path=xl/sharedStrings.xml><?xml version="1.0" encoding="utf-8"?>
<sst xmlns="http://schemas.openxmlformats.org/spreadsheetml/2006/main" count="1129" uniqueCount="578">
  <si>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</si>
  <si>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</si>
  <si>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</si>
  <si>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</si>
  <si>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</si>
  <si>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</si>
  <si>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</si>
  <si>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</si>
  <si>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</si>
  <si>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</si>
  <si>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</si>
  <si>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</si>
  <si>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</si>
  <si>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</si>
  <si>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</si>
  <si>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</si>
  <si>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</si>
  <si>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</si>
  <si>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</si>
  <si>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</si>
  <si>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</si>
  <si>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</si>
  <si>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</si>
  <si>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</si>
  <si>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</si>
  <si>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</si>
  <si>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</si>
  <si>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</si>
  <si>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</si>
  <si>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</si>
  <si>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</si>
  <si>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</si>
  <si>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</si>
  <si>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</si>
  <si>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</si>
  <si>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</si>
  <si>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</si>
  <si>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</si>
  <si>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</si>
  <si>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</si>
  <si>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</si>
  <si>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</si>
  <si>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</si>
  <si>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</si>
  <si>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</si>
  <si>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</si>
  <si>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</si>
  <si>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</si>
  <si>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</si>
  <si>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</si>
  <si>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</si>
  <si>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</si>
  <si>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</si>
  <si>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</si>
  <si>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</si>
  <si>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</si>
  <si>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</si>
  <si>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</si>
  <si>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</si>
  <si>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</si>
  <si>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</si>
  <si>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</si>
  <si>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</si>
  <si>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</si>
  <si>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</si>
  <si>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</si>
  <si>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</si>
  <si>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</si>
  <si>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</si>
  <si>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</si>
  <si>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</si>
  <si>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</si>
  <si>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</si>
  <si>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</si>
  <si>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</si>
  <si>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</si>
  <si>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</si>
  <si>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</si>
  <si>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</si>
  <si>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広島県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</si>
  <si>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</si>
  <si>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</si>
  <si>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</si>
  <si>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</si>
  <si>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</si>
  <si>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</si>
  <si>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</si>
  <si>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</si>
  <si>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</si>
  <si>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</si>
  <si>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</si>
  <si>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</si>
  <si>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</si>
  <si>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</si>
  <si>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安芸高田市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</si>
  <si>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</si>
  <si>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</si>
  <si>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</si>
  <si>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</si>
  <si>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</si>
  <si>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</si>
  <si>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</si>
  <si>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</si>
  <si>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</si>
  <si>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</si>
  <si>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</si>
  <si>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</si>
  <si>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</si>
  <si>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</si>
  <si>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</si>
  <si>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</si>
  <si>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</si>
  <si>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</si>
  <si>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</si>
  <si>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</si>
  <si>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</si>
  <si>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</si>
  <si>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</si>
  <si>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</si>
  <si>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</si>
  <si>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</si>
  <si>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</si>
  <si>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</si>
  <si>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</si>
  <si>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</si>
  <si>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</si>
  <si>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</si>
  <si>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</si>
  <si>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</si>
  <si>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</si>
  <si>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</si>
  <si>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</si>
  <si>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</si>
  <si>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</si>
  <si>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</si>
  <si>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</si>
  <si>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</si>
  <si>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</si>
  <si>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</si>
  <si>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</si>
  <si>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</si>
  <si>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</si>
  <si>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</si>
  <si>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</si>
  <si>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</si>
  <si>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</si>
  <si>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</si>
  <si>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</si>
  <si>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</si>
  <si>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</si>
  <si>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</si>
  <si>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</si>
  <si>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</si>
  <si>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</si>
  <si>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</si>
  <si>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</si>
  <si>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</si>
  <si>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</si>
  <si>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</si>
  <si>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</si>
  <si>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</si>
  <si>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</si>
  <si>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</si>
  <si>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</si>
  <si>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</si>
  <si>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</si>
  <si>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</si>
  <si>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</si>
  <si>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</si>
  <si>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</si>
  <si>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</si>
  <si>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</si>
  <si>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</si>
  <si>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</si>
  <si>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</si>
  <si>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</si>
  <si>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</si>
  <si>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</si>
  <si>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</si>
  <si>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</si>
  <si>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</si>
  <si>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</si>
  <si>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</si>
  <si>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</si>
  <si>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</si>
  <si>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</si>
  <si>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</si>
  <si>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</si>
  <si>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</si>
  <si>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</si>
  <si>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</si>
  <si>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</si>
  <si>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</si>
  <si>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</si>
  <si>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</si>
  <si>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</si>
  <si>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</si>
  <si>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</si>
  <si>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</si>
  <si>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</si>
  <si>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</si>
  <si>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</si>
  <si>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</si>
  <si>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広島県安芸高田市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</si>
  <si>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</si>
  <si>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</si>
  <si>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</si>
  <si>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</si>
  <si>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</si>
  <si>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</si>
  <si>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</si>
  <si>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</si>
  <si>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</si>
  <si>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</si>
  <si>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</si>
  <si>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</si>
  <si>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</si>
  <si>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</si>
  <si>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</si>
  <si>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</si>
  <si>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</si>
  <si>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</si>
  <si>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</si>
  <si>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</si>
  <si>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</si>
  <si>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</si>
  <si>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</si>
  <si>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</si>
  <si>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</si>
  <si>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</si>
  <si>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</si>
  <si>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</si>
  <si>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</si>
  <si>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</si>
  <si>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</si>
  <si>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</si>
  <si>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</si>
  <si>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</si>
  <si>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</si>
  <si>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</si>
  <si>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</si>
  <si>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</si>
  <si>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</si>
  <si>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</si>
  <si>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</si>
  <si>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</si>
  <si>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</si>
  <si>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</si>
  <si>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</si>
  <si>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</si>
  <si>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</si>
  <si>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</si>
  <si>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</si>
  <si>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</si>
  <si>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</si>
  <si>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</si>
  <si>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</si>
  <si>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</si>
  <si>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</si>
  <si>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</si>
  <si>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</si>
  <si>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</si>
  <si>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</si>
  <si>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</si>
  <si>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</si>
  <si>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</si>
  <si>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</si>
  <si>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</si>
  <si>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</si>
  <si>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</si>
  <si>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</si>
  <si>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</si>
  <si>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</si>
  <si>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</si>
  <si>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</si>
  <si>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</si>
  <si>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</si>
  <si>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</si>
  <si>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</si>
  <si>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</si>
  <si>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</si>
  <si>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</si>
  <si>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</si>
  <si>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</si>
  <si>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</si>
  <si>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</si>
  <si>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</si>
  <si>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</si>
  <si>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</si>
  <si>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</si>
  <si>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</si>
  <si>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</si>
  <si>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</si>
  <si>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</si>
  <si>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</si>
  <si>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</si>
  <si>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</si>
  <si>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</si>
  <si>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</si>
  <si>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</si>
  <si>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</si>
  <si>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</si>
  <si>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</si>
  <si>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</si>
  <si>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</si>
  <si>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</si>
  <si>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</si>
  <si>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</si>
  <si>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</si>
  <si>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</si>
  <si>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</si>
  <si>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</si>
  <si>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</si>
  <si>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</si>
  <si>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</si>
  <si>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</si>
  <si>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</si>
  <si>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</si>
  <si>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</si>
  <si>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</si>
  <si>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</si>
  <si>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</si>
  <si>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</si>
  <si>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</si>
  <si>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</si>
  <si>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</si>
  <si>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</si>
  <si>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</si>
  <si>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</si>
  <si>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</si>
  <si>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</si>
  <si>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</si>
  <si>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</si>
  <si>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</si>
  <si>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</si>
  <si>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</si>
  <si>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</si>
  <si>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</si>
  <si>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</si>
  <si>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</si>
  <si>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</si>
  <si>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</si>
  <si>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</si>
  <si>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</si>
  <si>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</si>
  <si>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</si>
  <si>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</si>
  <si>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</si>
  <si>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</si>
  <si>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</si>
  <si>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</si>
  <si>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</si>
  <si>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</si>
  <si>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</si>
  <si>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広島県安芸高田市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</si>
  <si>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</si>
  <si>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</si>
  <si>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</si>
  <si>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</si>
  <si>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</si>
  <si>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</si>
  <si>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</si>
  <si>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</si>
  <si>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</si>
  <si>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</si>
  <si>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</si>
  <si>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</si>
  <si>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</si>
  <si>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</si>
  <si>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</si>
  <si>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</si>
  <si>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</si>
  <si>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</si>
  <si>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</si>
  <si>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</si>
  <si>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コミュニティ・プラント整備事業特別会計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</si>
  <si>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</si>
  <si>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</si>
  <si>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</si>
  <si>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</si>
  <si>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</si>
  <si>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</si>
  <si>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</si>
  <si>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</si>
  <si>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</si>
  <si>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</si>
  <si>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</si>
  <si>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</si>
  <si>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</si>
  <si>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</si>
  <si>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</si>
  <si>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</si>
  <si>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下水道事業（公共下水道事業）会計</t>
    <phoneticPr fontId="5"/>
  </si>
  <si>
    <t>下水道事業（特定環境保全公共下水道事業）会計</t>
    <phoneticPr fontId="5"/>
  </si>
  <si>
    <t>下水道事業（農業集落排水事業）会計</t>
    <phoneticPr fontId="5"/>
  </si>
  <si>
    <t>下水道事業（浄化槽整備事業）会計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</si>
  <si>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</si>
  <si>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</si>
  <si>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</si>
  <si>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</si>
  <si>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</si>
  <si>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</si>
  <si>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</si>
  <si>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</si>
  <si>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</si>
  <si>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</si>
  <si>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</si>
  <si>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</si>
  <si>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</si>
  <si>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</si>
  <si>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</si>
  <si>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</si>
  <si>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</si>
  <si>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</si>
  <si>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</si>
  <si>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</si>
  <si>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</si>
  <si>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</si>
  <si>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</si>
  <si>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</si>
  <si>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</si>
  <si>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</si>
  <si>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</si>
  <si>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</si>
  <si>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</si>
  <si>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</si>
  <si>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</si>
  <si>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</si>
  <si>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</si>
  <si>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</si>
  <si>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</si>
  <si>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</si>
  <si>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</si>
  <si>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</si>
  <si>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</si>
  <si>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</si>
  <si>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</si>
  <si>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</si>
  <si>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</si>
  <si>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</si>
  <si>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</si>
  <si>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</si>
  <si>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</si>
  <si>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</si>
  <si>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</si>
  <si>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</si>
  <si>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</si>
  <si>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</si>
  <si>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</si>
  <si>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</si>
  <si>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</si>
  <si>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</si>
  <si>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</si>
  <si>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</si>
  <si>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</si>
  <si>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</si>
  <si>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</si>
  <si>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</si>
  <si>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</si>
  <si>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</si>
  <si>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</si>
  <si>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</si>
  <si>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</si>
  <si>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</si>
  <si>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</si>
  <si>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</si>
  <si>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</si>
  <si>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</si>
  <si>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</si>
  <si>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</si>
  <si>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</si>
  <si>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</si>
  <si>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</si>
  <si>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</si>
  <si>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</si>
  <si>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</si>
  <si>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</si>
  <si>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</si>
  <si>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</si>
  <si>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</si>
  <si>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</si>
  <si>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</si>
  <si>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</si>
  <si>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</si>
  <si>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</si>
  <si>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</si>
  <si>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</si>
  <si>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</si>
  <si>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</si>
  <si>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</si>
  <si>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</si>
  <si>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</si>
  <si>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</si>
  <si>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</si>
  <si>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</si>
  <si>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</si>
  <si>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</si>
  <si>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</si>
  <si>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</si>
  <si>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</si>
  <si>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</si>
  <si>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</si>
  <si>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</si>
  <si>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</si>
  <si>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</si>
  <si>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</si>
  <si>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</si>
  <si>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</si>
  <si>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</si>
  <si>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</si>
  <si>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</si>
  <si>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</si>
  <si>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</si>
  <si>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</si>
  <si>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</si>
  <si>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</si>
  <si>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</si>
  <si>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</si>
  <si>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</si>
  <si>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</si>
  <si>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</si>
  <si>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</si>
  <si>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</si>
  <si>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</si>
  <si>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</si>
  <si>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</si>
  <si>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</si>
  <si>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</si>
  <si>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</si>
  <si>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</si>
  <si>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</si>
  <si>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0.59</t>
  </si>
  <si>
    <t>▲ 3.63</t>
  </si>
  <si>
    <t>▲ 3.54</t>
  </si>
  <si>
    <t>▲ 2.61</t>
  </si>
  <si>
    <t>一般会計</t>
  </si>
  <si>
    <t>介護保険特別会計</t>
  </si>
  <si>
    <t>下水道事業（特定環境保全公共下水道事業）会計</t>
  </si>
  <si>
    <t>下水道事業（公共下水道事業）会計</t>
  </si>
  <si>
    <t>下水道事業（農業集落排水事業）会計</t>
  </si>
  <si>
    <t>下水道事業（浄化槽整備事業）会計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</si>
  <si>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</si>
  <si>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</si>
  <si>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</si>
  <si>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</si>
  <si>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</si>
  <si>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</si>
  <si>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</si>
  <si>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</si>
  <si>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</si>
  <si>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</si>
  <si>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安芸高田市地域振興事業団</t>
    <phoneticPr fontId="38"/>
  </si>
  <si>
    <t>神楽門前湯治村</t>
    <phoneticPr fontId="38"/>
  </si>
  <si>
    <t>こうだ二一</t>
    <phoneticPr fontId="38"/>
  </si>
  <si>
    <t>道の駅あきたかた</t>
    <phoneticPr fontId="2"/>
  </si>
  <si>
    <t>広島県後期高齢者医療広域連合（一般会計）</t>
    <phoneticPr fontId="38"/>
  </si>
  <si>
    <t>広島県後期高齢者医療広域連合（特別会計）</t>
    <phoneticPr fontId="38"/>
  </si>
  <si>
    <t>広島県市町総合事務組合</t>
    <phoneticPr fontId="38"/>
  </si>
  <si>
    <t>芸北広域環境施設組合</t>
    <phoneticPr fontId="38"/>
  </si>
  <si>
    <t>広島県水道広域連合企業団（工業用水道事業会計）</t>
    <rPh sb="13" eb="15">
      <t>コウギョウ</t>
    </rPh>
    <rPh sb="15" eb="16">
      <t>ヨウ</t>
    </rPh>
    <rPh sb="16" eb="18">
      <t>スイドウ</t>
    </rPh>
    <rPh sb="18" eb="20">
      <t>ジギョウ</t>
    </rPh>
    <rPh sb="20" eb="22">
      <t>カイケイ</t>
    </rPh>
    <phoneticPr fontId="38"/>
  </si>
  <si>
    <t>地域振興基金</t>
    <rPh sb="0" eb="2">
      <t>チイキ</t>
    </rPh>
    <rPh sb="2" eb="4">
      <t>シンコウ</t>
    </rPh>
    <rPh sb="4" eb="6">
      <t>キキン</t>
    </rPh>
    <phoneticPr fontId="5"/>
  </si>
  <si>
    <t>過疎地域持続的発展基金</t>
    <phoneticPr fontId="5"/>
  </si>
  <si>
    <t>市有住宅管理運営基金</t>
    <phoneticPr fontId="5"/>
  </si>
  <si>
    <t>地域福祉基金</t>
    <phoneticPr fontId="5"/>
  </si>
  <si>
    <t>ふるさと応援基金</t>
    <phoneticPr fontId="5"/>
  </si>
  <si>
    <t>広島県水道広域連合企業団（水道用水供給事業会計）</t>
    <rPh sb="13" eb="15">
      <t>スイドウ</t>
    </rPh>
    <rPh sb="15" eb="17">
      <t>ヨウスイ</t>
    </rPh>
    <rPh sb="17" eb="19">
      <t>キョウキュウ</t>
    </rPh>
    <rPh sb="19" eb="21">
      <t>ジギョウ</t>
    </rPh>
    <rPh sb="21" eb="23">
      <t>カイケイ</t>
    </rPh>
    <phoneticPr fontId="38"/>
  </si>
  <si>
    <t>法適用企業</t>
    <rPh sb="3" eb="5">
      <t>キギョウ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</si>
  <si>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</si>
  <si>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</si>
  <si>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地方債現在高、公営企業債等繰入額が減少したことが主な要因で、前年度から7.8ポイント減少し55.1％となったが、依然として類似団体と比較して高い水準にある。有形固定資産減価償却率は減価償却が進行したため上昇しており、こちらも類似団体内平均値を上回っている。今後も公共施設等総合管理計画及び個別施設計画に基づいた施設の維持管理と適正配置を推進するとともに、地方債現在高を減少させながら、新発債は基準財政需要額算入率が高い地方債の借入に努めることで、将来負担比率の減少を図る。</t>
    <rPh sb="1" eb="7">
      <t>ショウライフタンヒリツ</t>
    </rPh>
    <rPh sb="9" eb="15">
      <t>チホウサイゲンザイタカ</t>
    </rPh>
    <rPh sb="16" eb="21">
      <t>コウエイキギョウサイ</t>
    </rPh>
    <rPh sb="21" eb="22">
      <t>トウ</t>
    </rPh>
    <rPh sb="22" eb="25">
      <t>クリイレガク</t>
    </rPh>
    <rPh sb="26" eb="28">
      <t>ゲンショウ</t>
    </rPh>
    <rPh sb="33" eb="34">
      <t>オモ</t>
    </rPh>
    <rPh sb="35" eb="37">
      <t>ヨウイン</t>
    </rPh>
    <rPh sb="39" eb="42">
      <t>ゼンネンド</t>
    </rPh>
    <rPh sb="51" eb="53">
      <t>ゲンショウ</t>
    </rPh>
    <rPh sb="65" eb="67">
      <t>イゼン</t>
    </rPh>
    <rPh sb="70" eb="74">
      <t>ルイジダンタイ</t>
    </rPh>
    <rPh sb="75" eb="77">
      <t>ヒカク</t>
    </rPh>
    <rPh sb="79" eb="80">
      <t>タカ</t>
    </rPh>
    <rPh sb="81" eb="83">
      <t>スイジュン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</si>
  <si>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</si>
  <si>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</si>
  <si>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</si>
  <si>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</si>
  <si>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</si>
  <si>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</si>
  <si>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　将来負担比率は、前述のとおり前年度から7.8ポイント減少し、55.1％となった。</t>
    </r>
    <r>
      <rPr>
        <sz val="11"/>
        <color rgb="FF000000"/>
        <rFont val="ＭＳ ゴシック"/>
        <family val="3"/>
        <charset val="128"/>
      </rPr>
      <t>実質公債費比率は、元利償還金の減少が要因となり、前年度から0.9ポイント減少した10.0％となった。</t>
    </r>
    <r>
      <rPr>
        <sz val="11"/>
        <color indexed="8"/>
        <rFont val="ＭＳ Ｐゴシック"/>
        <family val="3"/>
        <charset val="128"/>
      </rPr>
      <t>将来負担比率は令和3年度から減少に転じ</t>
    </r>
    <r>
      <rPr>
        <sz val="11"/>
        <color rgb="FF000000"/>
        <rFont val="ＭＳ ゴシック"/>
        <family val="3"/>
        <charset val="128"/>
      </rPr>
      <t>、4年連続で減少しているが、依然として類似団体と比較して高い水準にある。</t>
    </r>
    <r>
      <rPr>
        <sz val="11"/>
        <color indexed="8"/>
        <rFont val="ＭＳ Ｐゴシック"/>
        <family val="3"/>
        <charset val="128"/>
      </rPr>
      <t>今後は合併後の大型建設事業で借り入れた地方債の償還が終了していくため、地方債現在高は減少していく見込みであるが、老朽化している公共施設やインフラ設備の更新等も迎えるため、計画的な施設の更新と適正配置に努めながら、計画に沿った地方債の管理を行い数値の改善に努める。</t>
    </r>
    <rPh sb="91" eb="97">
      <t>ショウライフタンヒリツ</t>
    </rPh>
    <rPh sb="98" eb="100">
      <t>レイワ</t>
    </rPh>
    <rPh sb="101" eb="103">
      <t>ネンド</t>
    </rPh>
    <rPh sb="105" eb="107">
      <t>ゲンショウ</t>
    </rPh>
    <rPh sb="108" eb="109">
      <t>テン</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</si>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</sst>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1"/>
      <color rgb="FF000000"/>
      <name val="ＭＳ 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6D986E1-A23A-42C7-A459-46E81F29A61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AA33-4601-884E-D81852D84CA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54917</c:v>
                </c:pt>
                <c:pt idx="1">
                  <c:v>69281</c:v>
                </c:pt>
                <c:pt idx="2">
                  <c:v>44313</c:v>
                </c:pt>
                <c:pt idx="3">
                  <c:v>57652</c:v>
                </c:pt>
                <c:pt idx="4">
                  <c:v>51442</c:v>
                </c:pt>
              </c:numCache>
            </c:numRef>
          </c:val>
          <c:smooth val="0"/>
          <c:extLst>
            <c:ext xmlns:c16="http://schemas.microsoft.com/office/drawing/2014/chart" uri="{C3380CC4-5D6E-409C-BE32-E72D297353CC}">
              <c16:uniqueId val="{00000001-AA33-4601-884E-D81852D84CA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4.2699999999999996</c:v>
                </c:pt>
                <c:pt idx="1">
                  <c:v>7.24</c:v>
                </c:pt>
                <c:pt idx="2">
                  <c:v>5.97</c:v>
                </c:pt>
                <c:pt idx="3">
                  <c:v>4.29</c:v>
                </c:pt>
                <c:pt idx="4">
                  <c:v>3.75</c:v>
                </c:pt>
              </c:numCache>
            </c:numRef>
          </c:val>
          <c:extLst>
            <c:ext xmlns:c16="http://schemas.microsoft.com/office/drawing/2014/chart" uri="{C3380CC4-5D6E-409C-BE32-E72D297353CC}">
              <c16:uniqueId val="{00000000-4E0D-459F-9DEF-D3667E33CF4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4.83</c:v>
                </c:pt>
                <c:pt idx="1">
                  <c:v>5.26</c:v>
                </c:pt>
                <c:pt idx="2">
                  <c:v>7.54</c:v>
                </c:pt>
                <c:pt idx="3">
                  <c:v>8.9499999999999993</c:v>
                </c:pt>
                <c:pt idx="4">
                  <c:v>9.33</c:v>
                </c:pt>
              </c:numCache>
            </c:numRef>
          </c:val>
          <c:extLst>
            <c:ext xmlns:c16="http://schemas.microsoft.com/office/drawing/2014/chart" uri="{C3380CC4-5D6E-409C-BE32-E72D297353CC}">
              <c16:uniqueId val="{00000001-4E0D-459F-9DEF-D3667E33CF4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-0.59</c:v>
                </c:pt>
                <c:pt idx="1">
                  <c:v>1.3</c:v>
                </c:pt>
                <c:pt idx="2">
                  <c:v>-3.63</c:v>
                </c:pt>
                <c:pt idx="3">
                  <c:v>-3.54</c:v>
                </c:pt>
                <c:pt idx="4">
                  <c:v>-2.61</c:v>
                </c:pt>
              </c:numCache>
            </c:numRef>
          </c:val>
          <c:smooth val="0"/>
          <c:extLst>
            <c:ext xmlns:c16="http://schemas.microsoft.com/office/drawing/2014/chart" uri="{C3380CC4-5D6E-409C-BE32-E72D297353CC}">
              <c16:uniqueId val="{00000002-4E0D-459F-9DEF-D3667E33CF4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3.64</c:v>
                </c:pt>
                <c:pt idx="2">
                  <c:v>#N/A</c:v>
                </c:pt>
                <c:pt idx="3">
                  <c:v>3.4</c:v>
                </c:pt>
                <c:pt idx="4">
                  <c:v>#N/A</c:v>
                </c:pt>
                <c:pt idx="5">
                  <c:v>3.41</c:v>
                </c:pt>
                <c:pt idx="6">
                  <c:v>#N/A</c:v>
                </c:pt>
                <c:pt idx="7">
                  <c:v>0.6</c:v>
                </c:pt>
                <c:pt idx="8">
                  <c:v>#N/A</c:v>
                </c:pt>
                <c:pt idx="9">
                  <c:v>0</c:v>
                </c:pt>
              </c:numCache>
            </c:numRef>
          </c:val>
          <c:extLst>
            <c:ext xmlns:c16="http://schemas.microsoft.com/office/drawing/2014/chart" uri="{C3380CC4-5D6E-409C-BE32-E72D297353CC}">
              <c16:uniqueId val="{00000000-7FD9-4452-9FC6-32003E9011B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FD9-4452-9FC6-32003E9011B7}"/>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0.08</c:v>
                </c:pt>
                <c:pt idx="2">
                  <c:v>#N/A</c:v>
                </c:pt>
                <c:pt idx="3">
                  <c:v>0.08</c:v>
                </c:pt>
                <c:pt idx="4">
                  <c:v>#N/A</c:v>
                </c:pt>
                <c:pt idx="5">
                  <c:v>0.09</c:v>
                </c:pt>
                <c:pt idx="6">
                  <c:v>#N/A</c:v>
                </c:pt>
                <c:pt idx="7">
                  <c:v>0.09</c:v>
                </c:pt>
                <c:pt idx="8">
                  <c:v>#N/A</c:v>
                </c:pt>
                <c:pt idx="9">
                  <c:v>0.1</c:v>
                </c:pt>
              </c:numCache>
            </c:numRef>
          </c:val>
          <c:extLst>
            <c:ext xmlns:c16="http://schemas.microsoft.com/office/drawing/2014/chart" uri="{C3380CC4-5D6E-409C-BE32-E72D297353CC}">
              <c16:uniqueId val="{00000002-7FD9-4452-9FC6-32003E9011B7}"/>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0.71</c:v>
                </c:pt>
                <c:pt idx="2">
                  <c:v>#N/A</c:v>
                </c:pt>
                <c:pt idx="3">
                  <c:v>0.52</c:v>
                </c:pt>
                <c:pt idx="4">
                  <c:v>#N/A</c:v>
                </c:pt>
                <c:pt idx="5">
                  <c:v>0.31</c:v>
                </c:pt>
                <c:pt idx="6">
                  <c:v>#N/A</c:v>
                </c:pt>
                <c:pt idx="7">
                  <c:v>0.4</c:v>
                </c:pt>
                <c:pt idx="8">
                  <c:v>#N/A</c:v>
                </c:pt>
                <c:pt idx="9">
                  <c:v>0.33</c:v>
                </c:pt>
              </c:numCache>
            </c:numRef>
          </c:val>
          <c:extLst>
            <c:ext xmlns:c16="http://schemas.microsoft.com/office/drawing/2014/chart" uri="{C3380CC4-5D6E-409C-BE32-E72D297353CC}">
              <c16:uniqueId val="{00000003-7FD9-4452-9FC6-32003E9011B7}"/>
            </c:ext>
          </c:extLst>
        </c:ser>
        <c:ser>
          <c:idx val="4"/>
          <c:order val="4"/>
          <c:tx>
            <c:strRef>
              <c:f>データシート!$A$31</c:f>
              <c:strCache>
                <c:ptCount val="1"/>
                <c:pt idx="0">
                  <c:v>下水道事業（浄化槽整備事業）会計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0.55000000000000004</c:v>
                </c:pt>
              </c:numCache>
            </c:numRef>
          </c:val>
          <c:extLst>
            <c:ext xmlns:c16="http://schemas.microsoft.com/office/drawing/2014/chart" uri="{C3380CC4-5D6E-409C-BE32-E72D297353CC}">
              <c16:uniqueId val="{00000004-7FD9-4452-9FC6-32003E9011B7}"/>
            </c:ext>
          </c:extLst>
        </c:ser>
        <c:ser>
          <c:idx val="5"/>
          <c:order val="5"/>
          <c:tx>
            <c:strRef>
              <c:f>データシート!$A$32</c:f>
              <c:strCache>
                <c:ptCount val="1"/>
                <c:pt idx="0">
                  <c:v>下水道事業（農業集落排水事業）会計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0.61</c:v>
                </c:pt>
              </c:numCache>
            </c:numRef>
          </c:val>
          <c:extLst>
            <c:ext xmlns:c16="http://schemas.microsoft.com/office/drawing/2014/chart" uri="{C3380CC4-5D6E-409C-BE32-E72D297353CC}">
              <c16:uniqueId val="{00000005-7FD9-4452-9FC6-32003E9011B7}"/>
            </c:ext>
          </c:extLst>
        </c:ser>
        <c:ser>
          <c:idx val="6"/>
          <c:order val="6"/>
          <c:tx>
            <c:strRef>
              <c:f>データシート!$A$33</c:f>
              <c:strCache>
                <c:ptCount val="1"/>
                <c:pt idx="0">
                  <c:v>下水道事業（公共下水道事業）会計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0.62</c:v>
                </c:pt>
                <c:pt idx="2">
                  <c:v>#N/A</c:v>
                </c:pt>
                <c:pt idx="3">
                  <c:v>1.02</c:v>
                </c:pt>
                <c:pt idx="4">
                  <c:v>#N/A</c:v>
                </c:pt>
                <c:pt idx="5">
                  <c:v>0.79</c:v>
                </c:pt>
                <c:pt idx="6">
                  <c:v>#N/A</c:v>
                </c:pt>
                <c:pt idx="7">
                  <c:v>0.84</c:v>
                </c:pt>
                <c:pt idx="8">
                  <c:v>#N/A</c:v>
                </c:pt>
                <c:pt idx="9">
                  <c:v>0.77</c:v>
                </c:pt>
              </c:numCache>
            </c:numRef>
          </c:val>
          <c:extLst>
            <c:ext xmlns:c16="http://schemas.microsoft.com/office/drawing/2014/chart" uri="{C3380CC4-5D6E-409C-BE32-E72D297353CC}">
              <c16:uniqueId val="{00000006-7FD9-4452-9FC6-32003E9011B7}"/>
            </c:ext>
          </c:extLst>
        </c:ser>
        <c:ser>
          <c:idx val="7"/>
          <c:order val="7"/>
          <c:tx>
            <c:strRef>
              <c:f>データシート!$A$34</c:f>
              <c:strCache>
                <c:ptCount val="1"/>
                <c:pt idx="0">
                  <c:v>下水道事業（特定環境保全公共下水道事業）会計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0.05</c:v>
                </c:pt>
                <c:pt idx="2">
                  <c:v>#N/A</c:v>
                </c:pt>
                <c:pt idx="3">
                  <c:v>0.2</c:v>
                </c:pt>
                <c:pt idx="4">
                  <c:v>#N/A</c:v>
                </c:pt>
                <c:pt idx="5">
                  <c:v>0.05</c:v>
                </c:pt>
                <c:pt idx="6">
                  <c:v>#N/A</c:v>
                </c:pt>
                <c:pt idx="7">
                  <c:v>0.48</c:v>
                </c:pt>
                <c:pt idx="8">
                  <c:v>#N/A</c:v>
                </c:pt>
                <c:pt idx="9">
                  <c:v>1.1399999999999999</c:v>
                </c:pt>
              </c:numCache>
            </c:numRef>
          </c:val>
          <c:extLst>
            <c:ext xmlns:c16="http://schemas.microsoft.com/office/drawing/2014/chart" uri="{C3380CC4-5D6E-409C-BE32-E72D297353CC}">
              <c16:uniqueId val="{00000007-7FD9-4452-9FC6-32003E9011B7}"/>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1.25</c:v>
                </c:pt>
                <c:pt idx="2">
                  <c:v>#N/A</c:v>
                </c:pt>
                <c:pt idx="3">
                  <c:v>2.08</c:v>
                </c:pt>
                <c:pt idx="4">
                  <c:v>#N/A</c:v>
                </c:pt>
                <c:pt idx="5">
                  <c:v>2.36</c:v>
                </c:pt>
                <c:pt idx="6">
                  <c:v>#N/A</c:v>
                </c:pt>
                <c:pt idx="7">
                  <c:v>2.0499999999999998</c:v>
                </c:pt>
                <c:pt idx="8">
                  <c:v>#N/A</c:v>
                </c:pt>
                <c:pt idx="9">
                  <c:v>1.82</c:v>
                </c:pt>
              </c:numCache>
            </c:numRef>
          </c:val>
          <c:extLst>
            <c:ext xmlns:c16="http://schemas.microsoft.com/office/drawing/2014/chart" uri="{C3380CC4-5D6E-409C-BE32-E72D297353CC}">
              <c16:uniqueId val="{00000008-7FD9-4452-9FC6-32003E9011B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4.26</c:v>
                </c:pt>
                <c:pt idx="2">
                  <c:v>#N/A</c:v>
                </c:pt>
                <c:pt idx="3">
                  <c:v>7.24</c:v>
                </c:pt>
                <c:pt idx="4">
                  <c:v>#N/A</c:v>
                </c:pt>
                <c:pt idx="5">
                  <c:v>5.97</c:v>
                </c:pt>
                <c:pt idx="6">
                  <c:v>#N/A</c:v>
                </c:pt>
                <c:pt idx="7">
                  <c:v>4.28</c:v>
                </c:pt>
                <c:pt idx="8">
                  <c:v>#N/A</c:v>
                </c:pt>
                <c:pt idx="9">
                  <c:v>3.75</c:v>
                </c:pt>
              </c:numCache>
            </c:numRef>
          </c:val>
          <c:extLst>
            <c:ext xmlns:c16="http://schemas.microsoft.com/office/drawing/2014/chart" uri="{C3380CC4-5D6E-409C-BE32-E72D297353CC}">
              <c16:uniqueId val="{00000009-7FD9-4452-9FC6-32003E9011B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2691</c:v>
                </c:pt>
                <c:pt idx="5">
                  <c:v>2579</c:v>
                </c:pt>
                <c:pt idx="8">
                  <c:v>2485</c:v>
                </c:pt>
                <c:pt idx="11">
                  <c:v>2401</c:v>
                </c:pt>
                <c:pt idx="14">
                  <c:v>2260</c:v>
                </c:pt>
              </c:numCache>
            </c:numRef>
          </c:val>
          <c:extLst>
            <c:ext xmlns:c16="http://schemas.microsoft.com/office/drawing/2014/chart" uri="{C3380CC4-5D6E-409C-BE32-E72D297353CC}">
              <c16:uniqueId val="{00000000-8FD2-4560-8970-854277CE1A9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8FD2-4560-8970-854277CE1A9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FD2-4560-8970-854277CE1A9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217</c:v>
                </c:pt>
                <c:pt idx="12">
                  <c:v>194</c:v>
                </c:pt>
              </c:numCache>
            </c:numRef>
          </c:val>
          <c:extLst>
            <c:ext xmlns:c16="http://schemas.microsoft.com/office/drawing/2014/chart" uri="{C3380CC4-5D6E-409C-BE32-E72D297353CC}">
              <c16:uniqueId val="{00000003-8FD2-4560-8970-854277CE1A9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752</c:v>
                </c:pt>
                <c:pt idx="3">
                  <c:v>732</c:v>
                </c:pt>
                <c:pt idx="6">
                  <c:v>651</c:v>
                </c:pt>
                <c:pt idx="9">
                  <c:v>437</c:v>
                </c:pt>
                <c:pt idx="12">
                  <c:v>440</c:v>
                </c:pt>
              </c:numCache>
            </c:numRef>
          </c:val>
          <c:extLst>
            <c:ext xmlns:c16="http://schemas.microsoft.com/office/drawing/2014/chart" uri="{C3380CC4-5D6E-409C-BE32-E72D297353CC}">
              <c16:uniqueId val="{00000004-8FD2-4560-8970-854277CE1A9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FD2-4560-8970-854277CE1A9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FD2-4560-8970-854277CE1A9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3090</c:v>
                </c:pt>
                <c:pt idx="3">
                  <c:v>3075</c:v>
                </c:pt>
                <c:pt idx="6">
                  <c:v>2924</c:v>
                </c:pt>
                <c:pt idx="9">
                  <c:v>2704</c:v>
                </c:pt>
                <c:pt idx="12">
                  <c:v>2555</c:v>
                </c:pt>
              </c:numCache>
            </c:numRef>
          </c:val>
          <c:extLst>
            <c:ext xmlns:c16="http://schemas.microsoft.com/office/drawing/2014/chart" uri="{C3380CC4-5D6E-409C-BE32-E72D297353CC}">
              <c16:uniqueId val="{00000007-8FD2-4560-8970-854277CE1A9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1151</c:v>
                </c:pt>
                <c:pt idx="2">
                  <c:v>#N/A</c:v>
                </c:pt>
                <c:pt idx="3">
                  <c:v>#N/A</c:v>
                </c:pt>
                <c:pt idx="4">
                  <c:v>1228</c:v>
                </c:pt>
                <c:pt idx="5">
                  <c:v>#N/A</c:v>
                </c:pt>
                <c:pt idx="6">
                  <c:v>#N/A</c:v>
                </c:pt>
                <c:pt idx="7">
                  <c:v>1090</c:v>
                </c:pt>
                <c:pt idx="8">
                  <c:v>#N/A</c:v>
                </c:pt>
                <c:pt idx="9">
                  <c:v>#N/A</c:v>
                </c:pt>
                <c:pt idx="10">
                  <c:v>957</c:v>
                </c:pt>
                <c:pt idx="11">
                  <c:v>#N/A</c:v>
                </c:pt>
                <c:pt idx="12">
                  <c:v>#N/A</c:v>
                </c:pt>
                <c:pt idx="13">
                  <c:v>930</c:v>
                </c:pt>
                <c:pt idx="14">
                  <c:v>#N/A</c:v>
                </c:pt>
              </c:numCache>
            </c:numRef>
          </c:val>
          <c:smooth val="0"/>
          <c:extLst>
            <c:ext xmlns:c16="http://schemas.microsoft.com/office/drawing/2014/chart" uri="{C3380CC4-5D6E-409C-BE32-E72D297353CC}">
              <c16:uniqueId val="{00000008-8FD2-4560-8970-854277CE1A9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23704</c:v>
                </c:pt>
                <c:pt idx="5">
                  <c:v>22636</c:v>
                </c:pt>
                <c:pt idx="8">
                  <c:v>21141</c:v>
                </c:pt>
                <c:pt idx="11">
                  <c:v>19862</c:v>
                </c:pt>
                <c:pt idx="14">
                  <c:v>18404</c:v>
                </c:pt>
              </c:numCache>
            </c:numRef>
          </c:val>
          <c:extLst>
            <c:ext xmlns:c16="http://schemas.microsoft.com/office/drawing/2014/chart" uri="{C3380CC4-5D6E-409C-BE32-E72D297353CC}">
              <c16:uniqueId val="{00000000-48ED-4993-B664-38BDC968B2E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c:v>
                </c:pt>
                <c:pt idx="5">
                  <c:v>12</c:v>
                </c:pt>
                <c:pt idx="8">
                  <c:v>5</c:v>
                </c:pt>
                <c:pt idx="11">
                  <c:v>6</c:v>
                </c:pt>
                <c:pt idx="14">
                  <c:v>5</c:v>
                </c:pt>
              </c:numCache>
            </c:numRef>
          </c:val>
          <c:extLst>
            <c:ext xmlns:c16="http://schemas.microsoft.com/office/drawing/2014/chart" uri="{C3380CC4-5D6E-409C-BE32-E72D297353CC}">
              <c16:uniqueId val="{00000001-48ED-4993-B664-38BDC968B2E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2532</c:v>
                </c:pt>
                <c:pt idx="5">
                  <c:v>2832</c:v>
                </c:pt>
                <c:pt idx="8">
                  <c:v>3213</c:v>
                </c:pt>
                <c:pt idx="11">
                  <c:v>3678</c:v>
                </c:pt>
                <c:pt idx="14">
                  <c:v>3642</c:v>
                </c:pt>
              </c:numCache>
            </c:numRef>
          </c:val>
          <c:extLst>
            <c:ext xmlns:c16="http://schemas.microsoft.com/office/drawing/2014/chart" uri="{C3380CC4-5D6E-409C-BE32-E72D297353CC}">
              <c16:uniqueId val="{00000002-48ED-4993-B664-38BDC968B2E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8ED-4993-B664-38BDC968B2E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8ED-4993-B664-38BDC968B2E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8ED-4993-B664-38BDC968B2E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2793</c:v>
                </c:pt>
                <c:pt idx="3">
                  <c:v>3036</c:v>
                </c:pt>
                <c:pt idx="6">
                  <c:v>3132</c:v>
                </c:pt>
                <c:pt idx="9">
                  <c:v>3079</c:v>
                </c:pt>
                <c:pt idx="12">
                  <c:v>3070</c:v>
                </c:pt>
              </c:numCache>
            </c:numRef>
          </c:val>
          <c:extLst>
            <c:ext xmlns:c16="http://schemas.microsoft.com/office/drawing/2014/chart" uri="{C3380CC4-5D6E-409C-BE32-E72D297353CC}">
              <c16:uniqueId val="{00000006-48ED-4993-B664-38BDC968B2E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2020</c:v>
                </c:pt>
                <c:pt idx="12">
                  <c:v>1863</c:v>
                </c:pt>
              </c:numCache>
            </c:numRef>
          </c:val>
          <c:extLst>
            <c:ext xmlns:c16="http://schemas.microsoft.com/office/drawing/2014/chart" uri="{C3380CC4-5D6E-409C-BE32-E72D297353CC}">
              <c16:uniqueId val="{00000007-48ED-4993-B664-38BDC968B2E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8072</c:v>
                </c:pt>
                <c:pt idx="3">
                  <c:v>7285</c:v>
                </c:pt>
                <c:pt idx="6">
                  <c:v>6412</c:v>
                </c:pt>
                <c:pt idx="9">
                  <c:v>3898</c:v>
                </c:pt>
                <c:pt idx="12">
                  <c:v>3549</c:v>
                </c:pt>
              </c:numCache>
            </c:numRef>
          </c:val>
          <c:extLst>
            <c:ext xmlns:c16="http://schemas.microsoft.com/office/drawing/2014/chart" uri="{C3380CC4-5D6E-409C-BE32-E72D297353CC}">
              <c16:uniqueId val="{00000008-48ED-4993-B664-38BDC968B2E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8ED-4993-B664-38BDC968B2E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24702</c:v>
                </c:pt>
                <c:pt idx="3">
                  <c:v>23767</c:v>
                </c:pt>
                <c:pt idx="6">
                  <c:v>22080</c:v>
                </c:pt>
                <c:pt idx="9">
                  <c:v>20741</c:v>
                </c:pt>
                <c:pt idx="12">
                  <c:v>19085</c:v>
                </c:pt>
              </c:numCache>
            </c:numRef>
          </c:val>
          <c:extLst>
            <c:ext xmlns:c16="http://schemas.microsoft.com/office/drawing/2014/chart" uri="{C3380CC4-5D6E-409C-BE32-E72D297353CC}">
              <c16:uniqueId val="{0000000A-48ED-4993-B664-38BDC968B2E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9308</c:v>
                </c:pt>
                <c:pt idx="2">
                  <c:v>#N/A</c:v>
                </c:pt>
                <c:pt idx="3">
                  <c:v>#N/A</c:v>
                </c:pt>
                <c:pt idx="4">
                  <c:v>8608</c:v>
                </c:pt>
                <c:pt idx="5">
                  <c:v>#N/A</c:v>
                </c:pt>
                <c:pt idx="6">
                  <c:v>#N/A</c:v>
                </c:pt>
                <c:pt idx="7">
                  <c:v>7265</c:v>
                </c:pt>
                <c:pt idx="8">
                  <c:v>#N/A</c:v>
                </c:pt>
                <c:pt idx="9">
                  <c:v>#N/A</c:v>
                </c:pt>
                <c:pt idx="10">
                  <c:v>6193</c:v>
                </c:pt>
                <c:pt idx="11">
                  <c:v>#N/A</c:v>
                </c:pt>
                <c:pt idx="12">
                  <c:v>#N/A</c:v>
                </c:pt>
                <c:pt idx="13">
                  <c:v>5514</c:v>
                </c:pt>
                <c:pt idx="14">
                  <c:v>#N/A</c:v>
                </c:pt>
              </c:numCache>
            </c:numRef>
          </c:val>
          <c:smooth val="0"/>
          <c:extLst>
            <c:ext xmlns:c16="http://schemas.microsoft.com/office/drawing/2014/chart" uri="{C3380CC4-5D6E-409C-BE32-E72D297353CC}">
              <c16:uniqueId val="{0000000B-48ED-4993-B664-38BDC968B2E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921</c:v>
                </c:pt>
                <c:pt idx="1">
                  <c:v>1094</c:v>
                </c:pt>
                <c:pt idx="2">
                  <c:v>1140</c:v>
                </c:pt>
              </c:numCache>
            </c:numRef>
          </c:val>
          <c:extLst>
            <c:ext xmlns:c16="http://schemas.microsoft.com/office/drawing/2014/chart" uri="{C3380CC4-5D6E-409C-BE32-E72D297353CC}">
              <c16:uniqueId val="{00000000-5BD7-436A-B42B-2A1767CA5FC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444</c:v>
                </c:pt>
                <c:pt idx="1">
                  <c:v>501</c:v>
                </c:pt>
                <c:pt idx="2">
                  <c:v>545</c:v>
                </c:pt>
              </c:numCache>
            </c:numRef>
          </c:val>
          <c:extLst>
            <c:ext xmlns:c16="http://schemas.microsoft.com/office/drawing/2014/chart" uri="{C3380CC4-5D6E-409C-BE32-E72D297353CC}">
              <c16:uniqueId val="{00000001-5BD7-436A-B42B-2A1767CA5FC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5734</c:v>
                </c:pt>
                <c:pt idx="1">
                  <c:v>5910</c:v>
                </c:pt>
                <c:pt idx="2">
                  <c:v>5653</c:v>
                </c:pt>
              </c:numCache>
            </c:numRef>
          </c:val>
          <c:extLst>
            <c:ext xmlns:c16="http://schemas.microsoft.com/office/drawing/2014/chart" uri="{C3380CC4-5D6E-409C-BE32-E72D297353CC}">
              <c16:uniqueId val="{00000002-5BD7-436A-B42B-2A1767CA5FC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{F6A2E580-B7BE-4877-86CF-C288E76AA43B}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B87-4A74-B2F7-26D990C78D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{3DFF4EDD-C7B0-49FE-BD7B-586DDCC348B9}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87-4A74-B2F7-26D990C78D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{7D852F88-E52D-4B33-AEFA-25257F7930D2}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87-4A74-B2F7-26D990C78D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{CBD8E71B-CC4C-4BA0-BF86-807814DDE7D6}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87-4A74-B2F7-26D990C78D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{CB4E1CD6-1749-46A0-AF5A-99BA9B8858A0}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87-4A74-B2F7-26D990C78D5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{C122D856-8ACC-43E2-9EA0-8EA835EB82DF}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B87-4A74-B2F7-26D990C78D5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{2B5DBC97-E374-48E4-957F-DDB6C523458A}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B87-4A74-B2F7-26D990C78D5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{80059972-CBA2-4B13-9427-0B978BFBDFD7}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B87-4A74-B2F7-26D990C78D5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{2F54B164-C529-4596-800D-D4F168BE2A16}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B87-4A74-B2F7-26D990C78D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62.3</c:v>
                </c:pt>
                <c:pt idx="8">
                  <c:v>64</c:v>
                </c:pt>
                <c:pt idx="16">
                  <c:v>65.400000000000006</c:v>
                </c:pt>
                <c:pt idx="24">
                  <c:v>66.900000000000006</c:v>
                </c:pt>
                <c:pt idx="32">
                  <c:v>68.2</c:v>
                </c:pt>
              </c:numCache>
            </c:numRef>
          </c:xVal>
          <c:yVal>
            <c:numRef>
              <c:f>公会計指標分析・財政指標組合せ分析表!$BP$51:$DC$51</c:f>
              <c:numCache>
                <c:formatCode>#,##0.0;"▲ "#,##0.0</c:formatCode>
                <c:ptCount val="40"/>
                <c:pt idx="0">
                  <c:v>94.7</c:v>
                </c:pt>
                <c:pt idx="8">
                  <c:v>83.9</c:v>
                </c:pt>
                <c:pt idx="16">
                  <c:v>74.5</c:v>
                </c:pt>
                <c:pt idx="24">
                  <c:v>62.9</c:v>
                </c:pt>
                <c:pt idx="32">
                  <c:v>55.1</c:v>
                </c:pt>
              </c:numCache>
            </c:numRef>
          </c:yVal>
          <c:smooth val="0"/>
          <c:extLst>
            <c:ext xmlns:c16="http://schemas.microsoft.com/office/drawing/2014/chart" uri="{C3380CC4-5D6E-409C-BE32-E72D297353CC}">
              <c16:uniqueId val="{00000009-FB87-4A74-B2F7-26D990C78D5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{DE53810F-79C7-4E7D-9C69-774B1EB175BC}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B87-4A74-B2F7-26D990C78D5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{63D672F1-448C-405B-A2A2-66A5CE6FF3A0}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87-4A74-B2F7-26D990C78D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{072280CE-3958-42CB-AD16-63714AFC7A35}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87-4A74-B2F7-26D990C78D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{65BC5B73-7838-46F4-AA01-7DEFD334A01F}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87-4A74-B2F7-26D990C78D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{CA0809B0-B05B-46C2-8CF6-21CD9D0C35D6}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87-4A74-B2F7-26D990C78D5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{60ABFEBA-CA74-4652-AA6B-FB8530F8117E}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B87-4A74-B2F7-26D990C78D5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{49CB9A6C-1B92-41B3-A13F-6CDD492C2D50}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B87-4A74-B2F7-26D990C78D5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{773960B7-5A90-499B-B1A2-4E921AA5C51B}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B87-4A74-B2F7-26D990C78D5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{B94CD3C8-F809-4CA2-A238-8750EBE8336A}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B87-4A74-B2F7-26D990C78D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B87-4A74-B2F7-26D990C78D5B}"/>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{CCAEE963-FE9E-4394-9D25-3601DD47B0DB}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413-43D4-9D68-145778435E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{E91B603A-A9EA-4AB0-8AE3-B2A9FE371CF8}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413-43D4-9D68-145778435E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{F4D65808-7010-4977-8591-A20BD5C4B16C}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413-43D4-9D68-145778435E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{4CDFDE5B-9332-4A0F-9272-138CCCEE6089}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413-43D4-9D68-145778435E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{410895B6-B0A1-4BDD-8680-29982FDA72F2}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413-43D4-9D68-145778435E5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{08CC3543-3B76-4A6A-8570-111A8EC3BFB6}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413-43D4-9D68-145778435E5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{2CABE7EE-BA67-4698-A47B-7525A05810E3}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413-43D4-9D68-145778435E5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{4F85ABBD-B285-4ADC-A08E-B4526A4CB111}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413-43D4-9D68-145778435E5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{A1EAC902-AF20-4E62-9E90-D0E60FE297F4}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413-43D4-9D68-145778435E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12.3</c:v>
                </c:pt>
                <c:pt idx="16">
                  <c:v>11.6</c:v>
                </c:pt>
                <c:pt idx="24">
                  <c:v>10.9</c:v>
                </c:pt>
                <c:pt idx="32">
                  <c:v>10</c:v>
                </c:pt>
              </c:numCache>
            </c:numRef>
          </c:xVal>
          <c:yVal>
            <c:numRef>
              <c:f>公会計指標分析・財政指標組合せ分析表!$BP$73:$DC$73</c:f>
              <c:numCache>
                <c:formatCode>#,##0.0;"▲ "#,##0.0</c:formatCode>
                <c:ptCount val="40"/>
                <c:pt idx="0">
                  <c:v>94.7</c:v>
                </c:pt>
                <c:pt idx="8">
                  <c:v>83.9</c:v>
                </c:pt>
                <c:pt idx="16">
                  <c:v>74.5</c:v>
                </c:pt>
                <c:pt idx="24">
                  <c:v>62.9</c:v>
                </c:pt>
                <c:pt idx="32">
                  <c:v>55.1</c:v>
                </c:pt>
              </c:numCache>
            </c:numRef>
          </c:yVal>
          <c:smooth val="0"/>
          <c:extLst>
            <c:ext xmlns:c16="http://schemas.microsoft.com/office/drawing/2014/chart" uri="{C3380CC4-5D6E-409C-BE32-E72D297353CC}">
              <c16:uniqueId val="{00000009-4413-43D4-9D68-145778435E5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{C32A9E6A-401F-4485-ABB3-0BFAB601CFDC}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413-43D4-9D68-145778435E5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{E227D2A9-D72E-429B-A7EE-1E4ED0E2D647}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413-43D4-9D68-145778435E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{E3B785F2-7BD6-4FDE-BFB6-1E526F79104A}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413-43D4-9D68-145778435E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{57E72847-034A-4470-AF8E-19A2FE38BED7}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413-43D4-9D68-145778435E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{BC737185-36DE-472C-B658-2E9E5D078998}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413-43D4-9D68-145778435E5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{1463B961-7E35-4083-996D-D3F9B8239AD6}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413-43D4-9D68-145778435E59}"/>
                </c:ext>
              </c:extLst>
            </c:dLbl>
            <c:dLbl>
              <c:idx val="16"/>
              <c:layout>
                <c:manualLayout>
                  <c:x val="0"/>
                  <c:y val="1.449475891272526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{91F9A668-4C99-4B70-8110-44A509B01EE0}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413-43D4-9D68-145778435E59}"/>
                </c:ext>
              </c:extLst>
            </c:dLbl>
            <c:dLbl>
              <c:idx val="24"/>
              <c:layout>
                <c:manualLayout>
                  <c:x val="0"/>
                  <c:y val="-2.519372809363884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{6F6EF2D8-4346-4FFB-B3BE-D2ECDFC2BDD2}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413-43D4-9D68-145778435E59}"/>
                </c:ext>
              </c:extLst>
            </c:dLbl>
            <c:dLbl>
              <c:idx val="32"/>
              <c:layout>
                <c:manualLayout>
                  <c:x val="0"/>
                  <c:y val="1.069965415605238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{42570C5A-3FD8-446A-8904-D4FDA1A4B254}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413-43D4-9D68-145778435E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4413-43D4-9D68-145778435E59}"/>
            </c:ext>
          </c:extLst>
        </c:ser>
        <c:dLbls>
          <c:showLegendKey val="0"/>
          <c:showVal val="1"/>
          <c:showCatName val="0"/>
          <c:showSerName val="0"/>
          <c:showPercent val="0"/>
          <c:showBubbleSize val="0"/>
        </c:dLbls>
        <c:axId val="84219776"/>
        <c:axId val="84234240"/>
      </c:scatterChart>
      <c:valAx>
        <c:axId val="84219776"/>
        <c:scaling>
          <c:orientation val="maxMin"/>
          <c:max val="14"/>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広島県安芸高田市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26,041
24,911
537.71
20,412,530
19,892,783
458,220
12,214,123
18,552,078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基準財政収入額、基準財政需要額ともに増加したが、基準財政収入額の増加の方が大きかったため、財政力指数は、前年度から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増加し、</a:t>
          </a:r>
          <a:r>
            <a:rPr kumimoji="1" lang="en-US" altLang="ja-JP" sz="1300">
              <a:latin typeface="ＭＳ Ｐゴシック" panose="020B0600070205080204" pitchFamily="50" charset="-128"/>
              <a:ea typeface="ＭＳ Ｐゴシック" panose="020B0600070205080204" pitchFamily="50" charset="-128"/>
            </a:rPr>
            <a:t>0.34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減少、高齢化は顕著で、財政基盤は依然として脆弱であり、類似団体平均を下回っている。ふるさと納税の推進等による自主財源の拡充に取り組むとともに、行政の効率化に努めることで財政の健全化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170180</xdr:rowOff>
    </xdr:from>
    <xdr:to>
      <xdr:col>23</xdr:col>
      <xdr:colOff>133350</xdr:colOff>
      <xdr:row>43</xdr:row>
      <xdr:rowOff>22860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3710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22860</xdr:rowOff>
    </xdr:from>
    <xdr:to>
      <xdr:col>19</xdr:col>
      <xdr:colOff>133350</xdr:colOff>
      <xdr:row>43</xdr:row>
      <xdr:rowOff>22860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95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22860</xdr:rowOff>
    </xdr:from>
    <xdr:to>
      <xdr:col>15</xdr:col>
      <xdr:colOff>82550</xdr:colOff>
      <xdr:row>43</xdr:row>
      <xdr:rowOff>46990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3952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46990</xdr:rowOff>
    </xdr:from>
    <xdr:to>
      <xdr:col>11</xdr:col>
      <xdr:colOff>31750</xdr:colOff>
      <xdr:row>43</xdr:row>
      <xdr:rowOff>46990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119380</xdr:rowOff>
    </xdr:from>
    <xdr:to>
      <xdr:col>23</xdr:col>
      <xdr:colOff>184150</xdr:colOff>
      <xdr:row>43</xdr:row>
      <xdr:rowOff>49530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91457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143510</xdr:rowOff>
    </xdr:from>
    <xdr:to>
      <xdr:col>19</xdr:col>
      <xdr:colOff>184150</xdr:colOff>
      <xdr:row>43</xdr:row>
      <xdr:rowOff>73660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58437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3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143510</xdr:rowOff>
    </xdr:from>
    <xdr:to>
      <xdr:col>15</xdr:col>
      <xdr:colOff>133350</xdr:colOff>
      <xdr:row>43</xdr:row>
      <xdr:rowOff>73660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58437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167640</xdr:rowOff>
    </xdr:from>
    <xdr:to>
      <xdr:col>11</xdr:col>
      <xdr:colOff>82550</xdr:colOff>
      <xdr:row>43</xdr:row>
      <xdr:rowOff>97790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82567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82567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会計年度任用職員勤勉手当の増など、人件費の増額が主な要因で経常経費が増加し、経常収支比率は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92.9</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今後も高齢化に伴う扶助費の増加や、人口減少等による普通交付税など歳入の減少が見込まれることから、事務事業の更なる見直し等を行い、経常経費の削減に努める。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63319</xdr:rowOff>
    </xdr:from>
    <xdr:to>
      <xdr:col>23</xdr:col>
      <xdr:colOff>133350</xdr:colOff>
      <xdr:row>60</xdr:row>
      <xdr:rowOff>90896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50319"/>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63319</xdr:rowOff>
    </xdr:from>
    <xdr:to>
      <xdr:col>19</xdr:col>
      <xdr:colOff>133350</xdr:colOff>
      <xdr:row>60</xdr:row>
      <xdr:rowOff>142603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350319"/>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114119</xdr:rowOff>
    </xdr:from>
    <xdr:to>
      <xdr:col>15</xdr:col>
      <xdr:colOff>82550</xdr:colOff>
      <xdr:row>60</xdr:row>
      <xdr:rowOff>142603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29669"/>
          <a:ext cx="889000" cy="19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114119</xdr:rowOff>
    </xdr:from>
    <xdr:to>
      <xdr:col>11</xdr:col>
      <xdr:colOff>31750</xdr:colOff>
      <xdr:row>60</xdr:row>
      <xdr:rowOff>87449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29669"/>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40096</xdr:rowOff>
    </xdr:from>
    <xdr:to>
      <xdr:col>23</xdr:col>
      <xdr:colOff>184150</xdr:colOff>
      <xdr:row>60</xdr:row>
      <xdr:rowOff>141696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56623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72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12519</xdr:rowOff>
    </xdr:from>
    <xdr:to>
      <xdr:col>19</xdr:col>
      <xdr:colOff>184150</xdr:colOff>
      <xdr:row>60</xdr:row>
      <xdr:rowOff>114119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124296</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68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91803</xdr:rowOff>
    </xdr:from>
    <xdr:to>
      <xdr:col>15</xdr:col>
      <xdr:colOff>133350</xdr:colOff>
      <xdr:row>61</xdr:row>
      <xdr:rowOff>21953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6730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63319</xdr:rowOff>
    </xdr:from>
    <xdr:to>
      <xdr:col>11</xdr:col>
      <xdr:colOff>82550</xdr:colOff>
      <xdr:row>59</xdr:row>
      <xdr:rowOff>164919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149696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65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36649</xdr:rowOff>
    </xdr:from>
    <xdr:to>
      <xdr:col>7</xdr:col>
      <xdr:colOff>31750</xdr:colOff>
      <xdr:row>60</xdr:row>
      <xdr:rowOff>138249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123026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1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[272,594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人当たり人件費・物件費等決算額が増加したのは、人件費の増加が主な要因となっている。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に比べて高くなっているのは、保有する公共施設数や道路等のインフラが多く、その維持管理に費用がかかっている点が要因となっている。今後は公共施設等総合管理計画等に沿った施設等の削減を進め、費用の抑制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56085</xdr:rowOff>
    </xdr:from>
    <xdr:to>
      <xdr:col>23</xdr:col>
      <xdr:colOff>133350</xdr:colOff>
      <xdr:row>81</xdr:row>
      <xdr:rowOff>59427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43535"/>
          <a:ext cx="838200" cy="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56085</xdr:rowOff>
    </xdr:from>
    <xdr:to>
      <xdr:col>19</xdr:col>
      <xdr:colOff>133350</xdr:colOff>
      <xdr:row>81</xdr:row>
      <xdr:rowOff>58635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43535"/>
          <a:ext cx="889000" cy="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55197</xdr:rowOff>
    </xdr:from>
    <xdr:to>
      <xdr:col>15</xdr:col>
      <xdr:colOff>82550</xdr:colOff>
      <xdr:row>81</xdr:row>
      <xdr:rowOff>58635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42647"/>
          <a:ext cx="889000" cy="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54045</xdr:rowOff>
    </xdr:from>
    <xdr:to>
      <xdr:col>11</xdr:col>
      <xdr:colOff>31750</xdr:colOff>
      <xdr:row>81</xdr:row>
      <xdr:rowOff>55197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41495"/>
          <a:ext cx="889000" cy="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8627</xdr:rowOff>
    </xdr:from>
    <xdr:to>
      <xdr:col>23</xdr:col>
      <xdr:colOff>184150</xdr:colOff>
      <xdr:row>81</xdr:row>
      <xdr:rowOff>110227</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56904</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4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5285</xdr:rowOff>
    </xdr:from>
    <xdr:to>
      <xdr:col>19</xdr:col>
      <xdr:colOff>184150</xdr:colOff>
      <xdr:row>81</xdr:row>
      <xdr:rowOff>106885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91662</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7835</xdr:rowOff>
    </xdr:from>
    <xdr:to>
      <xdr:col>15</xdr:col>
      <xdr:colOff>133350</xdr:colOff>
      <xdr:row>81</xdr:row>
      <xdr:rowOff>109435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9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94212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8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4397</xdr:rowOff>
    </xdr:from>
    <xdr:to>
      <xdr:col>11</xdr:col>
      <xdr:colOff>82550</xdr:colOff>
      <xdr:row>81</xdr:row>
      <xdr:rowOff>105997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9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90774</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8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3245</xdr:rowOff>
    </xdr:from>
    <xdr:to>
      <xdr:col>7</xdr:col>
      <xdr:colOff>31750</xdr:colOff>
      <xdr:row>81</xdr:row>
      <xdr:rowOff>104845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9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89622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99.3</a:t>
          </a:r>
          <a:r>
            <a:rPr kumimoji="1" lang="ja-JP" altLang="en-US" sz="1300">
              <a:latin typeface="ＭＳ Ｐゴシック" panose="020B0600070205080204" pitchFamily="50" charset="-128"/>
              <a:ea typeface="ＭＳ Ｐゴシック" panose="020B0600070205080204" pitchFamily="50" charset="-128"/>
            </a:rPr>
            <a:t>と依然として類似団体平均を上回っている。今後も第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次定員適正化計画に基づき、職員数の適正管理に努めるとともに、給与水準の適正化に努める。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68036</xdr:rowOff>
    </xdr:from>
    <xdr:to>
      <xdr:col>81</xdr:col>
      <xdr:colOff>44450</xdr:colOff>
      <xdr:row>87</xdr:row>
      <xdr:rowOff>85271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98418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87</xdr:row>
      <xdr:rowOff>68036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984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68036</xdr:rowOff>
    </xdr:from>
    <xdr:to>
      <xdr:col>72</xdr:col>
      <xdr:colOff>203200</xdr:colOff>
      <xdr:row>88</xdr:row>
      <xdr:rowOff>17236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98418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17236</xdr:rowOff>
    </xdr:from>
    <xdr:to>
      <xdr:col>68</xdr:col>
      <xdr:colOff>152400</xdr:colOff>
      <xdr:row>88</xdr:row>
      <xdr:rowOff>68943</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51048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34471</xdr:rowOff>
    </xdr:from>
    <xdr:to>
      <xdr:col>81</xdr:col>
      <xdr:colOff>95250</xdr:colOff>
      <xdr:row>87</xdr:row>
      <xdr:rowOff>136071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6548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922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137886</xdr:rowOff>
    </xdr:from>
    <xdr:to>
      <xdr:col>68</xdr:col>
      <xdr:colOff>203200</xdr:colOff>
      <xdr:row>88</xdr:row>
      <xdr:rowOff>68036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52813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14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18143</xdr:rowOff>
    </xdr:from>
    <xdr:to>
      <xdr:col>64</xdr:col>
      <xdr:colOff>152400</xdr:colOff>
      <xdr:row>88</xdr:row>
      <xdr:rowOff>119743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104520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13.13</a:t>
          </a:r>
          <a:r>
            <a:rPr kumimoji="1" lang="ja-JP" altLang="en-US" sz="1300">
              <a:latin typeface="ＭＳ Ｐゴシック" panose="020B0600070205080204" pitchFamily="50" charset="-128"/>
              <a:ea typeface="ＭＳ Ｐゴシック" panose="020B0600070205080204" pitchFamily="50" charset="-128"/>
            </a:rPr>
            <a:t>人と前年度からは減少したが、人口減少が進んでおり、類似団体平均を上回っている。職員数は第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次定員適正化計画に基づき、適正管理に努める。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14690</xdr:rowOff>
    </xdr:from>
    <xdr:to>
      <xdr:col>81</xdr:col>
      <xdr:colOff>44450</xdr:colOff>
      <xdr:row>62</xdr:row>
      <xdr:rowOff>19516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644590"/>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155575</xdr:rowOff>
    </xdr:from>
    <xdr:to>
      <xdr:col>77</xdr:col>
      <xdr:colOff>44450</xdr:colOff>
      <xdr:row>62</xdr:row>
      <xdr:rowOff>19516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14025"/>
          <a:ext cx="889000" cy="3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135467</xdr:rowOff>
    </xdr:from>
    <xdr:to>
      <xdr:col>72</xdr:col>
      <xdr:colOff>203200</xdr:colOff>
      <xdr:row>61</xdr:row>
      <xdr:rowOff>155575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939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116967</xdr:rowOff>
    </xdr:from>
    <xdr:to>
      <xdr:col>68</xdr:col>
      <xdr:colOff>152400</xdr:colOff>
      <xdr:row>61</xdr:row>
      <xdr:rowOff>135467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75417"/>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135340</xdr:rowOff>
    </xdr:from>
    <xdr:to>
      <xdr:col>81</xdr:col>
      <xdr:colOff>95250</xdr:colOff>
      <xdr:row>62</xdr:row>
      <xdr:rowOff>65490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107417</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65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140166</xdr:rowOff>
    </xdr:from>
    <xdr:to>
      <xdr:col>77</xdr:col>
      <xdr:colOff>95250</xdr:colOff>
      <xdr:row>62</xdr:row>
      <xdr:rowOff>70316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9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55093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84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104775</xdr:rowOff>
    </xdr:from>
    <xdr:to>
      <xdr:col>73</xdr:col>
      <xdr:colOff>44450</xdr:colOff>
      <xdr:row>62</xdr:row>
      <xdr:rowOff>34925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19702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84667</xdr:rowOff>
    </xdr:from>
    <xdr:to>
      <xdr:col>68</xdr:col>
      <xdr:colOff>203200</xdr:colOff>
      <xdr:row>62</xdr:row>
      <xdr:rowOff>14817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171044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2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66167</xdr:rowOff>
    </xdr:from>
    <xdr:to>
      <xdr:col>64</xdr:col>
      <xdr:colOff>152400</xdr:colOff>
      <xdr:row>61</xdr:row>
      <xdr:rowOff>167767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152544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10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元利償還金が減少したため、実質公債費比率は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地方債発行に許可が必要となる</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％を下回っているが、引き続き新規発行の抑制を図るなど、数値の改善に努める。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38100</xdr:rowOff>
    </xdr:from>
    <xdr:to>
      <xdr:col>81</xdr:col>
      <xdr:colOff>44450</xdr:colOff>
      <xdr:row>37</xdr:row>
      <xdr:rowOff>56197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81750"/>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56197</xdr:rowOff>
    </xdr:from>
    <xdr:to>
      <xdr:col>77</xdr:col>
      <xdr:colOff>44450</xdr:colOff>
      <xdr:row>37</xdr:row>
      <xdr:rowOff>70273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99847"/>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70273</xdr:rowOff>
    </xdr:from>
    <xdr:to>
      <xdr:col>72</xdr:col>
      <xdr:colOff>203200</xdr:colOff>
      <xdr:row>37</xdr:row>
      <xdr:rowOff>84349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413923"/>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84349</xdr:rowOff>
    </xdr:from>
    <xdr:to>
      <xdr:col>68</xdr:col>
      <xdr:colOff>152400</xdr:colOff>
      <xdr:row>37</xdr:row>
      <xdr:rowOff>96414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2799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158750</xdr:rowOff>
    </xdr:from>
    <xdr:to>
      <xdr:col>81</xdr:col>
      <xdr:colOff>95250</xdr:colOff>
      <xdr:row>37</xdr:row>
      <xdr:rowOff>88900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130827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0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5397</xdr:rowOff>
    </xdr:from>
    <xdr:to>
      <xdr:col>77</xdr:col>
      <xdr:colOff>95250</xdr:colOff>
      <xdr:row>37</xdr:row>
      <xdr:rowOff>106997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4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91774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354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19473</xdr:rowOff>
    </xdr:from>
    <xdr:to>
      <xdr:col>73</xdr:col>
      <xdr:colOff>44450</xdr:colOff>
      <xdr:row>37</xdr:row>
      <xdr:rowOff>121073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105850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4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33549</xdr:rowOff>
    </xdr:from>
    <xdr:to>
      <xdr:col>68</xdr:col>
      <xdr:colOff>203200</xdr:colOff>
      <xdr:row>37</xdr:row>
      <xdr:rowOff>135149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7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119926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6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45614</xdr:rowOff>
    </xdr:from>
    <xdr:to>
      <xdr:col>64</xdr:col>
      <xdr:colOff>152400</xdr:colOff>
      <xdr:row>37</xdr:row>
      <xdr:rowOff>147214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8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131991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75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地方債現在高、公営企業債等繰入見込額等の減少に伴い将来負担額が減少したため、将来負担比率は</a:t>
          </a:r>
          <a:r>
            <a:rPr kumimoji="1" lang="en-US" altLang="ja-JP" sz="1300" baseline="0">
              <a:latin typeface="ＭＳ Ｐゴシック" panose="020B0600070205080204" pitchFamily="50" charset="-128"/>
              <a:ea typeface="ＭＳ Ｐゴシック" panose="020B0600070205080204" pitchFamily="50" charset="-128"/>
            </a:rPr>
            <a:t>7.8</a:t>
          </a:r>
          <a:r>
            <a:rPr kumimoji="1" lang="ja-JP" altLang="en-US" sz="1300" baseline="0">
              <a:latin typeface="ＭＳ Ｐゴシック" panose="020B0600070205080204" pitchFamily="50" charset="-128"/>
              <a:ea typeface="ＭＳ Ｐゴシック" panose="020B0600070205080204" pitchFamily="50" charset="-128"/>
            </a:rPr>
            <a:t>ポイント減少し</a:t>
          </a:r>
          <a:r>
            <a:rPr kumimoji="1" lang="en-US" altLang="ja-JP" sz="1300" baseline="0">
              <a:latin typeface="ＭＳ Ｐゴシック" panose="020B0600070205080204" pitchFamily="50" charset="-128"/>
              <a:ea typeface="ＭＳ Ｐゴシック" panose="020B0600070205080204" pitchFamily="50" charset="-128"/>
            </a:rPr>
            <a:t>55.1</a:t>
          </a:r>
          <a:r>
            <a:rPr kumimoji="1" lang="ja-JP" altLang="en-US" sz="1300" baseline="0">
              <a:latin typeface="ＭＳ Ｐゴシック" panose="020B0600070205080204" pitchFamily="50" charset="-128"/>
              <a:ea typeface="ＭＳ Ｐゴシック" panose="020B0600070205080204" pitchFamily="50" charset="-128"/>
            </a:rPr>
            <a:t>％となった。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しかし、類似団体平均を大きく上回っていることから、今後も計画等に沿った建設事業等の事業費精査を行い、公債費等を抑制し、財政の健全化に努める。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23213</xdr:rowOff>
    </xdr:from>
    <xdr:to>
      <xdr:col>81</xdr:col>
      <xdr:colOff>44450</xdr:colOff>
      <xdr:row>18</xdr:row>
      <xdr:rowOff>127776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109313"/>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127776</xdr:rowOff>
    </xdr:from>
    <xdr:to>
      <xdr:col>77</xdr:col>
      <xdr:colOff>44450</xdr:colOff>
      <xdr:row>19</xdr:row>
      <xdr:rowOff>111830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213876"/>
          <a:ext cx="889000" cy="15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111830</xdr:rowOff>
    </xdr:from>
    <xdr:to>
      <xdr:col>72</xdr:col>
      <xdr:colOff>203200</xdr:colOff>
      <xdr:row>20</xdr:row>
      <xdr:rowOff>66393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369380"/>
          <a:ext cx="889000" cy="12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66393</xdr:rowOff>
    </xdr:from>
    <xdr:to>
      <xdr:col>68</xdr:col>
      <xdr:colOff>152400</xdr:colOff>
      <xdr:row>21</xdr:row>
      <xdr:rowOff>39723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49539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143863</xdr:rowOff>
    </xdr:from>
    <xdr:to>
      <xdr:col>81</xdr:col>
      <xdr:colOff>95250</xdr:colOff>
      <xdr:row>18</xdr:row>
      <xdr:rowOff>74013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05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115940</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030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76976</xdr:rowOff>
    </xdr:from>
    <xdr:to>
      <xdr:col>77</xdr:col>
      <xdr:colOff>95250</xdr:colOff>
      <xdr:row>19</xdr:row>
      <xdr:rowOff>7126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16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163353</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249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61030</xdr:rowOff>
    </xdr:from>
    <xdr:to>
      <xdr:col>73</xdr:col>
      <xdr:colOff>44450</xdr:colOff>
      <xdr:row>19</xdr:row>
      <xdr:rowOff>162630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3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147407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40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15593</xdr:rowOff>
    </xdr:from>
    <xdr:to>
      <xdr:col>68</xdr:col>
      <xdr:colOff>203200</xdr:colOff>
      <xdr:row>20</xdr:row>
      <xdr:rowOff>117193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44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101970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530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160373</xdr:rowOff>
    </xdr:from>
    <xdr:to>
      <xdr:col>64</xdr:col>
      <xdr:colOff>152400</xdr:colOff>
      <xdr:row>21</xdr:row>
      <xdr:rowOff>90523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58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75300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675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広島県安芸高田市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26,041
24,911
537.71
20,412,530
19,892,783
458,220
12,214,123
18,552,078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a:t>
          </a:r>
          <a:r>
            <a:rPr kumimoji="1" lang="en-US" altLang="ja-JP" sz="1300">
              <a:latin typeface="ＭＳ Ｐゴシック" panose="020B0600070205080204" pitchFamily="50" charset="-128"/>
              <a:ea typeface="ＭＳ Ｐゴシック" panose="020B0600070205080204" pitchFamily="50" charset="-128"/>
            </a:rPr>
            <a:t>26.6</a:t>
          </a:r>
          <a:r>
            <a:rPr kumimoji="1" lang="ja-JP" altLang="en-US" sz="1300">
              <a:latin typeface="ＭＳ Ｐゴシック" panose="020B0600070205080204" pitchFamily="50" charset="-128"/>
              <a:ea typeface="ＭＳ Ｐゴシック" panose="020B0600070205080204" pitchFamily="50" charset="-128"/>
            </a:rPr>
            <a:t>％と経常経費の増加が大きかったことから前年度から</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次定員適正化計画に基づき、類似団体平均程度の人員になるよう職員数を適正に管理し、人件費の削減に努める。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143002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3636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19558</xdr:rowOff>
    </xdr:from>
    <xdr:to>
      <xdr:col>19</xdr:col>
      <xdr:colOff>187325</xdr:colOff>
      <xdr:row>37</xdr:row>
      <xdr:rowOff>92710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632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140716</xdr:rowOff>
    </xdr:from>
    <xdr:to>
      <xdr:col>15</xdr:col>
      <xdr:colOff>98425</xdr:colOff>
      <xdr:row>37</xdr:row>
      <xdr:rowOff>19558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1291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140716</xdr:rowOff>
    </xdr:from>
    <xdr:to>
      <xdr:col>11</xdr:col>
      <xdr:colOff>9525</xdr:colOff>
      <xdr:row>37</xdr:row>
      <xdr:rowOff>10414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129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92202</xdr:rowOff>
    </xdr:from>
    <xdr:to>
      <xdr:col>24</xdr:col>
      <xdr:colOff>76200</xdr:colOff>
      <xdr:row>38</xdr:row>
      <xdr:rowOff>22352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64279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140208</xdr:rowOff>
    </xdr:from>
    <xdr:to>
      <xdr:col>15</xdr:col>
      <xdr:colOff>149225</xdr:colOff>
      <xdr:row>37</xdr:row>
      <xdr:rowOff>70358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80535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89916</xdr:rowOff>
    </xdr:from>
    <xdr:to>
      <xdr:col>11</xdr:col>
      <xdr:colOff>60325</xdr:colOff>
      <xdr:row>37</xdr:row>
      <xdr:rowOff>20066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131064</xdr:rowOff>
    </xdr:from>
    <xdr:to>
      <xdr:col>6</xdr:col>
      <xdr:colOff>171450</xdr:colOff>
      <xdr:row>37</xdr:row>
      <xdr:rowOff>61214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71391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a:t>
          </a:r>
          <a:r>
            <a:rPr kumimoji="1" lang="en-US" altLang="ja-JP" sz="1300">
              <a:latin typeface="ＭＳ Ｐゴシック" panose="020B0600070205080204" pitchFamily="50" charset="-128"/>
              <a:ea typeface="ＭＳ Ｐゴシック" panose="020B0600070205080204" pitchFamily="50" charset="-128"/>
            </a:rPr>
            <a:t>16.2</a:t>
          </a:r>
          <a:r>
            <a:rPr kumimoji="1" lang="ja-JP" altLang="en-US" sz="1300">
              <a:latin typeface="ＭＳ Ｐゴシック" panose="020B0600070205080204" pitchFamily="50" charset="-128"/>
              <a:ea typeface="ＭＳ Ｐゴシック" panose="020B0600070205080204" pitchFamily="50" charset="-128"/>
            </a:rPr>
            <a:t>％と前年度からほぼ横ばいとなり、依然として類似団体平均を上回っている。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保有する施設数が多い点が主な要因となっていることから、公共施設等総合管理計画等に沿った施設等の削減を進め、費用の抑制に努める。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153670</xdr:rowOff>
    </xdr:from>
    <xdr:to>
      <xdr:col>82</xdr:col>
      <xdr:colOff>107950</xdr:colOff>
      <xdr:row>17</xdr:row>
      <xdr:rowOff>161290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683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153670</xdr:rowOff>
    </xdr:from>
    <xdr:to>
      <xdr:col>78</xdr:col>
      <xdr:colOff>69850</xdr:colOff>
      <xdr:row>18</xdr:row>
      <xdr:rowOff>73660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0683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77470</xdr:rowOff>
    </xdr:from>
    <xdr:to>
      <xdr:col>73</xdr:col>
      <xdr:colOff>180975</xdr:colOff>
      <xdr:row>18</xdr:row>
      <xdr:rowOff>73660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9212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77470</xdr:rowOff>
    </xdr:from>
    <xdr:to>
      <xdr:col>69</xdr:col>
      <xdr:colOff>92075</xdr:colOff>
      <xdr:row>17</xdr:row>
      <xdr:rowOff>168910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921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110490</xdr:rowOff>
    </xdr:from>
    <xdr:to>
      <xdr:col>82</xdr:col>
      <xdr:colOff>158750</xdr:colOff>
      <xdr:row>18</xdr:row>
      <xdr:rowOff>40640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82567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102870</xdr:rowOff>
    </xdr:from>
    <xdr:to>
      <xdr:col>78</xdr:col>
      <xdr:colOff>120650</xdr:colOff>
      <xdr:row>18</xdr:row>
      <xdr:rowOff>33020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17797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0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22860</xdr:rowOff>
    </xdr:from>
    <xdr:to>
      <xdr:col>74</xdr:col>
      <xdr:colOff>31750</xdr:colOff>
      <xdr:row>18</xdr:row>
      <xdr:rowOff>124460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109237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9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26670</xdr:rowOff>
    </xdr:from>
    <xdr:to>
      <xdr:col>69</xdr:col>
      <xdr:colOff>142875</xdr:colOff>
      <xdr:row>17</xdr:row>
      <xdr:rowOff>128270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113047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118110</xdr:rowOff>
    </xdr:from>
    <xdr:to>
      <xdr:col>65</xdr:col>
      <xdr:colOff>53975</xdr:colOff>
      <xdr:row>18</xdr:row>
      <xdr:rowOff>48260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3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33037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扶助費に係る経常収支比率は、小中学校給食費無償化に伴う経常経費の増加により、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類似団体平均は下回っているため、今後も適正水準の維持に努める。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55</xdr:row>
      <xdr:rowOff>9978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19985"/>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72572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3199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18143</xdr:rowOff>
    </xdr:from>
    <xdr:to>
      <xdr:col>15</xdr:col>
      <xdr:colOff>98425</xdr:colOff>
      <xdr:row>54</xdr:row>
      <xdr:rowOff>72572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764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18143</xdr:rowOff>
    </xdr:from>
    <xdr:to>
      <xdr:col>11</xdr:col>
      <xdr:colOff>9525</xdr:colOff>
      <xdr:row>54</xdr:row>
      <xdr:rowOff>39915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764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130628</xdr:rowOff>
    </xdr:from>
    <xdr:to>
      <xdr:col>24</xdr:col>
      <xdr:colOff>76200</xdr:colOff>
      <xdr:row>55</xdr:row>
      <xdr:rowOff>60778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147155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21772</xdr:rowOff>
    </xdr:from>
    <xdr:to>
      <xdr:col>15</xdr:col>
      <xdr:colOff>149225</xdr:colOff>
      <xdr:row>54</xdr:row>
      <xdr:rowOff>123372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133549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138793</xdr:rowOff>
    </xdr:from>
    <xdr:to>
      <xdr:col>11</xdr:col>
      <xdr:colOff>60325</xdr:colOff>
      <xdr:row>54</xdr:row>
      <xdr:rowOff>68943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79120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160565</xdr:rowOff>
    </xdr:from>
    <xdr:to>
      <xdr:col>6</xdr:col>
      <xdr:colOff>171450</xdr:colOff>
      <xdr:row>54</xdr:row>
      <xdr:rowOff>90715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100892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後期高齢者医療事業費等の減少により、その他に係る経常収支比率は前年度から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依然として類似団体平均を上回っているため、今後も事業精査を徹底することにより経費の縮減に努める。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76200</xdr:rowOff>
    </xdr:from>
    <xdr:to>
      <xdr:col>82</xdr:col>
      <xdr:colOff>107950</xdr:colOff>
      <xdr:row>59</xdr:row>
      <xdr:rowOff>6350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203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6350</xdr:rowOff>
    </xdr:from>
    <xdr:to>
      <xdr:col>78</xdr:col>
      <xdr:colOff>69850</xdr:colOff>
      <xdr:row>59</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121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63500</xdr:rowOff>
    </xdr:from>
    <xdr:to>
      <xdr:col>73</xdr:col>
      <xdr:colOff>180975</xdr:colOff>
      <xdr:row>59</xdr:row>
      <xdr:rowOff>69850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076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63500</xdr:rowOff>
    </xdr:from>
    <xdr:to>
      <xdr:col>69</xdr:col>
      <xdr:colOff>92075</xdr:colOff>
      <xdr:row>59</xdr:row>
      <xdr:rowOff>44450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07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168927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127000</xdr:rowOff>
    </xdr:from>
    <xdr:to>
      <xdr:col>78</xdr:col>
      <xdr:colOff>120650</xdr:colOff>
      <xdr:row>59</xdr:row>
      <xdr:rowOff>57150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41927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5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19050</xdr:rowOff>
    </xdr:from>
    <xdr:to>
      <xdr:col>74</xdr:col>
      <xdr:colOff>31750</xdr:colOff>
      <xdr:row>59</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12700</xdr:rowOff>
    </xdr:from>
    <xdr:to>
      <xdr:col>69</xdr:col>
      <xdr:colOff>142875</xdr:colOff>
      <xdr:row>58</xdr:row>
      <xdr:rowOff>114300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99077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補助費等の経常経費が増加により、前年度から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補助費等に係る経常収支比率は、引き続き類似団体平均を下回っているが、補助金の見直しを継続して行い、今後も適正水準の維持に努める。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17272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757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xdr:rowOff>
    </xdr:from>
    <xdr:to>
      <xdr:col>78</xdr:col>
      <xdr:colOff>69850</xdr:colOff>
      <xdr:row>36</xdr:row>
      <xdr:rowOff>8128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757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8128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620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152146</xdr:rowOff>
    </xdr:from>
    <xdr:to>
      <xdr:col>69</xdr:col>
      <xdr:colOff>92075</xdr:colOff>
      <xdr:row>35</xdr:row>
      <xdr:rowOff>161290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528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124206</xdr:rowOff>
    </xdr:from>
    <xdr:to>
      <xdr:col>78</xdr:col>
      <xdr:colOff>120650</xdr:colOff>
      <xdr:row>36</xdr:row>
      <xdr:rowOff>54356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64533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9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69105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110490</xdr:rowOff>
    </xdr:from>
    <xdr:to>
      <xdr:col>69</xdr:col>
      <xdr:colOff>142875</xdr:colOff>
      <xdr:row>36</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101346</xdr:rowOff>
    </xdr:from>
    <xdr:to>
      <xdr:col>65</xdr:col>
      <xdr:colOff>53975</xdr:colOff>
      <xdr:row>36</xdr:row>
      <xdr:rowOff>31496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41673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公債費の経常経費が減少により、前年度から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19.8</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しかし依然として類似団体平均よりも高い水準であるため、計画的な建設事業を行い、地方債の新規発行の抑制に努める。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27940</xdr:rowOff>
    </xdr:from>
    <xdr:to>
      <xdr:col>24</xdr:col>
      <xdr:colOff>25400</xdr:colOff>
      <xdr:row>75</xdr:row>
      <xdr:rowOff>46990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8669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46990</xdr:rowOff>
    </xdr:from>
    <xdr:to>
      <xdr:col>19</xdr:col>
      <xdr:colOff>187325</xdr:colOff>
      <xdr:row>75</xdr:row>
      <xdr:rowOff>85090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05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81280</xdr:rowOff>
    </xdr:from>
    <xdr:to>
      <xdr:col>15</xdr:col>
      <xdr:colOff>98425</xdr:colOff>
      <xdr:row>75</xdr:row>
      <xdr:rowOff>85090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400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81280</xdr:rowOff>
    </xdr:from>
    <xdr:to>
      <xdr:col>11</xdr:col>
      <xdr:colOff>9525</xdr:colOff>
      <xdr:row>75</xdr:row>
      <xdr:rowOff>98425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400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148590</xdr:rowOff>
    </xdr:from>
    <xdr:to>
      <xdr:col>24</xdr:col>
      <xdr:colOff>76200</xdr:colOff>
      <xdr:row>75</xdr:row>
      <xdr:rowOff>78740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120667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07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167640</xdr:rowOff>
    </xdr:from>
    <xdr:to>
      <xdr:col>20</xdr:col>
      <xdr:colOff>38100</xdr:colOff>
      <xdr:row>75</xdr:row>
      <xdr:rowOff>97790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82566</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41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34290</xdr:rowOff>
    </xdr:from>
    <xdr:to>
      <xdr:col>15</xdr:col>
      <xdr:colOff>149225</xdr:colOff>
      <xdr:row>75</xdr:row>
      <xdr:rowOff>135890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120666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30480</xdr:rowOff>
    </xdr:from>
    <xdr:to>
      <xdr:col>11</xdr:col>
      <xdr:colOff>60325</xdr:colOff>
      <xdr:row>75</xdr:row>
      <xdr:rowOff>132080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116857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7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47625</xdr:rowOff>
    </xdr:from>
    <xdr:to>
      <xdr:col>6</xdr:col>
      <xdr:colOff>171450</xdr:colOff>
      <xdr:row>75</xdr:row>
      <xdr:rowOff>149225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134002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9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73.1</a:t>
          </a:r>
          <a:r>
            <a:rPr kumimoji="1" lang="ja-JP" altLang="en-US" sz="1300">
              <a:latin typeface="ＭＳ Ｐゴシック" panose="020B0600070205080204" pitchFamily="50" charset="-128"/>
              <a:ea typeface="ＭＳ Ｐゴシック" panose="020B0600070205080204" pitchFamily="50" charset="-128"/>
            </a:rPr>
            <a:t>％となったが、引き続き類似団体平均を下回っている。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今後も適正水準を維持できるよう、事務事業の更なる見直しなど経常経費の削減に努める。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72137</xdr:rowOff>
    </xdr:from>
    <xdr:to>
      <xdr:col>82</xdr:col>
      <xdr:colOff>107950</xdr:colOff>
      <xdr:row>76</xdr:row>
      <xdr:rowOff>154432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02337"/>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72137</xdr:rowOff>
    </xdr:from>
    <xdr:to>
      <xdr:col>78</xdr:col>
      <xdr:colOff>69850</xdr:colOff>
      <xdr:row>76</xdr:row>
      <xdr:rowOff>85852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102337"/>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1270</xdr:rowOff>
    </xdr:from>
    <xdr:to>
      <xdr:col>73</xdr:col>
      <xdr:colOff>180975</xdr:colOff>
      <xdr:row>76</xdr:row>
      <xdr:rowOff>85852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860020"/>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1270</xdr:rowOff>
    </xdr:from>
    <xdr:to>
      <xdr:col>69</xdr:col>
      <xdr:colOff>92075</xdr:colOff>
      <xdr:row>75</xdr:row>
      <xdr:rowOff>152146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860020"/>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103632</xdr:rowOff>
    </xdr:from>
    <xdr:to>
      <xdr:col>82</xdr:col>
      <xdr:colOff>158750</xdr:colOff>
      <xdr:row>77</xdr:row>
      <xdr:rowOff>33782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120159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7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21337</xdr:rowOff>
    </xdr:from>
    <xdr:to>
      <xdr:col>78</xdr:col>
      <xdr:colOff>120650</xdr:colOff>
      <xdr:row>76</xdr:row>
      <xdr:rowOff>122937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133113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2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35052</xdr:rowOff>
    </xdr:from>
    <xdr:to>
      <xdr:col>74</xdr:col>
      <xdr:colOff>31750</xdr:colOff>
      <xdr:row>76</xdr:row>
      <xdr:rowOff>136652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146829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121920</xdr:rowOff>
    </xdr:from>
    <xdr:to>
      <xdr:col>69</xdr:col>
      <xdr:colOff>142875</xdr:colOff>
      <xdr:row>75</xdr:row>
      <xdr:rowOff>52070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62247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広島県安芸高田市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63506</xdr:rowOff>
    </xdr:from>
    <xdr:to>
      <xdr:col>29</xdr:col>
      <xdr:colOff>127000</xdr:colOff>
      <xdr:row>16</xdr:row>
      <xdr:rowOff>153422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854331"/>
          <a:ext cx="647700" cy="89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153422</xdr:rowOff>
    </xdr:from>
    <xdr:to>
      <xdr:col>26</xdr:col>
      <xdr:colOff>50800</xdr:colOff>
      <xdr:row>17</xdr:row>
      <xdr:rowOff>36141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44247"/>
          <a:ext cx="698500" cy="541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36141</xdr:rowOff>
    </xdr:from>
    <xdr:to>
      <xdr:col>22</xdr:col>
      <xdr:colOff>114300</xdr:colOff>
      <xdr:row>17</xdr:row>
      <xdr:rowOff>44447</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98416"/>
          <a:ext cx="698500" cy="8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44447</xdr:rowOff>
    </xdr:from>
    <xdr:to>
      <xdr:col>18</xdr:col>
      <xdr:colOff>177800</xdr:colOff>
      <xdr:row>17</xdr:row>
      <xdr:rowOff>78042</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006722"/>
          <a:ext cx="698500" cy="335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12706</xdr:rowOff>
    </xdr:from>
    <xdr:to>
      <xdr:col>29</xdr:col>
      <xdr:colOff>177800</xdr:colOff>
      <xdr:row>16</xdr:row>
      <xdr:rowOff>114306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803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29233</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648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102622</xdr:rowOff>
    </xdr:from>
    <xdr:to>
      <xdr:col>26</xdr:col>
      <xdr:colOff>101600</xdr:colOff>
      <xdr:row>17</xdr:row>
      <xdr:rowOff>32772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893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42949</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62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156791</xdr:rowOff>
    </xdr:from>
    <xdr:to>
      <xdr:col>22</xdr:col>
      <xdr:colOff>165100</xdr:colOff>
      <xdr:row>17</xdr:row>
      <xdr:rowOff>86941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47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97118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1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165097</xdr:rowOff>
    </xdr:from>
    <xdr:to>
      <xdr:col>19</xdr:col>
      <xdr:colOff>38100</xdr:colOff>
      <xdr:row>17</xdr:row>
      <xdr:rowOff>95247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55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105424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2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27242</xdr:rowOff>
    </xdr:from>
    <xdr:to>
      <xdr:col>15</xdr:col>
      <xdr:colOff>101600</xdr:colOff>
      <xdr:row>17</xdr:row>
      <xdr:rowOff>128842</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989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139019</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58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25649</xdr:rowOff>
    </xdr:from>
    <xdr:to>
      <xdr:col>29</xdr:col>
      <xdr:colOff>127000</xdr:colOff>
      <xdr:row>38</xdr:row>
      <xdr:rowOff>26625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493249"/>
          <a:ext cx="647700" cy="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11401</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790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11240</xdr:rowOff>
    </xdr:from>
    <xdr:to>
      <xdr:col>26</xdr:col>
      <xdr:colOff>50800</xdr:colOff>
      <xdr:row>38</xdr:row>
      <xdr:rowOff>25649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78840"/>
          <a:ext cx="698500" cy="14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340561</xdr:rowOff>
    </xdr:from>
    <xdr:to>
      <xdr:col>22</xdr:col>
      <xdr:colOff>114300</xdr:colOff>
      <xdr:row>38</xdr:row>
      <xdr:rowOff>11240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465261"/>
          <a:ext cx="698500" cy="13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340561</xdr:rowOff>
    </xdr:from>
    <xdr:to>
      <xdr:col>18</xdr:col>
      <xdr:colOff>177800</xdr:colOff>
      <xdr:row>38</xdr:row>
      <xdr:rowOff>9300</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65261"/>
          <a:ext cx="698500" cy="11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318725</xdr:rowOff>
    </xdr:from>
    <xdr:to>
      <xdr:col>29</xdr:col>
      <xdr:colOff>177800</xdr:colOff>
      <xdr:row>38</xdr:row>
      <xdr:rowOff>77425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43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163802</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8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317749</xdr:rowOff>
    </xdr:from>
    <xdr:to>
      <xdr:col>26</xdr:col>
      <xdr:colOff>101600</xdr:colOff>
      <xdr:row>38</xdr:row>
      <xdr:rowOff>76449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42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86626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1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303340</xdr:rowOff>
    </xdr:from>
    <xdr:to>
      <xdr:col>22</xdr:col>
      <xdr:colOff>165100</xdr:colOff>
      <xdr:row>38</xdr:row>
      <xdr:rowOff>62040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28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72217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9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289761</xdr:rowOff>
    </xdr:from>
    <xdr:to>
      <xdr:col>19</xdr:col>
      <xdr:colOff>38100</xdr:colOff>
      <xdr:row>38</xdr:row>
      <xdr:rowOff>48461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14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58638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8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301400</xdr:rowOff>
    </xdr:from>
    <xdr:to>
      <xdr:col>15</xdr:col>
      <xdr:colOff>101600</xdr:colOff>
      <xdr:row>38</xdr:row>
      <xdr:rowOff>60100</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26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70277</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1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広島県安芸高田市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26,041
24,911
537.71
20,412,530
19,892,783
458,220
12,214,123
18,552,078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35730</xdr:rowOff>
    </xdr:from>
    <xdr:to>
      <xdr:col>24</xdr:col>
      <xdr:colOff>63500</xdr:colOff>
      <xdr:row>34</xdr:row>
      <xdr:rowOff>133092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65030"/>
          <a:ext cx="838200" cy="9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133092</xdr:rowOff>
    </xdr:from>
    <xdr:to>
      <xdr:col>19</xdr:col>
      <xdr:colOff>177800</xdr:colOff>
      <xdr:row>35</xdr:row>
      <xdr:rowOff>113128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62392"/>
          <a:ext cx="889000" cy="15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113128</xdr:rowOff>
    </xdr:from>
    <xdr:to>
      <xdr:col>15</xdr:col>
      <xdr:colOff>50800</xdr:colOff>
      <xdr:row>35</xdr:row>
      <xdr:rowOff>113912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13878"/>
          <a:ext cx="8890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113912</xdr:rowOff>
    </xdr:from>
    <xdr:to>
      <xdr:col>10</xdr:col>
      <xdr:colOff>114300</xdr:colOff>
      <xdr:row>35</xdr:row>
      <xdr:rowOff>150303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14662"/>
          <a:ext cx="889000" cy="3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156380</xdr:rowOff>
    </xdr:from>
    <xdr:to>
      <xdr:col>24</xdr:col>
      <xdr:colOff>114300</xdr:colOff>
      <xdr:row>34</xdr:row>
      <xdr:rowOff>86530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1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7807</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65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82292</xdr:rowOff>
    </xdr:from>
    <xdr:to>
      <xdr:col>20</xdr:col>
      <xdr:colOff>38100</xdr:colOff>
      <xdr:row>35</xdr:row>
      <xdr:rowOff>12442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1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28969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8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62328</xdr:rowOff>
    </xdr:from>
    <xdr:to>
      <xdr:col>15</xdr:col>
      <xdr:colOff>101600</xdr:colOff>
      <xdr:row>35</xdr:row>
      <xdr:rowOff>163928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6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9005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838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63112</xdr:rowOff>
    </xdr:from>
    <xdr:to>
      <xdr:col>10</xdr:col>
      <xdr:colOff>165100</xdr:colOff>
      <xdr:row>35</xdr:row>
      <xdr:rowOff>164712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6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9789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839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99503</xdr:rowOff>
    </xdr:from>
    <xdr:to>
      <xdr:col>6</xdr:col>
      <xdr:colOff>38100</xdr:colOff>
      <xdr:row>36</xdr:row>
      <xdr:rowOff>29653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0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46180</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75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113312</xdr:rowOff>
    </xdr:from>
    <xdr:to>
      <xdr:col>24</xdr:col>
      <xdr:colOff>63500</xdr:colOff>
      <xdr:row>58</xdr:row>
      <xdr:rowOff>113429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7412"/>
          <a:ext cx="838200" cy="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111192</xdr:rowOff>
    </xdr:from>
    <xdr:to>
      <xdr:col>19</xdr:col>
      <xdr:colOff>177800</xdr:colOff>
      <xdr:row>58</xdr:row>
      <xdr:rowOff>113429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5292"/>
          <a:ext cx="889000" cy="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111192</xdr:rowOff>
    </xdr:from>
    <xdr:to>
      <xdr:col>15</xdr:col>
      <xdr:colOff>50800</xdr:colOff>
      <xdr:row>58</xdr:row>
      <xdr:rowOff>112822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5292"/>
          <a:ext cx="889000" cy="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112822</xdr:rowOff>
    </xdr:from>
    <xdr:to>
      <xdr:col>10</xdr:col>
      <xdr:colOff>114300</xdr:colOff>
      <xdr:row>58</xdr:row>
      <xdr:rowOff>113659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6922"/>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62512</xdr:rowOff>
    </xdr:from>
    <xdr:to>
      <xdr:col>24</xdr:col>
      <xdr:colOff>114300</xdr:colOff>
      <xdr:row>58</xdr:row>
      <xdr:rowOff>164112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21889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4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62629</xdr:rowOff>
    </xdr:from>
    <xdr:to>
      <xdr:col>20</xdr:col>
      <xdr:colOff>38100</xdr:colOff>
      <xdr:row>58</xdr:row>
      <xdr:rowOff>164229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9306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60392</xdr:rowOff>
    </xdr:from>
    <xdr:to>
      <xdr:col>15</xdr:col>
      <xdr:colOff>101600</xdr:colOff>
      <xdr:row>58</xdr:row>
      <xdr:rowOff>161992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7069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7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62022</xdr:rowOff>
    </xdr:from>
    <xdr:to>
      <xdr:col>10</xdr:col>
      <xdr:colOff>165100</xdr:colOff>
      <xdr:row>58</xdr:row>
      <xdr:rowOff>163622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8699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1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62859</xdr:rowOff>
    </xdr:from>
    <xdr:to>
      <xdr:col>6</xdr:col>
      <xdr:colOff>38100</xdr:colOff>
      <xdr:row>58</xdr:row>
      <xdr:rowOff>164459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9536</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2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83617</xdr:rowOff>
    </xdr:from>
    <xdr:to>
      <xdr:col>24</xdr:col>
      <xdr:colOff>63500</xdr:colOff>
      <xdr:row>77</xdr:row>
      <xdr:rowOff>142253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85267"/>
          <a:ext cx="838200" cy="5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60286</xdr:rowOff>
    </xdr:from>
    <xdr:to>
      <xdr:col>19</xdr:col>
      <xdr:colOff>177800</xdr:colOff>
      <xdr:row>77</xdr:row>
      <xdr:rowOff>142253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261936"/>
          <a:ext cx="889000" cy="8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60286</xdr:rowOff>
    </xdr:from>
    <xdr:to>
      <xdr:col>15</xdr:col>
      <xdr:colOff>50800</xdr:colOff>
      <xdr:row>77</xdr:row>
      <xdr:rowOff>150191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61936"/>
          <a:ext cx="889000" cy="8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123520</xdr:rowOff>
    </xdr:from>
    <xdr:to>
      <xdr:col>10</xdr:col>
      <xdr:colOff>114300</xdr:colOff>
      <xdr:row>77</xdr:row>
      <xdr:rowOff>150191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25170"/>
          <a:ext cx="88900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32817</xdr:rowOff>
    </xdr:from>
    <xdr:to>
      <xdr:col>24</xdr:col>
      <xdr:colOff>114300</xdr:colOff>
      <xdr:row>77</xdr:row>
      <xdr:rowOff>134417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3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55694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8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91453</xdr:rowOff>
    </xdr:from>
    <xdr:to>
      <xdr:col>20</xdr:col>
      <xdr:colOff>38100</xdr:colOff>
      <xdr:row>78</xdr:row>
      <xdr:rowOff>21603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9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38130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06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9486</xdr:rowOff>
    </xdr:from>
    <xdr:to>
      <xdr:col>15</xdr:col>
      <xdr:colOff>101600</xdr:colOff>
      <xdr:row>77</xdr:row>
      <xdr:rowOff>111086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1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127613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8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99391</xdr:rowOff>
    </xdr:from>
    <xdr:to>
      <xdr:col>10</xdr:col>
      <xdr:colOff>165100</xdr:colOff>
      <xdr:row>78</xdr:row>
      <xdr:rowOff>29541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0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46068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07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72720</xdr:rowOff>
    </xdr:from>
    <xdr:to>
      <xdr:col>6</xdr:col>
      <xdr:colOff>38100</xdr:colOff>
      <xdr:row>78</xdr:row>
      <xdr:rowOff>2870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7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19397</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4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136247</xdr:rowOff>
    </xdr:from>
    <xdr:to>
      <xdr:col>24</xdr:col>
      <xdr:colOff>63500</xdr:colOff>
      <xdr:row>96</xdr:row>
      <xdr:rowOff>27115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23997"/>
          <a:ext cx="838200" cy="6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27115</xdr:rowOff>
    </xdr:from>
    <xdr:to>
      <xdr:col>19</xdr:col>
      <xdr:colOff>177800</xdr:colOff>
      <xdr:row>96</xdr:row>
      <xdr:rowOff>110728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86315"/>
          <a:ext cx="889000" cy="8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21247</xdr:rowOff>
    </xdr:from>
    <xdr:to>
      <xdr:col>15</xdr:col>
      <xdr:colOff>50800</xdr:colOff>
      <xdr:row>96</xdr:row>
      <xdr:rowOff>110728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80447"/>
          <a:ext cx="889000" cy="8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21247</xdr:rowOff>
    </xdr:from>
    <xdr:to>
      <xdr:col>10</xdr:col>
      <xdr:colOff>114300</xdr:colOff>
      <xdr:row>97</xdr:row>
      <xdr:rowOff>47589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80447"/>
          <a:ext cx="889000" cy="19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85447</xdr:rowOff>
    </xdr:from>
    <xdr:to>
      <xdr:col>24</xdr:col>
      <xdr:colOff>114300</xdr:colOff>
      <xdr:row>96</xdr:row>
      <xdr:rowOff>15597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7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63874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51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147765</xdr:rowOff>
    </xdr:from>
    <xdr:to>
      <xdr:col>20</xdr:col>
      <xdr:colOff>38100</xdr:colOff>
      <xdr:row>96</xdr:row>
      <xdr:rowOff>77915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3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69042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2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59928</xdr:rowOff>
    </xdr:from>
    <xdr:to>
      <xdr:col>15</xdr:col>
      <xdr:colOff>101600</xdr:colOff>
      <xdr:row>96</xdr:row>
      <xdr:rowOff>161528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1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152655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1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141897</xdr:rowOff>
    </xdr:from>
    <xdr:to>
      <xdr:col>10</xdr:col>
      <xdr:colOff>165100</xdr:colOff>
      <xdr:row>96</xdr:row>
      <xdr:rowOff>72047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2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63174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22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168239</xdr:rowOff>
    </xdr:from>
    <xdr:to>
      <xdr:col>6</xdr:col>
      <xdr:colOff>38100</xdr:colOff>
      <xdr:row>97</xdr:row>
      <xdr:rowOff>98389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2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89516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2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76087</xdr:rowOff>
    </xdr:from>
    <xdr:to>
      <xdr:col>55</xdr:col>
      <xdr:colOff>0</xdr:colOff>
      <xdr:row>37</xdr:row>
      <xdr:rowOff>119534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19737"/>
          <a:ext cx="838200" cy="4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105240</xdr:rowOff>
    </xdr:from>
    <xdr:to>
      <xdr:col>50</xdr:col>
      <xdr:colOff>114300</xdr:colOff>
      <xdr:row>37</xdr:row>
      <xdr:rowOff>119534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48890"/>
          <a:ext cx="889000" cy="1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105240</xdr:rowOff>
    </xdr:from>
    <xdr:to>
      <xdr:col>45</xdr:col>
      <xdr:colOff>177800</xdr:colOff>
      <xdr:row>37</xdr:row>
      <xdr:rowOff>137306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48890"/>
          <a:ext cx="889000" cy="3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123489</xdr:rowOff>
    </xdr:from>
    <xdr:to>
      <xdr:col>41</xdr:col>
      <xdr:colOff>50800</xdr:colOff>
      <xdr:row>37</xdr:row>
      <xdr:rowOff>137306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24239"/>
          <a:ext cx="889000" cy="35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25287</xdr:rowOff>
    </xdr:from>
    <xdr:to>
      <xdr:col>55</xdr:col>
      <xdr:colOff>50800</xdr:colOff>
      <xdr:row>37</xdr:row>
      <xdr:rowOff>126887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6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48164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20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68734</xdr:rowOff>
    </xdr:from>
    <xdr:to>
      <xdr:col>50</xdr:col>
      <xdr:colOff>165100</xdr:colOff>
      <xdr:row>37</xdr:row>
      <xdr:rowOff>170334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1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161462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0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54440</xdr:rowOff>
    </xdr:from>
    <xdr:to>
      <xdr:col>46</xdr:col>
      <xdr:colOff>38100</xdr:colOff>
      <xdr:row>37</xdr:row>
      <xdr:rowOff>156040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9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147167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490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86506</xdr:rowOff>
    </xdr:from>
    <xdr:to>
      <xdr:col>41</xdr:col>
      <xdr:colOff>101600</xdr:colOff>
      <xdr:row>38</xdr:row>
      <xdr:rowOff>16656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3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7783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2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72689</xdr:rowOff>
    </xdr:from>
    <xdr:to>
      <xdr:col>36</xdr:col>
      <xdr:colOff>165100</xdr:colOff>
      <xdr:row>36</xdr:row>
      <xdr:rowOff>2839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7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19366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48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47565</xdr:rowOff>
    </xdr:from>
    <xdr:to>
      <xdr:col>55</xdr:col>
      <xdr:colOff>0</xdr:colOff>
      <xdr:row>57</xdr:row>
      <xdr:rowOff>75957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20215"/>
          <a:ext cx="838200" cy="2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47565</xdr:rowOff>
    </xdr:from>
    <xdr:to>
      <xdr:col>50</xdr:col>
      <xdr:colOff>114300</xdr:colOff>
      <xdr:row>57</xdr:row>
      <xdr:rowOff>108551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20215"/>
          <a:ext cx="889000" cy="6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165847</xdr:rowOff>
    </xdr:from>
    <xdr:to>
      <xdr:col>45</xdr:col>
      <xdr:colOff>177800</xdr:colOff>
      <xdr:row>57</xdr:row>
      <xdr:rowOff>108551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67047"/>
          <a:ext cx="889000" cy="11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165847</xdr:rowOff>
    </xdr:from>
    <xdr:to>
      <xdr:col>41</xdr:col>
      <xdr:colOff>50800</xdr:colOff>
      <xdr:row>57</xdr:row>
      <xdr:rowOff>60069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67047"/>
          <a:ext cx="889000" cy="6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25157</xdr:rowOff>
    </xdr:from>
    <xdr:to>
      <xdr:col>55</xdr:col>
      <xdr:colOff>50800</xdr:colOff>
      <xdr:row>57</xdr:row>
      <xdr:rowOff>126757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9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111534</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1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168215</xdr:rowOff>
    </xdr:from>
    <xdr:to>
      <xdr:col>50</xdr:col>
      <xdr:colOff>165100</xdr:colOff>
      <xdr:row>57</xdr:row>
      <xdr:rowOff>98365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6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89492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6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57751</xdr:rowOff>
    </xdr:from>
    <xdr:to>
      <xdr:col>46</xdr:col>
      <xdr:colOff>38100</xdr:colOff>
      <xdr:row>57</xdr:row>
      <xdr:rowOff>159351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3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150478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2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115047</xdr:rowOff>
    </xdr:from>
    <xdr:to>
      <xdr:col>41</xdr:col>
      <xdr:colOff>101600</xdr:colOff>
      <xdr:row>57</xdr:row>
      <xdr:rowOff>45197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1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36324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0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9269</xdr:rowOff>
    </xdr:from>
    <xdr:to>
      <xdr:col>36</xdr:col>
      <xdr:colOff>165100</xdr:colOff>
      <xdr:row>57</xdr:row>
      <xdr:rowOff>110869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8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101996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7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33195</xdr:rowOff>
    </xdr:from>
    <xdr:to>
      <xdr:col>55</xdr:col>
      <xdr:colOff>0</xdr:colOff>
      <xdr:row>79</xdr:row>
      <xdr:rowOff>35012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06295"/>
          <a:ext cx="838200" cy="17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155659</xdr:rowOff>
    </xdr:from>
    <xdr:to>
      <xdr:col>50</xdr:col>
      <xdr:colOff>114300</xdr:colOff>
      <xdr:row>79</xdr:row>
      <xdr:rowOff>35012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28759"/>
          <a:ext cx="889000" cy="5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155659</xdr:rowOff>
    </xdr:from>
    <xdr:to>
      <xdr:col>45</xdr:col>
      <xdr:colOff>177800</xdr:colOff>
      <xdr:row>79</xdr:row>
      <xdr:rowOff>10824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28759"/>
          <a:ext cx="889000" cy="2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93218</xdr:rowOff>
    </xdr:from>
    <xdr:to>
      <xdr:col>41</xdr:col>
      <xdr:colOff>50800</xdr:colOff>
      <xdr:row>79</xdr:row>
      <xdr:rowOff>10824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66318"/>
          <a:ext cx="889000" cy="8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153845</xdr:rowOff>
    </xdr:from>
    <xdr:to>
      <xdr:col>55</xdr:col>
      <xdr:colOff>50800</xdr:colOff>
      <xdr:row>78</xdr:row>
      <xdr:rowOff>83995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5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132272</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155662</xdr:rowOff>
    </xdr:from>
    <xdr:to>
      <xdr:col>50</xdr:col>
      <xdr:colOff>165100</xdr:colOff>
      <xdr:row>79</xdr:row>
      <xdr:rowOff>85812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2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76939</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21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104859</xdr:rowOff>
    </xdr:from>
    <xdr:to>
      <xdr:col>46</xdr:col>
      <xdr:colOff>38100</xdr:colOff>
      <xdr:row>79</xdr:row>
      <xdr:rowOff>35009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7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26136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7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131474</xdr:rowOff>
    </xdr:from>
    <xdr:to>
      <xdr:col>41</xdr:col>
      <xdr:colOff>101600</xdr:colOff>
      <xdr:row>79</xdr:row>
      <xdr:rowOff>61624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0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52751</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9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42418</xdr:rowOff>
    </xdr:from>
    <xdr:to>
      <xdr:col>36</xdr:col>
      <xdr:colOff>165100</xdr:colOff>
      <xdr:row>78</xdr:row>
      <xdr:rowOff>144018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1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135145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0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104604</xdr:rowOff>
    </xdr:from>
    <xdr:to>
      <xdr:col>55</xdr:col>
      <xdr:colOff>0</xdr:colOff>
      <xdr:row>97</xdr:row>
      <xdr:rowOff>47380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563804"/>
          <a:ext cx="838200" cy="11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104604</xdr:rowOff>
    </xdr:from>
    <xdr:to>
      <xdr:col>50</xdr:col>
      <xdr:colOff>114300</xdr:colOff>
      <xdr:row>97</xdr:row>
      <xdr:rowOff>50443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63804"/>
          <a:ext cx="889000" cy="11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6364</xdr:rowOff>
    </xdr:from>
    <xdr:to>
      <xdr:col>45</xdr:col>
      <xdr:colOff>177800</xdr:colOff>
      <xdr:row>97</xdr:row>
      <xdr:rowOff>50443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37014"/>
          <a:ext cx="889000" cy="4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6364</xdr:rowOff>
    </xdr:from>
    <xdr:to>
      <xdr:col>41</xdr:col>
      <xdr:colOff>50800</xdr:colOff>
      <xdr:row>97</xdr:row>
      <xdr:rowOff>23262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637014"/>
          <a:ext cx="889000" cy="1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168030</xdr:rowOff>
    </xdr:from>
    <xdr:to>
      <xdr:col>55</xdr:col>
      <xdr:colOff>50800</xdr:colOff>
      <xdr:row>97</xdr:row>
      <xdr:rowOff>98180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2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82957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4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53804</xdr:rowOff>
    </xdr:from>
    <xdr:to>
      <xdr:col>50</xdr:col>
      <xdr:colOff>165100</xdr:colOff>
      <xdr:row>96</xdr:row>
      <xdr:rowOff>155404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1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146531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0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171093</xdr:rowOff>
    </xdr:from>
    <xdr:to>
      <xdr:col>46</xdr:col>
      <xdr:colOff>38100</xdr:colOff>
      <xdr:row>97</xdr:row>
      <xdr:rowOff>101243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3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92370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2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127014</xdr:rowOff>
    </xdr:from>
    <xdr:to>
      <xdr:col>41</xdr:col>
      <xdr:colOff>101600</xdr:colOff>
      <xdr:row>97</xdr:row>
      <xdr:rowOff>57164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8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48291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7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143912</xdr:rowOff>
    </xdr:from>
    <xdr:to>
      <xdr:col>36</xdr:col>
      <xdr:colOff>165100</xdr:colOff>
      <xdr:row>97</xdr:row>
      <xdr:rowOff>74062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0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65189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9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10094</xdr:rowOff>
    </xdr:from>
    <xdr:to>
      <xdr:col>85</xdr:col>
      <xdr:colOff>127000</xdr:colOff>
      <xdr:row>39</xdr:row>
      <xdr:rowOff>45592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96644"/>
          <a:ext cx="838200" cy="3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156998</xdr:rowOff>
    </xdr:from>
    <xdr:to>
      <xdr:col>81</xdr:col>
      <xdr:colOff>50800</xdr:colOff>
      <xdr:row>39</xdr:row>
      <xdr:rowOff>10094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72098"/>
          <a:ext cx="889000" cy="2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110541</xdr:rowOff>
    </xdr:from>
    <xdr:to>
      <xdr:col>76</xdr:col>
      <xdr:colOff>114300</xdr:colOff>
      <xdr:row>38</xdr:row>
      <xdr:rowOff>156998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25641"/>
          <a:ext cx="889000" cy="4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110541</xdr:rowOff>
    </xdr:from>
    <xdr:to>
      <xdr:col>71</xdr:col>
      <xdr:colOff>177800</xdr:colOff>
      <xdr:row>39</xdr:row>
      <xdr:rowOff>22964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25641"/>
          <a:ext cx="889000" cy="8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166242</xdr:rowOff>
    </xdr:from>
    <xdr:to>
      <xdr:col>85</xdr:col>
      <xdr:colOff>177800</xdr:colOff>
      <xdr:row>39</xdr:row>
      <xdr:rowOff>96392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125619</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6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130744</xdr:rowOff>
    </xdr:from>
    <xdr:to>
      <xdr:col>81</xdr:col>
      <xdr:colOff>101600</xdr:colOff>
      <xdr:row>39</xdr:row>
      <xdr:rowOff>60894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77421</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2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106198</xdr:rowOff>
    </xdr:from>
    <xdr:to>
      <xdr:col>76</xdr:col>
      <xdr:colOff>165100</xdr:colOff>
      <xdr:row>39</xdr:row>
      <xdr:rowOff>36348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2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52876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39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59741</xdr:rowOff>
    </xdr:from>
    <xdr:to>
      <xdr:col>72</xdr:col>
      <xdr:colOff>38100</xdr:colOff>
      <xdr:row>38</xdr:row>
      <xdr:rowOff>161341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7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6418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5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143614</xdr:rowOff>
    </xdr:from>
    <xdr:to>
      <xdr:col>67</xdr:col>
      <xdr:colOff>101600</xdr:colOff>
      <xdr:row>39</xdr:row>
      <xdr:rowOff>73764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5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90291</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3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89038</xdr:rowOff>
    </xdr:from>
    <xdr:to>
      <xdr:col>85</xdr:col>
      <xdr:colOff>127000</xdr:colOff>
      <xdr:row>77</xdr:row>
      <xdr:rowOff>97070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90688"/>
          <a:ext cx="838200" cy="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73420</xdr:rowOff>
    </xdr:from>
    <xdr:to>
      <xdr:col>81</xdr:col>
      <xdr:colOff>50800</xdr:colOff>
      <xdr:row>77</xdr:row>
      <xdr:rowOff>89038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75070"/>
          <a:ext cx="889000" cy="1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67444</xdr:rowOff>
    </xdr:from>
    <xdr:to>
      <xdr:col>76</xdr:col>
      <xdr:colOff>114300</xdr:colOff>
      <xdr:row>77</xdr:row>
      <xdr:rowOff>73420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69094"/>
          <a:ext cx="889000" cy="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67444</xdr:rowOff>
    </xdr:from>
    <xdr:to>
      <xdr:col>71</xdr:col>
      <xdr:colOff>177800</xdr:colOff>
      <xdr:row>77</xdr:row>
      <xdr:rowOff>70084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69094"/>
          <a:ext cx="889000" cy="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46270</xdr:rowOff>
    </xdr:from>
    <xdr:to>
      <xdr:col>85</xdr:col>
      <xdr:colOff>177800</xdr:colOff>
      <xdr:row>77</xdr:row>
      <xdr:rowOff>147870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4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69147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9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38238</xdr:rowOff>
    </xdr:from>
    <xdr:to>
      <xdr:col>81</xdr:col>
      <xdr:colOff>101600</xdr:colOff>
      <xdr:row>77</xdr:row>
      <xdr:rowOff>139838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3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156365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1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22620</xdr:rowOff>
    </xdr:from>
    <xdr:to>
      <xdr:col>76</xdr:col>
      <xdr:colOff>165100</xdr:colOff>
      <xdr:row>77</xdr:row>
      <xdr:rowOff>124220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140747</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9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16644</xdr:rowOff>
    </xdr:from>
    <xdr:to>
      <xdr:col>72</xdr:col>
      <xdr:colOff>38100</xdr:colOff>
      <xdr:row>77</xdr:row>
      <xdr:rowOff>118244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1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134771</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93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19284</xdr:rowOff>
    </xdr:from>
    <xdr:to>
      <xdr:col>67</xdr:col>
      <xdr:colOff>101600</xdr:colOff>
      <xdr:row>77</xdr:row>
      <xdr:rowOff>120884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2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137411</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9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145819</xdr:rowOff>
    </xdr:from>
    <xdr:to>
      <xdr:col>85</xdr:col>
      <xdr:colOff>127000</xdr:colOff>
      <xdr:row>99</xdr:row>
      <xdr:rowOff>5294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47919"/>
          <a:ext cx="838200" cy="3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145819</xdr:rowOff>
    </xdr:from>
    <xdr:to>
      <xdr:col>81</xdr:col>
      <xdr:colOff>50800</xdr:colOff>
      <xdr:row>99</xdr:row>
      <xdr:rowOff>6927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47919"/>
          <a:ext cx="889000" cy="3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171221</xdr:rowOff>
    </xdr:from>
    <xdr:to>
      <xdr:col>76</xdr:col>
      <xdr:colOff>114300</xdr:colOff>
      <xdr:row>99</xdr:row>
      <xdr:rowOff>6927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73321"/>
          <a:ext cx="889000" cy="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171221</xdr:rowOff>
    </xdr:from>
    <xdr:to>
      <xdr:col>71</xdr:col>
      <xdr:colOff>177800</xdr:colOff>
      <xdr:row>99</xdr:row>
      <xdr:rowOff>13742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73321"/>
          <a:ext cx="889000" cy="1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125944</xdr:rowOff>
    </xdr:from>
    <xdr:to>
      <xdr:col>85</xdr:col>
      <xdr:colOff>177800</xdr:colOff>
      <xdr:row>99</xdr:row>
      <xdr:rowOff>56094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2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95019</xdr:rowOff>
    </xdr:from>
    <xdr:to>
      <xdr:col>81</xdr:col>
      <xdr:colOff>101600</xdr:colOff>
      <xdr:row>99</xdr:row>
      <xdr:rowOff>25169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9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16296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98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127577</xdr:rowOff>
    </xdr:from>
    <xdr:to>
      <xdr:col>76</xdr:col>
      <xdr:colOff>165100</xdr:colOff>
      <xdr:row>99</xdr:row>
      <xdr:rowOff>57727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48854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2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120421</xdr:rowOff>
    </xdr:from>
    <xdr:to>
      <xdr:col>72</xdr:col>
      <xdr:colOff>38100</xdr:colOff>
      <xdr:row>99</xdr:row>
      <xdr:rowOff>50571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2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41698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1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134392</xdr:rowOff>
    </xdr:from>
    <xdr:to>
      <xdr:col>67</xdr:col>
      <xdr:colOff>101600</xdr:colOff>
      <xdr:row>99</xdr:row>
      <xdr:rowOff>64542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3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55669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29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43718</xdr:rowOff>
    </xdr:from>
    <xdr:to>
      <xdr:col>116</xdr:col>
      <xdr:colOff>63500</xdr:colOff>
      <xdr:row>59</xdr:row>
      <xdr:rowOff>43817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9268"/>
          <a:ext cx="838200" cy="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43817</xdr:rowOff>
    </xdr:from>
    <xdr:to>
      <xdr:col>111</xdr:col>
      <xdr:colOff>177800</xdr:colOff>
      <xdr:row>59</xdr:row>
      <xdr:rowOff>43863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9367"/>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41372</xdr:rowOff>
    </xdr:from>
    <xdr:to>
      <xdr:col>107</xdr:col>
      <xdr:colOff>50800</xdr:colOff>
      <xdr:row>59</xdr:row>
      <xdr:rowOff>43863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6922"/>
          <a:ext cx="889000" cy="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41372</xdr:rowOff>
    </xdr:from>
    <xdr:to>
      <xdr:col>102</xdr:col>
      <xdr:colOff>114300</xdr:colOff>
      <xdr:row>59</xdr:row>
      <xdr:rowOff>41798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6922"/>
          <a:ext cx="889000" cy="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164368</xdr:rowOff>
    </xdr:from>
    <xdr:to>
      <xdr:col>116</xdr:col>
      <xdr:colOff>114300</xdr:colOff>
      <xdr:row>59</xdr:row>
      <xdr:rowOff>94518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13932"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164467</xdr:rowOff>
    </xdr:from>
    <xdr:to>
      <xdr:col>112</xdr:col>
      <xdr:colOff>38100</xdr:colOff>
      <xdr:row>59</xdr:row>
      <xdr:rowOff>94617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85744</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2012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164513</xdr:rowOff>
    </xdr:from>
    <xdr:to>
      <xdr:col>107</xdr:col>
      <xdr:colOff>101600</xdr:colOff>
      <xdr:row>59</xdr:row>
      <xdr:rowOff>94663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85790</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77333" y="102013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162022</xdr:rowOff>
    </xdr:from>
    <xdr:to>
      <xdr:col>102</xdr:col>
      <xdr:colOff>165100</xdr:colOff>
      <xdr:row>59</xdr:row>
      <xdr:rowOff>92172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83299</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88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162448</xdr:rowOff>
    </xdr:from>
    <xdr:to>
      <xdr:col>98</xdr:col>
      <xdr:colOff>38100</xdr:colOff>
      <xdr:row>59</xdr:row>
      <xdr:rowOff>92598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83725</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33020</xdr:rowOff>
    </xdr:from>
    <xdr:to>
      <xdr:col>116</xdr:col>
      <xdr:colOff>63500</xdr:colOff>
      <xdr:row>75</xdr:row>
      <xdr:rowOff>6064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548870"/>
          <a:ext cx="838200" cy="31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33020</xdr:rowOff>
    </xdr:from>
    <xdr:to>
      <xdr:col>111</xdr:col>
      <xdr:colOff>177800</xdr:colOff>
      <xdr:row>73</xdr:row>
      <xdr:rowOff>106115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548870"/>
          <a:ext cx="889000" cy="7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96990</xdr:rowOff>
    </xdr:from>
    <xdr:to>
      <xdr:col>107</xdr:col>
      <xdr:colOff>50800</xdr:colOff>
      <xdr:row>73</xdr:row>
      <xdr:rowOff>106115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612840"/>
          <a:ext cx="889000" cy="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96990</xdr:rowOff>
    </xdr:from>
    <xdr:to>
      <xdr:col>102</xdr:col>
      <xdr:colOff>114300</xdr:colOff>
      <xdr:row>73</xdr:row>
      <xdr:rowOff>124117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612840"/>
          <a:ext cx="889000" cy="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126714</xdr:rowOff>
    </xdr:from>
    <xdr:to>
      <xdr:col>116</xdr:col>
      <xdr:colOff>114300</xdr:colOff>
      <xdr:row>75</xdr:row>
      <xdr:rowOff>56864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1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149591</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66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153670</xdr:rowOff>
    </xdr:from>
    <xdr:to>
      <xdr:col>112</xdr:col>
      <xdr:colOff>38100</xdr:colOff>
      <xdr:row>73</xdr:row>
      <xdr:rowOff>83820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49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100347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27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55315</xdr:rowOff>
    </xdr:from>
    <xdr:to>
      <xdr:col>107</xdr:col>
      <xdr:colOff>101600</xdr:colOff>
      <xdr:row>73</xdr:row>
      <xdr:rowOff>156915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7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1992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4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46190</xdr:rowOff>
    </xdr:from>
    <xdr:to>
      <xdr:col>102</xdr:col>
      <xdr:colOff>165100</xdr:colOff>
      <xdr:row>73</xdr:row>
      <xdr:rowOff>147790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56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164317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33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73317</xdr:rowOff>
    </xdr:from>
    <xdr:to>
      <xdr:col>98</xdr:col>
      <xdr:colOff>38100</xdr:colOff>
      <xdr:row>74</xdr:row>
      <xdr:rowOff>3467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58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19994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36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764</a:t>
          </a:r>
          <a:r>
            <a:rPr kumimoji="1" lang="ja-JP" altLang="en-US" sz="1300">
              <a:latin typeface="ＭＳ Ｐゴシック" panose="020B0600070205080204" pitchFamily="50" charset="-128"/>
              <a:ea typeface="ＭＳ Ｐゴシック" panose="020B0600070205080204" pitchFamily="50" charset="-128"/>
            </a:rPr>
            <a:t>千円となった。上位</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項目は人件費、扶助費、物件費、補助費等、公債費である。人件費は住民一人当たり</a:t>
          </a:r>
          <a:r>
            <a:rPr kumimoji="1" lang="en-US" altLang="ja-JP" sz="1300">
              <a:latin typeface="ＭＳ Ｐゴシック" panose="020B0600070205080204" pitchFamily="50" charset="-128"/>
              <a:ea typeface="ＭＳ Ｐゴシック" panose="020B0600070205080204" pitchFamily="50" charset="-128"/>
            </a:rPr>
            <a:t>144,551</a:t>
          </a:r>
          <a:r>
            <a:rPr kumimoji="1" lang="ja-JP" altLang="en-US" sz="1300">
              <a:latin typeface="ＭＳ Ｐゴシック" panose="020B0600070205080204" pitchFamily="50" charset="-128"/>
              <a:ea typeface="ＭＳ Ｐゴシック" panose="020B0600070205080204" pitchFamily="50" charset="-128"/>
            </a:rPr>
            <a:t>円となり、前年度より増加した。主な要因は会計年度任用職員勤勉手当の導入に伴う増加である。類似団体平均を上回っているため、今後も、定員適正化計画を推し進め、人件費の抑制に取り組む。扶助費は住民一人当たり</a:t>
          </a:r>
          <a:r>
            <a:rPr kumimoji="1" lang="en-US" altLang="ja-JP" sz="1300">
              <a:latin typeface="ＭＳ Ｐゴシック" panose="020B0600070205080204" pitchFamily="50" charset="-128"/>
              <a:ea typeface="ＭＳ Ｐゴシック" panose="020B0600070205080204" pitchFamily="50" charset="-128"/>
            </a:rPr>
            <a:t>127,953</a:t>
          </a:r>
          <a:r>
            <a:rPr kumimoji="1" lang="ja-JP" altLang="en-US" sz="1300">
              <a:latin typeface="ＭＳ Ｐゴシック" panose="020B0600070205080204" pitchFamily="50" charset="-128"/>
              <a:ea typeface="ＭＳ Ｐゴシック" panose="020B0600070205080204" pitchFamily="50" charset="-128"/>
            </a:rPr>
            <a:t>円となった。小中学校給食費無償化による増加等が主な要因である。物件費は住民一人当たり</a:t>
          </a:r>
          <a:r>
            <a:rPr kumimoji="1" lang="en-US" altLang="ja-JP" sz="1300">
              <a:latin typeface="ＭＳ Ｐゴシック" panose="020B0600070205080204" pitchFamily="50" charset="-128"/>
              <a:ea typeface="ＭＳ Ｐゴシック" panose="020B0600070205080204" pitchFamily="50" charset="-128"/>
            </a:rPr>
            <a:t>115,431</a:t>
          </a:r>
          <a:r>
            <a:rPr kumimoji="1" lang="ja-JP" altLang="en-US" sz="1300">
              <a:latin typeface="ＭＳ Ｐゴシック" panose="020B0600070205080204" pitchFamily="50" charset="-128"/>
              <a:ea typeface="ＭＳ Ｐゴシック" panose="020B0600070205080204" pitchFamily="50" charset="-128"/>
            </a:rPr>
            <a:t>円となった。ふるさと応援寄附推進事業費や新型コロナウイルスワクチン接種事業費の委託料の減額により決算額は前年度よりも減額となったが、人口減少により一人当たりは微増となった。補助費等は住民一人当たり</a:t>
          </a:r>
          <a:r>
            <a:rPr kumimoji="1" lang="en-US" altLang="ja-JP" sz="1300">
              <a:latin typeface="ＭＳ Ｐゴシック" panose="020B0600070205080204" pitchFamily="50" charset="-128"/>
              <a:ea typeface="ＭＳ Ｐゴシック" panose="020B0600070205080204" pitchFamily="50" charset="-128"/>
            </a:rPr>
            <a:t>111,979</a:t>
          </a:r>
          <a:r>
            <a:rPr kumimoji="1" lang="ja-JP" altLang="en-US" sz="1300">
              <a:latin typeface="ＭＳ Ｐゴシック" panose="020B0600070205080204" pitchFamily="50" charset="-128"/>
              <a:ea typeface="ＭＳ Ｐゴシック" panose="020B0600070205080204" pitchFamily="50" charset="-128"/>
            </a:rPr>
            <a:t>円となった。これは令和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年度から農業集落排水事業と浄化槽整備事業が下水道事業会計に統合したことに伴い、下水道事業会計補助金が増加したことが主な要因である。公債費は住民一人当たり</a:t>
          </a:r>
          <a:r>
            <a:rPr kumimoji="1" lang="en-US" altLang="ja-JP" sz="1300">
              <a:latin typeface="ＭＳ Ｐゴシック" panose="020B0600070205080204" pitchFamily="50" charset="-128"/>
              <a:ea typeface="ＭＳ Ｐゴシック" panose="020B0600070205080204" pitchFamily="50" charset="-128"/>
            </a:rPr>
            <a:t>93,648</a:t>
          </a:r>
          <a:r>
            <a:rPr kumimoji="1" lang="ja-JP" altLang="en-US" sz="1300">
              <a:latin typeface="ＭＳ Ｐゴシック" panose="020B0600070205080204" pitchFamily="50" charset="-128"/>
              <a:ea typeface="ＭＳ Ｐゴシック" panose="020B0600070205080204" pitchFamily="50" charset="-128"/>
            </a:rPr>
            <a:t>円となった。合併当初の大型事業の元利償還が完了してきており、一人当たり公債費は減少傾向にあるが、依然として類似団体平均を上回っている。建設事業を計画的かつ必要最低限とし、新規発行の抑制を図り、公債費の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広島県安芸高田市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26,041
24,911
537.71
20,412,530
19,892,783
458,220
12,214,123
18,552,078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153035</xdr:rowOff>
    </xdr:from>
    <xdr:to>
      <xdr:col>24</xdr:col>
      <xdr:colOff>63500</xdr:colOff>
      <xdr:row>37</xdr:row>
      <xdr:rowOff>2159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25235"/>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2159</xdr:rowOff>
    </xdr:from>
    <xdr:to>
      <xdr:col>19</xdr:col>
      <xdr:colOff>177800</xdr:colOff>
      <xdr:row>37</xdr:row>
      <xdr:rowOff>12255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45809"/>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12255</xdr:rowOff>
    </xdr:from>
    <xdr:to>
      <xdr:col>15</xdr:col>
      <xdr:colOff>50800</xdr:colOff>
      <xdr:row>37</xdr:row>
      <xdr:rowOff>31686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55905"/>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31686</xdr:rowOff>
    </xdr:from>
    <xdr:to>
      <xdr:col>10</xdr:col>
      <xdr:colOff>114300</xdr:colOff>
      <xdr:row>37</xdr:row>
      <xdr:rowOff>49213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75336"/>
          <a:ext cx="889000" cy="1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102235</xdr:rowOff>
    </xdr:from>
    <xdr:to>
      <xdr:col>24</xdr:col>
      <xdr:colOff>114300</xdr:colOff>
      <xdr:row>37</xdr:row>
      <xdr:rowOff>32385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7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125112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2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122809</xdr:rowOff>
    </xdr:from>
    <xdr:to>
      <xdr:col>20</xdr:col>
      <xdr:colOff>38100</xdr:colOff>
      <xdr:row>37</xdr:row>
      <xdr:rowOff>52959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69486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7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132905</xdr:rowOff>
    </xdr:from>
    <xdr:to>
      <xdr:col>15</xdr:col>
      <xdr:colOff>101600</xdr:colOff>
      <xdr:row>37</xdr:row>
      <xdr:rowOff>63055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0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79582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8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152336</xdr:rowOff>
    </xdr:from>
    <xdr:to>
      <xdr:col>10</xdr:col>
      <xdr:colOff>165100</xdr:colOff>
      <xdr:row>37</xdr:row>
      <xdr:rowOff>82486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2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99013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099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169863</xdr:rowOff>
    </xdr:from>
    <xdr:to>
      <xdr:col>6</xdr:col>
      <xdr:colOff>38100</xdr:colOff>
      <xdr:row>37</xdr:row>
      <xdr:rowOff>100013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4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116540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1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55744</xdr:rowOff>
    </xdr:from>
    <xdr:to>
      <xdr:col>24</xdr:col>
      <xdr:colOff>63500</xdr:colOff>
      <xdr:row>58</xdr:row>
      <xdr:rowOff>63118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99844"/>
          <a:ext cx="838200" cy="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55744</xdr:rowOff>
    </xdr:from>
    <xdr:to>
      <xdr:col>19</xdr:col>
      <xdr:colOff>177800</xdr:colOff>
      <xdr:row>58</xdr:row>
      <xdr:rowOff>89018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99844"/>
          <a:ext cx="889000" cy="3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89018</xdr:rowOff>
    </xdr:from>
    <xdr:to>
      <xdr:col>15</xdr:col>
      <xdr:colOff>50800</xdr:colOff>
      <xdr:row>58</xdr:row>
      <xdr:rowOff>92046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33118"/>
          <a:ext cx="889000" cy="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135134</xdr:rowOff>
    </xdr:from>
    <xdr:to>
      <xdr:col>10</xdr:col>
      <xdr:colOff>114300</xdr:colOff>
      <xdr:row>58</xdr:row>
      <xdr:rowOff>92046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07784"/>
          <a:ext cx="889000" cy="12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12318</xdr:rowOff>
    </xdr:from>
    <xdr:to>
      <xdr:col>24</xdr:col>
      <xdr:colOff>114300</xdr:colOff>
      <xdr:row>58</xdr:row>
      <xdr:rowOff>113918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4944</xdr:rowOff>
    </xdr:from>
    <xdr:to>
      <xdr:col>20</xdr:col>
      <xdr:colOff>38100</xdr:colOff>
      <xdr:row>58</xdr:row>
      <xdr:rowOff>106544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97671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4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38218</xdr:rowOff>
    </xdr:from>
    <xdr:to>
      <xdr:col>15</xdr:col>
      <xdr:colOff>101600</xdr:colOff>
      <xdr:row>58</xdr:row>
      <xdr:rowOff>139818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8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130945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75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41246</xdr:rowOff>
    </xdr:from>
    <xdr:to>
      <xdr:col>10</xdr:col>
      <xdr:colOff>165100</xdr:colOff>
      <xdr:row>58</xdr:row>
      <xdr:rowOff>142846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8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133973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7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84334</xdr:rowOff>
    </xdr:from>
    <xdr:to>
      <xdr:col>6</xdr:col>
      <xdr:colOff>38100</xdr:colOff>
      <xdr:row>58</xdr:row>
      <xdr:rowOff>14484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5611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49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164940</xdr:rowOff>
    </xdr:from>
    <xdr:to>
      <xdr:col>24</xdr:col>
      <xdr:colOff>63500</xdr:colOff>
      <xdr:row>77</xdr:row>
      <xdr:rowOff>9630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95140"/>
          <a:ext cx="838200" cy="1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9630</xdr:rowOff>
    </xdr:from>
    <xdr:to>
      <xdr:col>19</xdr:col>
      <xdr:colOff>177800</xdr:colOff>
      <xdr:row>77</xdr:row>
      <xdr:rowOff>59093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11280"/>
          <a:ext cx="889000" cy="4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159866</xdr:rowOff>
    </xdr:from>
    <xdr:to>
      <xdr:col>15</xdr:col>
      <xdr:colOff>50800</xdr:colOff>
      <xdr:row>77</xdr:row>
      <xdr:rowOff>59093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90066"/>
          <a:ext cx="889000" cy="7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159866</xdr:rowOff>
    </xdr:from>
    <xdr:to>
      <xdr:col>10</xdr:col>
      <xdr:colOff>114300</xdr:colOff>
      <xdr:row>77</xdr:row>
      <xdr:rowOff>107637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90066"/>
          <a:ext cx="889000" cy="11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114140</xdr:rowOff>
    </xdr:from>
    <xdr:to>
      <xdr:col>24</xdr:col>
      <xdr:colOff>114300</xdr:colOff>
      <xdr:row>77</xdr:row>
      <xdr:rowOff>44290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4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137017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9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130280</xdr:rowOff>
    </xdr:from>
    <xdr:to>
      <xdr:col>20</xdr:col>
      <xdr:colOff>38100</xdr:colOff>
      <xdr:row>77</xdr:row>
      <xdr:rowOff>60430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6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76957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3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8293</xdr:rowOff>
    </xdr:from>
    <xdr:to>
      <xdr:col>15</xdr:col>
      <xdr:colOff>101600</xdr:colOff>
      <xdr:row>77</xdr:row>
      <xdr:rowOff>109893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0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8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109066</xdr:rowOff>
    </xdr:from>
    <xdr:to>
      <xdr:col>10</xdr:col>
      <xdr:colOff>165100</xdr:colOff>
      <xdr:row>77</xdr:row>
      <xdr:rowOff>39216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3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55742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14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56837</xdr:rowOff>
    </xdr:from>
    <xdr:to>
      <xdr:col>6</xdr:col>
      <xdr:colOff>38100</xdr:colOff>
      <xdr:row>77</xdr:row>
      <xdr:rowOff>158437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5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3514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3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76496</xdr:rowOff>
    </xdr:from>
    <xdr:to>
      <xdr:col>24</xdr:col>
      <xdr:colOff>63500</xdr:colOff>
      <xdr:row>99</xdr:row>
      <xdr:rowOff>77887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0046"/>
          <a:ext cx="838200" cy="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76377</xdr:rowOff>
    </xdr:from>
    <xdr:to>
      <xdr:col>19</xdr:col>
      <xdr:colOff>177800</xdr:colOff>
      <xdr:row>99</xdr:row>
      <xdr:rowOff>77887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49927"/>
          <a:ext cx="889000" cy="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75656</xdr:rowOff>
    </xdr:from>
    <xdr:to>
      <xdr:col>15</xdr:col>
      <xdr:colOff>50800</xdr:colOff>
      <xdr:row>99</xdr:row>
      <xdr:rowOff>76377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49206"/>
          <a:ext cx="889000" cy="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75656</xdr:rowOff>
    </xdr:from>
    <xdr:to>
      <xdr:col>10</xdr:col>
      <xdr:colOff>114300</xdr:colOff>
      <xdr:row>99</xdr:row>
      <xdr:rowOff>82055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9206"/>
          <a:ext cx="889000" cy="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25696</xdr:rowOff>
    </xdr:from>
    <xdr:to>
      <xdr:col>24</xdr:col>
      <xdr:colOff>114300</xdr:colOff>
      <xdr:row>99</xdr:row>
      <xdr:rowOff>127296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27087</xdr:rowOff>
    </xdr:from>
    <xdr:to>
      <xdr:col>20</xdr:col>
      <xdr:colOff>38100</xdr:colOff>
      <xdr:row>99</xdr:row>
      <xdr:rowOff>128687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119814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25577</xdr:rowOff>
    </xdr:from>
    <xdr:to>
      <xdr:col>15</xdr:col>
      <xdr:colOff>101600</xdr:colOff>
      <xdr:row>99</xdr:row>
      <xdr:rowOff>127177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143704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4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24856</xdr:rowOff>
    </xdr:from>
    <xdr:to>
      <xdr:col>10</xdr:col>
      <xdr:colOff>165100</xdr:colOff>
      <xdr:row>99</xdr:row>
      <xdr:rowOff>126456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142983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31255</xdr:rowOff>
    </xdr:from>
    <xdr:to>
      <xdr:col>6</xdr:col>
      <xdr:colOff>38100</xdr:colOff>
      <xdr:row>99</xdr:row>
      <xdr:rowOff>132855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123982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159620</xdr:rowOff>
    </xdr:from>
    <xdr:to>
      <xdr:col>55</xdr:col>
      <xdr:colOff>0</xdr:colOff>
      <xdr:row>38</xdr:row>
      <xdr:rowOff>3520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503270"/>
          <a:ext cx="838200" cy="1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118799</xdr:rowOff>
    </xdr:from>
    <xdr:to>
      <xdr:col>50</xdr:col>
      <xdr:colOff>114300</xdr:colOff>
      <xdr:row>37</xdr:row>
      <xdr:rowOff>159620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46244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118799</xdr:rowOff>
    </xdr:from>
    <xdr:to>
      <xdr:col>45</xdr:col>
      <xdr:colOff>177800</xdr:colOff>
      <xdr:row>37</xdr:row>
      <xdr:rowOff>124678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462449"/>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124678</xdr:rowOff>
    </xdr:from>
    <xdr:to>
      <xdr:col>41</xdr:col>
      <xdr:colOff>50800</xdr:colOff>
      <xdr:row>38</xdr:row>
      <xdr:rowOff>2540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468328"/>
          <a:ext cx="889000" cy="49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124170</xdr:rowOff>
    </xdr:from>
    <xdr:to>
      <xdr:col>55</xdr:col>
      <xdr:colOff>50800</xdr:colOff>
      <xdr:row>38</xdr:row>
      <xdr:rowOff>54319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678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102597</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462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108821</xdr:rowOff>
    </xdr:from>
    <xdr:to>
      <xdr:col>50</xdr:col>
      <xdr:colOff>165100</xdr:colOff>
      <xdr:row>38</xdr:row>
      <xdr:rowOff>38971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45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55498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227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67999</xdr:rowOff>
    </xdr:from>
    <xdr:to>
      <xdr:col>46</xdr:col>
      <xdr:colOff>38100</xdr:colOff>
      <xdr:row>37</xdr:row>
      <xdr:rowOff>169599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41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14676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186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73878</xdr:rowOff>
    </xdr:from>
    <xdr:to>
      <xdr:col>41</xdr:col>
      <xdr:colOff>101600</xdr:colOff>
      <xdr:row>38</xdr:row>
      <xdr:rowOff>4028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4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20555</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192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123190</xdr:rowOff>
    </xdr:from>
    <xdr:to>
      <xdr:col>36</xdr:col>
      <xdr:colOff>165100</xdr:colOff>
      <xdr:row>38</xdr:row>
      <xdr:rowOff>53340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46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69867</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242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130658</xdr:rowOff>
    </xdr:from>
    <xdr:to>
      <xdr:col>55</xdr:col>
      <xdr:colOff>0</xdr:colOff>
      <xdr:row>55</xdr:row>
      <xdr:rowOff>149022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560408"/>
          <a:ext cx="838200" cy="1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15989</xdr:rowOff>
    </xdr:from>
    <xdr:to>
      <xdr:col>50</xdr:col>
      <xdr:colOff>114300</xdr:colOff>
      <xdr:row>55</xdr:row>
      <xdr:rowOff>149022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445739"/>
          <a:ext cx="889000" cy="13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15989</xdr:rowOff>
    </xdr:from>
    <xdr:to>
      <xdr:col>45</xdr:col>
      <xdr:colOff>177800</xdr:colOff>
      <xdr:row>55</xdr:row>
      <xdr:rowOff>22085</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445739"/>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22085</xdr:rowOff>
    </xdr:from>
    <xdr:to>
      <xdr:col>41</xdr:col>
      <xdr:colOff>50800</xdr:colOff>
      <xdr:row>55</xdr:row>
      <xdr:rowOff>64288</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451835"/>
          <a:ext cx="889000" cy="4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79858</xdr:rowOff>
    </xdr:from>
    <xdr:to>
      <xdr:col>55</xdr:col>
      <xdr:colOff>50800</xdr:colOff>
      <xdr:row>56</xdr:row>
      <xdr:rowOff>10008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50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102735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36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98222</xdr:rowOff>
    </xdr:from>
    <xdr:to>
      <xdr:col>50</xdr:col>
      <xdr:colOff>165100</xdr:colOff>
      <xdr:row>56</xdr:row>
      <xdr:rowOff>28372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52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44899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30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136639</xdr:rowOff>
    </xdr:from>
    <xdr:to>
      <xdr:col>46</xdr:col>
      <xdr:colOff>38100</xdr:colOff>
      <xdr:row>55</xdr:row>
      <xdr:rowOff>66789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39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83316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17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142735</xdr:rowOff>
    </xdr:from>
    <xdr:to>
      <xdr:col>41</xdr:col>
      <xdr:colOff>101600</xdr:colOff>
      <xdr:row>55</xdr:row>
      <xdr:rowOff>72885</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40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89412</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17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13488</xdr:rowOff>
    </xdr:from>
    <xdr:to>
      <xdr:col>36</xdr:col>
      <xdr:colOff>165100</xdr:colOff>
      <xdr:row>55</xdr:row>
      <xdr:rowOff>115088</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44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131615</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21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12942</xdr:rowOff>
    </xdr:from>
    <xdr:to>
      <xdr:col>55</xdr:col>
      <xdr:colOff>0</xdr:colOff>
      <xdr:row>78</xdr:row>
      <xdr:rowOff>68061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86042"/>
          <a:ext cx="838200" cy="5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12942</xdr:rowOff>
    </xdr:from>
    <xdr:to>
      <xdr:col>50</xdr:col>
      <xdr:colOff>114300</xdr:colOff>
      <xdr:row>78</xdr:row>
      <xdr:rowOff>40204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86042"/>
          <a:ext cx="889000" cy="2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39336</xdr:rowOff>
    </xdr:from>
    <xdr:to>
      <xdr:col>45</xdr:col>
      <xdr:colOff>177800</xdr:colOff>
      <xdr:row>78</xdr:row>
      <xdr:rowOff>40204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12436"/>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9649</xdr:rowOff>
    </xdr:from>
    <xdr:to>
      <xdr:col>41</xdr:col>
      <xdr:colOff>50800</xdr:colOff>
      <xdr:row>78</xdr:row>
      <xdr:rowOff>39336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82749"/>
          <a:ext cx="889000" cy="2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17261</xdr:rowOff>
    </xdr:from>
    <xdr:to>
      <xdr:col>55</xdr:col>
      <xdr:colOff>50800</xdr:colOff>
      <xdr:row>78</xdr:row>
      <xdr:rowOff>118861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9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133592</xdr:rowOff>
    </xdr:from>
    <xdr:to>
      <xdr:col>50</xdr:col>
      <xdr:colOff>165100</xdr:colOff>
      <xdr:row>78</xdr:row>
      <xdr:rowOff>63742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3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54869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2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160854</xdr:rowOff>
    </xdr:from>
    <xdr:to>
      <xdr:col>46</xdr:col>
      <xdr:colOff>38100</xdr:colOff>
      <xdr:row>78</xdr:row>
      <xdr:rowOff>91004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6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82131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55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159986</xdr:rowOff>
    </xdr:from>
    <xdr:to>
      <xdr:col>41</xdr:col>
      <xdr:colOff>101600</xdr:colOff>
      <xdr:row>78</xdr:row>
      <xdr:rowOff>90136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6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81263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5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130299</xdr:rowOff>
    </xdr:from>
    <xdr:to>
      <xdr:col>36</xdr:col>
      <xdr:colOff>165100</xdr:colOff>
      <xdr:row>78</xdr:row>
      <xdr:rowOff>60449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3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51576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2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112055</xdr:rowOff>
    </xdr:from>
    <xdr:to>
      <xdr:col>55</xdr:col>
      <xdr:colOff>0</xdr:colOff>
      <xdr:row>96</xdr:row>
      <xdr:rowOff>137643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71255"/>
          <a:ext cx="838200" cy="2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75296</xdr:rowOff>
    </xdr:from>
    <xdr:to>
      <xdr:col>50</xdr:col>
      <xdr:colOff>114300</xdr:colOff>
      <xdr:row>96</xdr:row>
      <xdr:rowOff>137643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534496"/>
          <a:ext cx="889000" cy="6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75296</xdr:rowOff>
    </xdr:from>
    <xdr:to>
      <xdr:col>45</xdr:col>
      <xdr:colOff>177800</xdr:colOff>
      <xdr:row>96</xdr:row>
      <xdr:rowOff>87579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534496"/>
          <a:ext cx="889000" cy="1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37554</xdr:rowOff>
    </xdr:from>
    <xdr:to>
      <xdr:col>41</xdr:col>
      <xdr:colOff>50800</xdr:colOff>
      <xdr:row>96</xdr:row>
      <xdr:rowOff>87579</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496754"/>
          <a:ext cx="889000" cy="5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61255</xdr:rowOff>
    </xdr:from>
    <xdr:to>
      <xdr:col>55</xdr:col>
      <xdr:colOff>50800</xdr:colOff>
      <xdr:row>96</xdr:row>
      <xdr:rowOff>162855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2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39682</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9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86843</xdr:rowOff>
    </xdr:from>
    <xdr:to>
      <xdr:col>50</xdr:col>
      <xdr:colOff>165100</xdr:colOff>
      <xdr:row>97</xdr:row>
      <xdr:rowOff>16993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4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8120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3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24496</xdr:rowOff>
    </xdr:from>
    <xdr:to>
      <xdr:col>46</xdr:col>
      <xdr:colOff>38100</xdr:colOff>
      <xdr:row>96</xdr:row>
      <xdr:rowOff>126096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8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142623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25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36779</xdr:rowOff>
    </xdr:from>
    <xdr:to>
      <xdr:col>41</xdr:col>
      <xdr:colOff>101600</xdr:colOff>
      <xdr:row>96</xdr:row>
      <xdr:rowOff>138379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9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129506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58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158204</xdr:rowOff>
    </xdr:from>
    <xdr:to>
      <xdr:col>36</xdr:col>
      <xdr:colOff>165100</xdr:colOff>
      <xdr:row>96</xdr:row>
      <xdr:rowOff>88354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4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104881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2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115740</xdr:rowOff>
    </xdr:from>
    <xdr:to>
      <xdr:col>85</xdr:col>
      <xdr:colOff>127000</xdr:colOff>
      <xdr:row>37</xdr:row>
      <xdr:rowOff>88336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287940"/>
          <a:ext cx="838200" cy="14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115740</xdr:rowOff>
    </xdr:from>
    <xdr:to>
      <xdr:col>81</xdr:col>
      <xdr:colOff>50800</xdr:colOff>
      <xdr:row>37</xdr:row>
      <xdr:rowOff>116683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87940"/>
          <a:ext cx="889000" cy="17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84265</xdr:rowOff>
    </xdr:from>
    <xdr:to>
      <xdr:col>76</xdr:col>
      <xdr:colOff>114300</xdr:colOff>
      <xdr:row>37</xdr:row>
      <xdr:rowOff>116683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27915"/>
          <a:ext cx="889000" cy="3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84265</xdr:rowOff>
    </xdr:from>
    <xdr:to>
      <xdr:col>71</xdr:col>
      <xdr:colOff>177800</xdr:colOff>
      <xdr:row>37</xdr:row>
      <xdr:rowOff>164917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27915"/>
          <a:ext cx="889000" cy="8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37536</xdr:rowOff>
    </xdr:from>
    <xdr:to>
      <xdr:col>85</xdr:col>
      <xdr:colOff>177800</xdr:colOff>
      <xdr:row>37</xdr:row>
      <xdr:rowOff>139136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8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15963</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5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64940</xdr:rowOff>
    </xdr:from>
    <xdr:to>
      <xdr:col>81</xdr:col>
      <xdr:colOff>101600</xdr:colOff>
      <xdr:row>36</xdr:row>
      <xdr:rowOff>166540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11617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1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65883</xdr:rowOff>
    </xdr:from>
    <xdr:to>
      <xdr:col>76</xdr:col>
      <xdr:colOff>165100</xdr:colOff>
      <xdr:row>37</xdr:row>
      <xdr:rowOff>167483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0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158610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0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33465</xdr:rowOff>
    </xdr:from>
    <xdr:to>
      <xdr:col>72</xdr:col>
      <xdr:colOff>38100</xdr:colOff>
      <xdr:row>37</xdr:row>
      <xdr:rowOff>135065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7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151592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5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114117</xdr:rowOff>
    </xdr:from>
    <xdr:to>
      <xdr:col>67</xdr:col>
      <xdr:colOff>101600</xdr:colOff>
      <xdr:row>38</xdr:row>
      <xdr:rowOff>44267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5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35394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5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11859</xdr:rowOff>
    </xdr:from>
    <xdr:to>
      <xdr:col>85</xdr:col>
      <xdr:colOff>127000</xdr:colOff>
      <xdr:row>56</xdr:row>
      <xdr:rowOff>91206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13059"/>
          <a:ext cx="838200" cy="7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91206</xdr:rowOff>
    </xdr:from>
    <xdr:to>
      <xdr:col>81</xdr:col>
      <xdr:colOff>50800</xdr:colOff>
      <xdr:row>56</xdr:row>
      <xdr:rowOff>110454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92406"/>
          <a:ext cx="889000" cy="1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110454</xdr:rowOff>
    </xdr:from>
    <xdr:to>
      <xdr:col>76</xdr:col>
      <xdr:colOff>114300</xdr:colOff>
      <xdr:row>56</xdr:row>
      <xdr:rowOff>145019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11654"/>
          <a:ext cx="889000" cy="3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96449</xdr:rowOff>
    </xdr:from>
    <xdr:to>
      <xdr:col>71</xdr:col>
      <xdr:colOff>177800</xdr:colOff>
      <xdr:row>56</xdr:row>
      <xdr:rowOff>145019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97649"/>
          <a:ext cx="889000" cy="4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132509</xdr:rowOff>
    </xdr:from>
    <xdr:to>
      <xdr:col>85</xdr:col>
      <xdr:colOff>177800</xdr:colOff>
      <xdr:row>56</xdr:row>
      <xdr:rowOff>62659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6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110936</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4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40406</xdr:rowOff>
    </xdr:from>
    <xdr:to>
      <xdr:col>81</xdr:col>
      <xdr:colOff>101600</xdr:colOff>
      <xdr:row>56</xdr:row>
      <xdr:rowOff>142006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4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133133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3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59654</xdr:rowOff>
    </xdr:from>
    <xdr:to>
      <xdr:col>76</xdr:col>
      <xdr:colOff>165100</xdr:colOff>
      <xdr:row>56</xdr:row>
      <xdr:rowOff>161254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6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152381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5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94219</xdr:rowOff>
    </xdr:from>
    <xdr:to>
      <xdr:col>72</xdr:col>
      <xdr:colOff>38100</xdr:colOff>
      <xdr:row>57</xdr:row>
      <xdr:rowOff>24369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9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15496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8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45649</xdr:rowOff>
    </xdr:from>
    <xdr:to>
      <xdr:col>67</xdr:col>
      <xdr:colOff>101600</xdr:colOff>
      <xdr:row>56</xdr:row>
      <xdr:rowOff>147249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138376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3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10094</xdr:rowOff>
    </xdr:from>
    <xdr:to>
      <xdr:col>85</xdr:col>
      <xdr:colOff>127000</xdr:colOff>
      <xdr:row>79</xdr:row>
      <xdr:rowOff>45593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54644"/>
          <a:ext cx="838200" cy="3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156998</xdr:rowOff>
    </xdr:from>
    <xdr:to>
      <xdr:col>81</xdr:col>
      <xdr:colOff>50800</xdr:colOff>
      <xdr:row>79</xdr:row>
      <xdr:rowOff>10094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30098"/>
          <a:ext cx="889000" cy="2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110541</xdr:rowOff>
    </xdr:from>
    <xdr:to>
      <xdr:col>76</xdr:col>
      <xdr:colOff>114300</xdr:colOff>
      <xdr:row>78</xdr:row>
      <xdr:rowOff>156998</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83641"/>
          <a:ext cx="889000" cy="4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110541</xdr:rowOff>
    </xdr:from>
    <xdr:to>
      <xdr:col>71</xdr:col>
      <xdr:colOff>177800</xdr:colOff>
      <xdr:row>79</xdr:row>
      <xdr:rowOff>22964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483641"/>
          <a:ext cx="889000" cy="8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166243</xdr:rowOff>
    </xdr:from>
    <xdr:to>
      <xdr:col>85</xdr:col>
      <xdr:colOff>177800</xdr:colOff>
      <xdr:row>79</xdr:row>
      <xdr:rowOff>96393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3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125620</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2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130744</xdr:rowOff>
    </xdr:from>
    <xdr:to>
      <xdr:col>81</xdr:col>
      <xdr:colOff>101600</xdr:colOff>
      <xdr:row>79</xdr:row>
      <xdr:rowOff>60894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0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77421</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27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106198</xdr:rowOff>
    </xdr:from>
    <xdr:to>
      <xdr:col>76</xdr:col>
      <xdr:colOff>165100</xdr:colOff>
      <xdr:row>79</xdr:row>
      <xdr:rowOff>36348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7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52875</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25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59741</xdr:rowOff>
    </xdr:from>
    <xdr:to>
      <xdr:col>72</xdr:col>
      <xdr:colOff>38100</xdr:colOff>
      <xdr:row>78</xdr:row>
      <xdr:rowOff>161341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3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6418</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20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143614</xdr:rowOff>
    </xdr:from>
    <xdr:to>
      <xdr:col>67</xdr:col>
      <xdr:colOff>101600</xdr:colOff>
      <xdr:row>79</xdr:row>
      <xdr:rowOff>73764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1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90291</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29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89038</xdr:rowOff>
    </xdr:from>
    <xdr:to>
      <xdr:col>85</xdr:col>
      <xdr:colOff>127000</xdr:colOff>
      <xdr:row>97</xdr:row>
      <xdr:rowOff>97070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19688"/>
          <a:ext cx="838200" cy="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73420</xdr:rowOff>
    </xdr:from>
    <xdr:to>
      <xdr:col>81</xdr:col>
      <xdr:colOff>50800</xdr:colOff>
      <xdr:row>97</xdr:row>
      <xdr:rowOff>89038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04070"/>
          <a:ext cx="889000" cy="1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67444</xdr:rowOff>
    </xdr:from>
    <xdr:to>
      <xdr:col>76</xdr:col>
      <xdr:colOff>114300</xdr:colOff>
      <xdr:row>97</xdr:row>
      <xdr:rowOff>73420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698094"/>
          <a:ext cx="889000" cy="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67444</xdr:rowOff>
    </xdr:from>
    <xdr:to>
      <xdr:col>71</xdr:col>
      <xdr:colOff>177800</xdr:colOff>
      <xdr:row>97</xdr:row>
      <xdr:rowOff>70084</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98094"/>
          <a:ext cx="889000" cy="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46270</xdr:rowOff>
    </xdr:from>
    <xdr:to>
      <xdr:col>85</xdr:col>
      <xdr:colOff>177800</xdr:colOff>
      <xdr:row>97</xdr:row>
      <xdr:rowOff>147870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7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69147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2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38238</xdr:rowOff>
    </xdr:from>
    <xdr:to>
      <xdr:col>81</xdr:col>
      <xdr:colOff>101600</xdr:colOff>
      <xdr:row>97</xdr:row>
      <xdr:rowOff>139838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156365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4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22620</xdr:rowOff>
    </xdr:from>
    <xdr:to>
      <xdr:col>76</xdr:col>
      <xdr:colOff>165100</xdr:colOff>
      <xdr:row>97</xdr:row>
      <xdr:rowOff>124220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5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140747</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428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16644</xdr:rowOff>
    </xdr:from>
    <xdr:to>
      <xdr:col>72</xdr:col>
      <xdr:colOff>38100</xdr:colOff>
      <xdr:row>97</xdr:row>
      <xdr:rowOff>118244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134771</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42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19284</xdr:rowOff>
    </xdr:from>
    <xdr:to>
      <xdr:col>67</xdr:col>
      <xdr:colOff>101600</xdr:colOff>
      <xdr:row>97</xdr:row>
      <xdr:rowOff>120884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4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137411</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425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住民一人当たりのコストが高くなっているのは、民生費、総務費である。民生費は住民一人当たり</a:t>
          </a:r>
          <a:r>
            <a:rPr kumimoji="1" lang="en-US" altLang="ja-JP" sz="1300">
              <a:latin typeface="ＭＳ Ｐゴシック" panose="020B0600070205080204" pitchFamily="50" charset="-128"/>
              <a:ea typeface="ＭＳ Ｐゴシック" panose="020B0600070205080204" pitchFamily="50" charset="-128"/>
            </a:rPr>
            <a:t>232,329</a:t>
          </a:r>
          <a:r>
            <a:rPr kumimoji="1" lang="ja-JP" altLang="en-US" sz="1300">
              <a:latin typeface="ＭＳ Ｐゴシック" panose="020B0600070205080204" pitchFamily="50" charset="-128"/>
              <a:ea typeface="ＭＳ Ｐゴシック" panose="020B0600070205080204" pitchFamily="50" charset="-128"/>
            </a:rPr>
            <a:t>円となった。障害者自立支援給付費などの扶助費に加え、令和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年度も物価高騰対策で価格高騰重点支援給付事業費が計上されたことから高い水準となった。総務費は住民一人当たり</a:t>
          </a:r>
          <a:r>
            <a:rPr kumimoji="1" lang="en-US" altLang="ja-JP" sz="1300">
              <a:latin typeface="ＭＳ Ｐゴシック" panose="020B0600070205080204" pitchFamily="50" charset="-128"/>
              <a:ea typeface="ＭＳ Ｐゴシック" panose="020B0600070205080204" pitchFamily="50" charset="-128"/>
            </a:rPr>
            <a:t>120,301</a:t>
          </a:r>
          <a:r>
            <a:rPr kumimoji="1" lang="ja-JP" altLang="en-US" sz="1300">
              <a:latin typeface="ＭＳ Ｐゴシック" panose="020B0600070205080204" pitchFamily="50" charset="-128"/>
              <a:ea typeface="ＭＳ Ｐゴシック" panose="020B0600070205080204" pitchFamily="50" charset="-128"/>
            </a:rPr>
            <a:t>円となった。前年度からは一人当たり</a:t>
          </a:r>
          <a:r>
            <a:rPr kumimoji="1" lang="en-US" altLang="ja-JP" sz="1300">
              <a:latin typeface="ＭＳ Ｐゴシック" panose="020B0600070205080204" pitchFamily="50" charset="-128"/>
              <a:ea typeface="ＭＳ Ｐゴシック" panose="020B0600070205080204" pitchFamily="50" charset="-128"/>
            </a:rPr>
            <a:t>5,806</a:t>
          </a:r>
          <a:r>
            <a:rPr kumimoji="1" lang="ja-JP" altLang="en-US" sz="1300">
              <a:latin typeface="ＭＳ Ｐゴシック" panose="020B0600070205080204" pitchFamily="50" charset="-128"/>
              <a:ea typeface="ＭＳ Ｐゴシック" panose="020B0600070205080204" pitchFamily="50" charset="-128"/>
            </a:rPr>
            <a:t>円減少となったが、これはふるさと応援基金や公共施設管理運営基金などの積立金が減少したことが主な要因である。前年度からの増加が</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番多かったのは教育費で、前年度から住民一人当たり</a:t>
          </a:r>
          <a:r>
            <a:rPr kumimoji="1" lang="en-US" altLang="ja-JP" sz="1300">
              <a:latin typeface="ＭＳ Ｐゴシック" panose="020B0600070205080204" pitchFamily="50" charset="-128"/>
              <a:ea typeface="ＭＳ Ｐゴシック" panose="020B0600070205080204" pitchFamily="50" charset="-128"/>
            </a:rPr>
            <a:t>10,413</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71,777</a:t>
          </a:r>
          <a:r>
            <a:rPr kumimoji="1" lang="ja-JP" altLang="en-US" sz="1300">
              <a:latin typeface="ＭＳ Ｐゴシック" panose="020B0600070205080204" pitchFamily="50" charset="-128"/>
              <a:ea typeface="ＭＳ Ｐゴシック" panose="020B0600070205080204" pitchFamily="50" charset="-128"/>
            </a:rPr>
            <a:t>円となった。主な要因は令和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年度から開始した小中学校給食費無償化に伴う経費と、愛郷小学校及び高宮小学校の体育館への空調整備工事、各小学校校舎の空調更新工事の実施によるものである。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広島県安芸高田市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財政調整基金残高は、決算剰余金を中心に積み立てるとともに、取り崩しの削減に努め、令和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年度以降残高を回復してきているが、引き続き残高の回復に努める。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実質収支額は一貫して黒字である。実質単年度収支は、令和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年度にコロナ禍の事業中止等が要因で黒字となったが、令和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年度以降は歳入よりも歳出が大きくなり、実質単年度収支は赤字となっている。今後も積極的な行財政改革を推進し、財政基盤強化に努める。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広島県安芸高田市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一般会計は黒字となったが、前年度から実質収支が</a:t>
          </a:r>
          <a:r>
            <a:rPr kumimoji="1" lang="en-US" altLang="ja-JP" sz="1400">
              <a:latin typeface="ＭＳ ゴシック" pitchFamily="49" charset="-128"/>
              <a:ea typeface="ＭＳ ゴシック" pitchFamily="49" charset="-128"/>
            </a:rPr>
            <a:t>65,653</a:t>
          </a:r>
          <a:r>
            <a:rPr kumimoji="1" lang="ja-JP" altLang="en-US" sz="1400">
              <a:latin typeface="ＭＳ ゴシック" pitchFamily="49" charset="-128"/>
              <a:ea typeface="ＭＳ ゴシック" pitchFamily="49" charset="-128"/>
            </a:rPr>
            <a:t>千円減少したことにより、前年度から</a:t>
          </a:r>
          <a:r>
            <a:rPr kumimoji="1" lang="en-US" altLang="ja-JP" sz="1400">
              <a:latin typeface="ＭＳ ゴシック" pitchFamily="49" charset="-128"/>
              <a:ea typeface="ＭＳ ゴシック" pitchFamily="49" charset="-128"/>
            </a:rPr>
            <a:t>0.53</a:t>
          </a:r>
          <a:r>
            <a:rPr kumimoji="1" lang="ja-JP" altLang="en-US" sz="1400">
              <a:latin typeface="ＭＳ ゴシック" pitchFamily="49" charset="-128"/>
              <a:ea typeface="ＭＳ ゴシック" pitchFamily="49" charset="-128"/>
            </a:rPr>
            <a:t>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その他の会計については、実質収支に増減はあるが、引き続き黒字となった。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下水道事業（農業集落排水事業）会計及び下水道事業会計（浄化槽整備事業）会計は、それぞれ令和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年度までは特別会計であったが、令和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年度から下水道事業会計と統合したことによるものである。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広島県安芸高田市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に実施した大型建設事業に係る地方債の元金償還により高い水準ではあるものの、一部事業の元利償還が完了してきたことやこれまで実施した利率見直しの効果や新規発行の抑制に努めた結果、元利償還金は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算入公債費等も減少したため、実質公債費比率の分子は減少した。今後の新規発行については、算入率が高い地方債借入に努め、実質公債費比率の分子の増加抑制を図る。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広島県安芸高田市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基準財政需要額算入見込額の減少に伴い充当可能財源等（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）が減少したが、一般会計等に係る地方債の現在高の減少に伴う将来負担額（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）の減少の方が大きかったため、将来負担比率の分子は減少した。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今後もふるさと納税の推進による基金の増加や新規発行地方債は基準財政需要額算入率が高い地方債の借入に努めることで、将来負担比率の分子の減少を図る。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広島県安芸高田市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ふるさと応援寄附金の寄付額減少に伴いふるさと応援基金積立額が減少したほか、前年度積立額の増加に伴いふるさと応援基金の取崩額が増加したことにより、基金全体としては、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財政健全化のための対策を確実に行い、収支が黒字で安定するよう適切に運用する。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地域振興基金：市民の連携の強化と地域振興のための事業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過疎地域持続的発展基金：過疎地域の持続的発展の支援に関する特別措置法に規定する過疎地域持続的発展のための事業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市有住宅管理運営基金：安芸高田市有住宅の管理運営の経費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地域福祉基金：市民の健康と福祉の増進を図り、保健福祉施策を推進する経費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ふるさと応援基金：ふるさと応援寄附金を財源として寄附者の安芸高田市に対する思いを実現する事業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その他特定目的基金の使途に則った事業の財源とするために取り崩しを行ったので、その他特定目的基金は減少した。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その他特定目的基金を活用し、インフラ施設の更新等の多額の経費が必要な事業等、今後の重要施策を適時に安定して行うことができるよう適切に運用する。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億円を財政調整基金に積立たため、基金が増加した。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今後の非常時等に備え、財政健全化の対策を確実に行い、取崩し額の抑制と積立金による基金残高の増額に取り組み、収支が黒字で安定するよう適切に運用する。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普通交付税で措置された臨時財政対策債償還基金費を積立たため、基金が増加した。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財政健全化を図るため、計画的な償還を行えるよう適切に運用する。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0A39710-1731-46FC-B4F1-7584DD4697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4D5D0E1-F95B-45B1-9E05-B03DA44562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3A21EF1-FD89-4AB4-81C5-33A8E1ED97B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B049A73-ECD3-4E0A-A6C2-81E36FF9013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DC2E71F-5CE6-4349-960C-2C3F36BC01A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8180DA5-8F23-4ECB-A818-6F99477A1F7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広島県安芸高田市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C0FF174-BE15-4B1D-B32B-993EE9EC20F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0058D6B-E737-4B06-94D6-8869C6E011B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ABD868D-AA88-4353-9393-D24B1FEB9BB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1597EBE-C593-4453-A149-9BBD6016293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021E172-0D60-469F-B1FF-2C75AB576C9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91D5E00-2364-47A4-ADD5-F3CA9F12294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26,041
24,911
537.71
20,412,530
19,892,783
458,220
12,214,123
18,552,078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64AFD67-F9EB-48FE-82DF-20A2D9A6560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583534D-B134-47A9-98FA-29D70F39088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1E81853-4D93-4630-8779-7860743A2D1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7E28A47-5CF4-4D5C-A930-B35CB98CBC1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33CB86D-33CF-4E05-8245-192643CC10A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93CE6EF-3A64-4E27-805D-B9CE58AB44F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DDB555D-5455-467A-910A-91738F38CCF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79E75B8-573B-45DF-8D86-3BE262452FA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CC5F722-028A-4317-8BFB-53BB00F5C31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970FEFB-21BF-4EFB-A107-BF9B33D14C9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DF18D53-E8F1-492C-980A-F9B596AFEAA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6C72E60-772D-402B-AA2C-C728D6FE9A7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C3D8F92-9744-413B-82F2-822414F087A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671CFBA-F95B-4207-B9D2-1C9940AB41D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46A183F-9AA0-48DC-8E45-288D70BD2CB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52896D9-2141-416F-8A20-A37AA4397E8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37C2766-AB6A-4A27-BC0B-8ED5FD6540D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14C6694-383E-4A27-8BE1-A02301886A7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EAA2668-887A-42F9-8FAC-894753E6A41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2F3BB3A-84CE-405C-8923-EA8BFF278CC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BECE8B5-8633-49A8-B5DE-CBE3D8596E8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3DB23DA-25D5-4E79-92FD-0A0C4B8A3DE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8AF84C2-F5C0-4A31-A9B8-98449C3EDE6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4E66870-C438-4E41-BD30-BBBE0059FA0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9E68C63-66FD-4AC8-9797-E5AAF21A61D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11494BE-7DB6-4CF7-8EA5-2AFC975FA28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06B07F9-66C0-4E16-A9D0-49B9CD61139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6CE73B6-FEDE-4373-A64A-377561D717D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7B73B27-0E83-4D5F-A0C9-AA3D9C1FE80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7D83C5D-0FBB-4AA2-BE41-E02755D3575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6B9DE89-17BA-4E09-B857-75EBA437A3A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2FAB84B-AB19-4473-A57C-615F3969840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163E3F3-EDA5-4664-8BD4-AD637A7FD83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3A69259-71B3-45B3-834A-552464F7AF8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E05B38B-53E3-4D20-9DBD-B903056875F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減価償却が進行した結果、前年度に比べて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ポイント増加し、類似団体平均を上回っている。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当市では、平成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年に策定した公共施設等総合管理計画を時間経過により変化した情勢に合わせ、令和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月に改訂した。今後は公共施設の総延床面積を令和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％以上削減することを目標とし、老朽化施設の除却等を進める。　 </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A49C374-B9D7-420C-9FBB-01337EEBD5F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6C05816-E634-4887-9EC6-6C9175234E5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E7AE411-7D21-40AE-AA8D-2A871117505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099D30E-BA7A-40E6-8B55-18EDC0FF368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15AD48B3-FCAF-4DDD-92EA-4331E2A44AAE}"/>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E2849D0-EEB3-415A-909A-84B6D7517BF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FAFAAAA8-FB86-40B1-B77A-C78EE3D7D358}"/>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66E33CC0-5405-49FF-8188-BF206E3D8E4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C3F0E2E-BC6C-4D96-9FF7-F66CEFA0487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735E359D-C85E-4241-B9CF-5087EA507006}"/>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C03F137E-4AE9-48CF-B654-C376EDB0F51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37CB341-9DFF-4D19-953E-C8F8486F3971}"/>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85181AF-4EBD-46E0-AFCB-47630DF0E588}"/>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93AAAEA2-562B-4C19-BADF-E09A66EC0D8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4B43621A-CC62-43EC-A6CB-0C93C0B11D82}"/>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40929DAE-483B-405C-88EE-66021A8A09C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E0DC46E4-EA23-40AB-8180-2A48B0EE116F}"/>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07610534-4B03-41FA-A88C-0F93F95AE035}"/>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84A0EB1B-F703-4E9C-86AB-4D9720F276A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7413A2A4-0269-4B0E-9385-3B6C8C6279C4}"/>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84F36BB9-EE54-48C9-A457-AAD064A3DE92}"/>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1211EDB5-45D7-447B-8708-BA225F758BE4}"/>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5A3CE402-54DF-4D6E-AEAA-893B5ADBD3E4}"/>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B732BE65-BB47-4EAB-B867-E5AFC06F26CE}"/>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40A37544-86AE-49C2-BAE3-EA45F2EF742D}"/>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CD4EA109-385E-4B59-B2CB-170F689179F9}"/>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B8DEA52A-0704-42C0-B722-F59666AA550F}"/>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32EAD78-8AA1-4BB0-B9F2-8F6DDB852DC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77F4562-FF83-497A-9FF0-C824D17CFEC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F92307C-9439-4373-A60A-49E69BC17B5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EB8005D-F5D1-4BBB-A9CB-743D3B867F2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602771E-CD47-4238-B3FE-D3C4EF23195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42757</xdr:rowOff>
    </xdr:from>
    <xdr:to>
      <xdr:col>23</xdr:col>
      <xdr:colOff>136525</xdr:colOff>
      <xdr:row>31</xdr:row>
      <xdr:rowOff>144357</xdr:rowOff>
    </xdr:to>
    <xdr:sp macro="" textlink="">
      <xdr:nvSpPr>
        <xdr:cNvPr id="81" name="楕円 80">
          <a:extLst>
            <a:ext uri="{FF2B5EF4-FFF2-40B4-BE49-F238E27FC236}">
              <a16:creationId xmlns:a16="http://schemas.microsoft.com/office/drawing/2014/main" id="{411FEF5A-F1E7-46F4-93D5-FB07C916B9A3}"/>
            </a:ext>
          </a:extLst>
        </xdr:cNvPr>
        <xdr:cNvSpPr/>
      </xdr:nvSpPr>
      <xdr:spPr>
        <a:xfrm>
          <a:off x="4711700" y="61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21184</xdr:rowOff>
    </xdr:from>
    <xdr:ext cx="405111" cy="259045"/>
    <xdr:sp macro="" textlink="">
      <xdr:nvSpPr>
        <xdr:cNvPr id="82" name="有形固定資産減価償却率該当値テキスト">
          <a:extLst>
            <a:ext uri="{FF2B5EF4-FFF2-40B4-BE49-F238E27FC236}">
              <a16:creationId xmlns:a16="http://schemas.microsoft.com/office/drawing/2014/main" id="{54BC2693-A833-4EAC-B56B-D1091B25D717}"/>
            </a:ext>
          </a:extLst>
        </xdr:cNvPr>
        <xdr:cNvSpPr txBox="1"/>
      </xdr:nvSpPr>
      <xdr:spPr>
        <a:xfrm>
          <a:off x="4813300" y="610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19367</xdr:rowOff>
    </xdr:from>
    <xdr:to>
      <xdr:col>19</xdr:col>
      <xdr:colOff>187325</xdr:colOff>
      <xdr:row>31</xdr:row>
      <xdr:rowOff>120967</xdr:rowOff>
    </xdr:to>
    <xdr:sp macro="" textlink="">
      <xdr:nvSpPr>
        <xdr:cNvPr id="83" name="楕円 82">
          <a:extLst>
            <a:ext uri="{FF2B5EF4-FFF2-40B4-BE49-F238E27FC236}">
              <a16:creationId xmlns:a16="http://schemas.microsoft.com/office/drawing/2014/main" id="{5FCE50AF-43DA-4CD5-8301-863030276D09}"/>
            </a:ext>
          </a:extLst>
        </xdr:cNvPr>
        <xdr:cNvSpPr/>
      </xdr:nvSpPr>
      <xdr:spPr>
        <a:xfrm>
          <a:off x="4000500" y="610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70167</xdr:rowOff>
    </xdr:from>
    <xdr:to>
      <xdr:col>23</xdr:col>
      <xdr:colOff>85725</xdr:colOff>
      <xdr:row>31</xdr:row>
      <xdr:rowOff>93557</xdr:rowOff>
    </xdr:to>
    <xdr:cxnSp macro="">
      <xdr:nvCxnSpPr>
        <xdr:cNvPr id="84" name="直線コネクタ 83">
          <a:extLst>
            <a:ext uri="{FF2B5EF4-FFF2-40B4-BE49-F238E27FC236}">
              <a16:creationId xmlns:a16="http://schemas.microsoft.com/office/drawing/2014/main" id="{0073341A-0353-49B0-8E19-4DB31131E463}"/>
            </a:ext>
          </a:extLst>
        </xdr:cNvPr>
        <xdr:cNvCxnSpPr/>
      </xdr:nvCxnSpPr>
      <xdr:spPr>
        <a:xfrm>
          <a:off x="4051300" y="6156642"/>
          <a:ext cx="711200" cy="2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163830</xdr:rowOff>
    </xdr:from>
    <xdr:to>
      <xdr:col>15</xdr:col>
      <xdr:colOff>187325</xdr:colOff>
      <xdr:row>31</xdr:row>
      <xdr:rowOff>93980</xdr:rowOff>
    </xdr:to>
    <xdr:sp macro="" textlink="">
      <xdr:nvSpPr>
        <xdr:cNvPr id="85" name="楕円 84">
          <a:extLst>
            <a:ext uri="{FF2B5EF4-FFF2-40B4-BE49-F238E27FC236}">
              <a16:creationId xmlns:a16="http://schemas.microsoft.com/office/drawing/2014/main" id="{C394F44B-BD40-4AFE-A730-FC92E885DFCB}"/>
            </a:ext>
          </a:extLst>
        </xdr:cNvPr>
        <xdr:cNvSpPr/>
      </xdr:nvSpPr>
      <xdr:spPr>
        <a:xfrm>
          <a:off x="3238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43180</xdr:rowOff>
    </xdr:from>
    <xdr:to>
      <xdr:col>19</xdr:col>
      <xdr:colOff>136525</xdr:colOff>
      <xdr:row>31</xdr:row>
      <xdr:rowOff>70167</xdr:rowOff>
    </xdr:to>
    <xdr:cxnSp macro="">
      <xdr:nvCxnSpPr>
        <xdr:cNvPr id="86" name="直線コネクタ 85">
          <a:extLst>
            <a:ext uri="{FF2B5EF4-FFF2-40B4-BE49-F238E27FC236}">
              <a16:creationId xmlns:a16="http://schemas.microsoft.com/office/drawing/2014/main" id="{3F4A92BF-C9C1-46CF-B3D1-5019DB400FA1}"/>
            </a:ext>
          </a:extLst>
        </xdr:cNvPr>
        <xdr:cNvCxnSpPr/>
      </xdr:nvCxnSpPr>
      <xdr:spPr>
        <a:xfrm>
          <a:off x="3289300" y="6129655"/>
          <a:ext cx="762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138642</xdr:rowOff>
    </xdr:from>
    <xdr:to>
      <xdr:col>11</xdr:col>
      <xdr:colOff>187325</xdr:colOff>
      <xdr:row>31</xdr:row>
      <xdr:rowOff>68792</xdr:rowOff>
    </xdr:to>
    <xdr:sp macro="" textlink="">
      <xdr:nvSpPr>
        <xdr:cNvPr id="87" name="楕円 86">
          <a:extLst>
            <a:ext uri="{FF2B5EF4-FFF2-40B4-BE49-F238E27FC236}">
              <a16:creationId xmlns:a16="http://schemas.microsoft.com/office/drawing/2014/main" id="{2632D786-7B3C-42E1-93CD-0405FEAA06CA}"/>
            </a:ext>
          </a:extLst>
        </xdr:cNvPr>
        <xdr:cNvSpPr/>
      </xdr:nvSpPr>
      <xdr:spPr>
        <a:xfrm>
          <a:off x="24765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17992</xdr:rowOff>
    </xdr:from>
    <xdr:to>
      <xdr:col>15</xdr:col>
      <xdr:colOff>136525</xdr:colOff>
      <xdr:row>31</xdr:row>
      <xdr:rowOff>43180</xdr:rowOff>
    </xdr:to>
    <xdr:cxnSp macro="">
      <xdr:nvCxnSpPr>
        <xdr:cNvPr id="88" name="直線コネクタ 87">
          <a:extLst>
            <a:ext uri="{FF2B5EF4-FFF2-40B4-BE49-F238E27FC236}">
              <a16:creationId xmlns:a16="http://schemas.microsoft.com/office/drawing/2014/main" id="{9D223FE5-51F4-45D8-8E21-87ADBDD01E80}"/>
            </a:ext>
          </a:extLst>
        </xdr:cNvPr>
        <xdr:cNvCxnSpPr/>
      </xdr:nvCxnSpPr>
      <xdr:spPr>
        <a:xfrm>
          <a:off x="2527300" y="6104467"/>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108056</xdr:rowOff>
    </xdr:from>
    <xdr:to>
      <xdr:col>7</xdr:col>
      <xdr:colOff>187325</xdr:colOff>
      <xdr:row>31</xdr:row>
      <xdr:rowOff>38206</xdr:rowOff>
    </xdr:to>
    <xdr:sp macro="" textlink="">
      <xdr:nvSpPr>
        <xdr:cNvPr id="89" name="楕円 88">
          <a:extLst>
            <a:ext uri="{FF2B5EF4-FFF2-40B4-BE49-F238E27FC236}">
              <a16:creationId xmlns:a16="http://schemas.microsoft.com/office/drawing/2014/main" id="{D4A8F930-4727-499D-BCB4-8478B093947B}"/>
            </a:ext>
          </a:extLst>
        </xdr:cNvPr>
        <xdr:cNvSpPr/>
      </xdr:nvSpPr>
      <xdr:spPr>
        <a:xfrm>
          <a:off x="1714500" y="60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158856</xdr:rowOff>
    </xdr:from>
    <xdr:to>
      <xdr:col>11</xdr:col>
      <xdr:colOff>136525</xdr:colOff>
      <xdr:row>31</xdr:row>
      <xdr:rowOff>17992</xdr:rowOff>
    </xdr:to>
    <xdr:cxnSp macro="">
      <xdr:nvCxnSpPr>
        <xdr:cNvPr id="90" name="直線コネクタ 89">
          <a:extLst>
            <a:ext uri="{FF2B5EF4-FFF2-40B4-BE49-F238E27FC236}">
              <a16:creationId xmlns:a16="http://schemas.microsoft.com/office/drawing/2014/main" id="{14918C71-7339-416D-9A97-3F14E7D336F2}"/>
            </a:ext>
          </a:extLst>
        </xdr:cNvPr>
        <xdr:cNvCxnSpPr/>
      </xdr:nvCxnSpPr>
      <xdr:spPr>
        <a:xfrm>
          <a:off x="1765300" y="6073881"/>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C8B7FD4A-3E7C-4634-A766-F8027825CC2B}"/>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9ECCDB58-19FD-407B-A51A-430D5B21E97C}"/>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39F66ED7-945A-46D5-9574-5EA4DAF46190}"/>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a:extLst>
            <a:ext uri="{FF2B5EF4-FFF2-40B4-BE49-F238E27FC236}">
              <a16:creationId xmlns:a16="http://schemas.microsoft.com/office/drawing/2014/main" id="{3A7CBCBF-E9B1-410A-897F-B923F449B6F6}"/>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112094</xdr:rowOff>
    </xdr:from>
    <xdr:ext cx="405111" cy="259045"/>
    <xdr:sp macro="" textlink="">
      <xdr:nvSpPr>
        <xdr:cNvPr id="95" name="n_1mainValue有形固定資産減価償却率">
          <a:extLst>
            <a:ext uri="{FF2B5EF4-FFF2-40B4-BE49-F238E27FC236}">
              <a16:creationId xmlns:a16="http://schemas.microsoft.com/office/drawing/2014/main" id="{2A40DE35-2107-4F65-9D56-CE50B2A31C39}"/>
            </a:ext>
          </a:extLst>
        </xdr:cNvPr>
        <xdr:cNvSpPr txBox="1"/>
      </xdr:nvSpPr>
      <xdr:spPr>
        <a:xfrm>
          <a:off x="3836044" y="6198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85107</xdr:rowOff>
    </xdr:from>
    <xdr:ext cx="405111" cy="259045"/>
    <xdr:sp macro="" textlink="">
      <xdr:nvSpPr>
        <xdr:cNvPr id="96" name="n_2mainValue有形固定資産減価償却率">
          <a:extLst>
            <a:ext uri="{FF2B5EF4-FFF2-40B4-BE49-F238E27FC236}">
              <a16:creationId xmlns:a16="http://schemas.microsoft.com/office/drawing/2014/main" id="{32F0CB86-941E-4CB0-83BD-A9C838C19846}"/>
            </a:ext>
          </a:extLst>
        </xdr:cNvPr>
        <xdr:cNvSpPr txBox="1"/>
      </xdr:nvSpPr>
      <xdr:spPr>
        <a:xfrm>
          <a:off x="3086744"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59919</xdr:rowOff>
    </xdr:from>
    <xdr:ext cx="405111" cy="259045"/>
    <xdr:sp macro="" textlink="">
      <xdr:nvSpPr>
        <xdr:cNvPr id="97" name="n_3mainValue有形固定資産減価償却率">
          <a:extLst>
            <a:ext uri="{FF2B5EF4-FFF2-40B4-BE49-F238E27FC236}">
              <a16:creationId xmlns:a16="http://schemas.microsoft.com/office/drawing/2014/main" id="{EF5CFD8D-F472-41A0-913F-8CE8DB863FFB}"/>
            </a:ext>
          </a:extLst>
        </xdr:cNvPr>
        <xdr:cNvSpPr txBox="1"/>
      </xdr:nvSpPr>
      <xdr:spPr>
        <a:xfrm>
          <a:off x="2324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29333</xdr:rowOff>
    </xdr:from>
    <xdr:ext cx="405111" cy="259045"/>
    <xdr:sp macro="" textlink="">
      <xdr:nvSpPr>
        <xdr:cNvPr id="98" name="n_4mainValue有形固定資産減価償却率">
          <a:extLst>
            <a:ext uri="{FF2B5EF4-FFF2-40B4-BE49-F238E27FC236}">
              <a16:creationId xmlns:a16="http://schemas.microsoft.com/office/drawing/2014/main" id="{9DC7A2B0-E23D-4014-AB22-F3EC2C899EE3}"/>
            </a:ext>
          </a:extLst>
        </xdr:cNvPr>
        <xdr:cNvSpPr txBox="1"/>
      </xdr:nvSpPr>
      <xdr:spPr>
        <a:xfrm>
          <a:off x="1562744" y="611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F6EE5F1-ED91-49C0-ACE2-55A2C3B14BD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AB44375-FEB3-4471-8A27-1D0A82C0462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5C333D3D-D24C-445F-8425-B720AF146B5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6CCAC60-8DB9-4C2B-945D-FCD0F1614D1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9A4CE61E-82B0-433F-85ED-FF347EAF1A9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0365FB2-7995-46DD-BA65-C3743226EC6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4688B074-6F0E-419F-8D9C-A3D03E787D3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810502F9-6ED2-4D37-9DDC-D3009183FB4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C040600-95D7-4D21-8ED6-0BC857B0DEE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C5D0537C-A912-4536-8EE6-08548FAD608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3B0C9B3-6398-4C58-AAC5-B6F9CDEB850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3A4DDAD-25FD-49A7-8ED8-69CB2ECCC91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0FCE5E2-D1A3-485A-93D1-306A1AFCB6E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入れた汚泥再生処理建設事業等に係る合併特例債の償還が終了するなど、地方債現在高が減少したこと、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地方譲与税及び地方特例交付金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が増加したことにより、前年度に比べて債務償還比率が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ポイント低下した。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しかしながら、以前として類似団体内平均値より高い比率となっていることから、引き続き地方債残高を確実に減少させつつ、施設保有量の適正化への取組及び事業見直しなどを行い、経常一般財源等の確保に努め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359FE541-6FB0-4B63-9FD3-A0A4F55AE05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338EB19D-E975-4719-979C-0660CF1FCAA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F46AAB5C-2D4F-4597-9F06-EF1D701FC0B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AF2955ED-0990-4AF9-83EC-9D00533A16AC}"/>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A4CA78C8-318B-47F3-B5BD-EAAB5A929F3C}"/>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5E081408-30AA-4DE6-913D-555F7D8F1C7B}"/>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F71EC246-4232-4671-BFDF-7B1A3EC2217C}"/>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9EDEA9D9-3DA1-4BAE-A551-BE57CBA66548}"/>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BB3862AE-1E9C-4749-AB40-4A6E9D804F1A}"/>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8FD9AE90-FF89-42EF-A7AD-06E6906F6405}"/>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24F4C92D-8939-4C50-AA07-C223DE0ECC03}"/>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66276C42-75B6-4E5C-BF06-83600A85D7C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F038880A-B396-40ED-8096-FEBF65AD0B4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683FD073-18A7-4BCD-AF86-DC5C042B1740}"/>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83929C30-E66B-4B1D-A868-19BFD32C95D4}"/>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D763DBB7-B571-439F-956C-8F696B1CF5B9}"/>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D19169F7-2463-49DA-B6C4-58685E7A9086}"/>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4F4D27D2-71A3-43DB-BB5F-59443364AEA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31B1F2F6-C4C4-4DD6-B602-6E69873D9D7D}"/>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7BC970D8-2320-466B-B851-DC05A5E0A4C1}"/>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4739CA8B-E785-45A7-91C9-D64F2AD1C204}"/>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591529D8-2FF7-4FA4-BBFF-13DF79093B8C}"/>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1F73A8A4-7832-4C44-8225-C124F7E51C61}"/>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6E54B4DF-4347-4AEA-8097-A387224E2C08}"/>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5550DBAC-7BA7-4407-958C-BC47E49B70F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2D631C37-D5CD-4079-AF87-0D81FA46088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64B20C6-51E2-4D5C-A133-A25513CDB85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5E1DCA9-8A79-4413-AFCA-5A5528D7790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DFCA962-4675-4E63-8632-6C7D99C0B2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125252</xdr:rowOff>
    </xdr:from>
    <xdr:to>
      <xdr:col>76</xdr:col>
      <xdr:colOff>73025</xdr:colOff>
      <xdr:row>30</xdr:row>
      <xdr:rowOff>55402</xdr:rowOff>
    </xdr:to>
    <xdr:sp macro="" textlink="">
      <xdr:nvSpPr>
        <xdr:cNvPr id="141" name="楕円 140">
          <a:extLst>
            <a:ext uri="{FF2B5EF4-FFF2-40B4-BE49-F238E27FC236}">
              <a16:creationId xmlns:a16="http://schemas.microsoft.com/office/drawing/2014/main" id="{17AF9950-3183-4546-938F-DC7B0DC5CC20}"/>
            </a:ext>
          </a:extLst>
        </xdr:cNvPr>
        <xdr:cNvSpPr/>
      </xdr:nvSpPr>
      <xdr:spPr>
        <a:xfrm>
          <a:off x="14744700" y="586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103679</xdr:rowOff>
    </xdr:from>
    <xdr:ext cx="469744" cy="259045"/>
    <xdr:sp macro="" textlink="">
      <xdr:nvSpPr>
        <xdr:cNvPr id="142" name="債務償還比率該当値テキスト">
          <a:extLst>
            <a:ext uri="{FF2B5EF4-FFF2-40B4-BE49-F238E27FC236}">
              <a16:creationId xmlns:a16="http://schemas.microsoft.com/office/drawing/2014/main" id="{CE490F67-46EE-46F7-924A-C2749D0DEE4D}"/>
            </a:ext>
          </a:extLst>
        </xdr:cNvPr>
        <xdr:cNvSpPr txBox="1"/>
      </xdr:nvSpPr>
      <xdr:spPr>
        <a:xfrm>
          <a:off x="14846300" y="5847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135616</xdr:rowOff>
    </xdr:from>
    <xdr:to>
      <xdr:col>72</xdr:col>
      <xdr:colOff>123825</xdr:colOff>
      <xdr:row>30</xdr:row>
      <xdr:rowOff>65766</xdr:rowOff>
    </xdr:to>
    <xdr:sp macro="" textlink="">
      <xdr:nvSpPr>
        <xdr:cNvPr id="143" name="楕円 142">
          <a:extLst>
            <a:ext uri="{FF2B5EF4-FFF2-40B4-BE49-F238E27FC236}">
              <a16:creationId xmlns:a16="http://schemas.microsoft.com/office/drawing/2014/main" id="{CC909A74-7071-4486-A885-5C2DB315E60E}"/>
            </a:ext>
          </a:extLst>
        </xdr:cNvPr>
        <xdr:cNvSpPr/>
      </xdr:nvSpPr>
      <xdr:spPr>
        <a:xfrm>
          <a:off x="14033500" y="587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4602</xdr:rowOff>
    </xdr:from>
    <xdr:to>
      <xdr:col>76</xdr:col>
      <xdr:colOff>22225</xdr:colOff>
      <xdr:row>30</xdr:row>
      <xdr:rowOff>14966</xdr:rowOff>
    </xdr:to>
    <xdr:cxnSp macro="">
      <xdr:nvCxnSpPr>
        <xdr:cNvPr id="144" name="直線コネクタ 143">
          <a:extLst>
            <a:ext uri="{FF2B5EF4-FFF2-40B4-BE49-F238E27FC236}">
              <a16:creationId xmlns:a16="http://schemas.microsoft.com/office/drawing/2014/main" id="{F83F36D7-FB59-40B6-AC5D-B7919FC0C284}"/>
            </a:ext>
          </a:extLst>
        </xdr:cNvPr>
        <xdr:cNvCxnSpPr/>
      </xdr:nvCxnSpPr>
      <xdr:spPr>
        <a:xfrm flipV="1">
          <a:off x="14084300" y="5919627"/>
          <a:ext cx="711200" cy="1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26086</xdr:rowOff>
    </xdr:from>
    <xdr:to>
      <xdr:col>68</xdr:col>
      <xdr:colOff>123825</xdr:colOff>
      <xdr:row>30</xdr:row>
      <xdr:rowOff>127686</xdr:rowOff>
    </xdr:to>
    <xdr:sp macro="" textlink="">
      <xdr:nvSpPr>
        <xdr:cNvPr id="145" name="楕円 144">
          <a:extLst>
            <a:ext uri="{FF2B5EF4-FFF2-40B4-BE49-F238E27FC236}">
              <a16:creationId xmlns:a16="http://schemas.microsoft.com/office/drawing/2014/main" id="{F9C0424E-F511-4631-B496-C8B416E93796}"/>
            </a:ext>
          </a:extLst>
        </xdr:cNvPr>
        <xdr:cNvSpPr/>
      </xdr:nvSpPr>
      <xdr:spPr>
        <a:xfrm>
          <a:off x="13271500" y="594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14966</xdr:rowOff>
    </xdr:from>
    <xdr:to>
      <xdr:col>72</xdr:col>
      <xdr:colOff>73025</xdr:colOff>
      <xdr:row>30</xdr:row>
      <xdr:rowOff>76886</xdr:rowOff>
    </xdr:to>
    <xdr:cxnSp macro="">
      <xdr:nvCxnSpPr>
        <xdr:cNvPr id="146" name="直線コネクタ 145">
          <a:extLst>
            <a:ext uri="{FF2B5EF4-FFF2-40B4-BE49-F238E27FC236}">
              <a16:creationId xmlns:a16="http://schemas.microsoft.com/office/drawing/2014/main" id="{9BC4920B-DE94-4781-9C75-996CAD12418F}"/>
            </a:ext>
          </a:extLst>
        </xdr:cNvPr>
        <xdr:cNvCxnSpPr/>
      </xdr:nvCxnSpPr>
      <xdr:spPr>
        <a:xfrm flipV="1">
          <a:off x="13322300" y="5929991"/>
          <a:ext cx="762000" cy="6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126030</xdr:rowOff>
    </xdr:from>
    <xdr:to>
      <xdr:col>64</xdr:col>
      <xdr:colOff>123825</xdr:colOff>
      <xdr:row>30</xdr:row>
      <xdr:rowOff>56180</xdr:rowOff>
    </xdr:to>
    <xdr:sp macro="" textlink="">
      <xdr:nvSpPr>
        <xdr:cNvPr id="147" name="楕円 146">
          <a:extLst>
            <a:ext uri="{FF2B5EF4-FFF2-40B4-BE49-F238E27FC236}">
              <a16:creationId xmlns:a16="http://schemas.microsoft.com/office/drawing/2014/main" id="{9829E8C6-D336-4E6E-99D4-3BD918F520FD}"/>
            </a:ext>
          </a:extLst>
        </xdr:cNvPr>
        <xdr:cNvSpPr/>
      </xdr:nvSpPr>
      <xdr:spPr>
        <a:xfrm>
          <a:off x="12509500" y="586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5380</xdr:rowOff>
    </xdr:from>
    <xdr:to>
      <xdr:col>68</xdr:col>
      <xdr:colOff>73025</xdr:colOff>
      <xdr:row>30</xdr:row>
      <xdr:rowOff>76886</xdr:rowOff>
    </xdr:to>
    <xdr:cxnSp macro="">
      <xdr:nvCxnSpPr>
        <xdr:cNvPr id="148" name="直線コネクタ 147">
          <a:extLst>
            <a:ext uri="{FF2B5EF4-FFF2-40B4-BE49-F238E27FC236}">
              <a16:creationId xmlns:a16="http://schemas.microsoft.com/office/drawing/2014/main" id="{963C50A2-ED2E-428F-8245-8B733D4C01FE}"/>
            </a:ext>
          </a:extLst>
        </xdr:cNvPr>
        <xdr:cNvCxnSpPr/>
      </xdr:nvCxnSpPr>
      <xdr:spPr>
        <a:xfrm>
          <a:off x="12560300" y="5920405"/>
          <a:ext cx="762000" cy="7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61494</xdr:rowOff>
    </xdr:from>
    <xdr:to>
      <xdr:col>60</xdr:col>
      <xdr:colOff>123825</xdr:colOff>
      <xdr:row>30</xdr:row>
      <xdr:rowOff>163094</xdr:rowOff>
    </xdr:to>
    <xdr:sp macro="" textlink="">
      <xdr:nvSpPr>
        <xdr:cNvPr id="149" name="楕円 148">
          <a:extLst>
            <a:ext uri="{FF2B5EF4-FFF2-40B4-BE49-F238E27FC236}">
              <a16:creationId xmlns:a16="http://schemas.microsoft.com/office/drawing/2014/main" id="{3469249A-1D43-41F5-91C7-447B30AAF9A6}"/>
            </a:ext>
          </a:extLst>
        </xdr:cNvPr>
        <xdr:cNvSpPr/>
      </xdr:nvSpPr>
      <xdr:spPr>
        <a:xfrm>
          <a:off x="11747500" y="597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5380</xdr:rowOff>
    </xdr:from>
    <xdr:to>
      <xdr:col>64</xdr:col>
      <xdr:colOff>73025</xdr:colOff>
      <xdr:row>30</xdr:row>
      <xdr:rowOff>112294</xdr:rowOff>
    </xdr:to>
    <xdr:cxnSp macro="">
      <xdr:nvCxnSpPr>
        <xdr:cNvPr id="150" name="直線コネクタ 149">
          <a:extLst>
            <a:ext uri="{FF2B5EF4-FFF2-40B4-BE49-F238E27FC236}">
              <a16:creationId xmlns:a16="http://schemas.microsoft.com/office/drawing/2014/main" id="{11EF68FC-03C0-49C8-AA34-311B051AF7F1}"/>
            </a:ext>
          </a:extLst>
        </xdr:cNvPr>
        <xdr:cNvCxnSpPr/>
      </xdr:nvCxnSpPr>
      <xdr:spPr>
        <a:xfrm flipV="1">
          <a:off x="11798300" y="5920405"/>
          <a:ext cx="762000" cy="10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5BDE3EAC-A69B-46BF-98AC-82DCBE8CB95F}"/>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EDEA5F9C-AC91-47B7-A584-0CD3E355D71D}"/>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266F05DE-65D7-46CE-B689-C45BC03583C4}"/>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CD84DDFC-E8DA-43B4-ADB6-72256E46B7C2}"/>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56893</xdr:rowOff>
    </xdr:from>
    <xdr:ext cx="469744" cy="259045"/>
    <xdr:sp macro="" textlink="">
      <xdr:nvSpPr>
        <xdr:cNvPr id="155" name="n_1mainValue債務償還比率">
          <a:extLst>
            <a:ext uri="{FF2B5EF4-FFF2-40B4-BE49-F238E27FC236}">
              <a16:creationId xmlns:a16="http://schemas.microsoft.com/office/drawing/2014/main" id="{66929DA0-0177-4029-8514-8DC59AD4CC98}"/>
            </a:ext>
          </a:extLst>
        </xdr:cNvPr>
        <xdr:cNvSpPr txBox="1"/>
      </xdr:nvSpPr>
      <xdr:spPr>
        <a:xfrm>
          <a:off x="13836727" y="5971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118813</xdr:rowOff>
    </xdr:from>
    <xdr:ext cx="469744" cy="259045"/>
    <xdr:sp macro="" textlink="">
      <xdr:nvSpPr>
        <xdr:cNvPr id="156" name="n_2mainValue債務償還比率">
          <a:extLst>
            <a:ext uri="{FF2B5EF4-FFF2-40B4-BE49-F238E27FC236}">
              <a16:creationId xmlns:a16="http://schemas.microsoft.com/office/drawing/2014/main" id="{3BBA9A6C-5794-44AB-8A43-1106E1DC4DE7}"/>
            </a:ext>
          </a:extLst>
        </xdr:cNvPr>
        <xdr:cNvSpPr txBox="1"/>
      </xdr:nvSpPr>
      <xdr:spPr>
        <a:xfrm>
          <a:off x="13087427" y="603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47307</xdr:rowOff>
    </xdr:from>
    <xdr:ext cx="469744" cy="259045"/>
    <xdr:sp macro="" textlink="">
      <xdr:nvSpPr>
        <xdr:cNvPr id="157" name="n_3mainValue債務償還比率">
          <a:extLst>
            <a:ext uri="{FF2B5EF4-FFF2-40B4-BE49-F238E27FC236}">
              <a16:creationId xmlns:a16="http://schemas.microsoft.com/office/drawing/2014/main" id="{9A7CE8A6-7A0A-4E25-A984-1FCA1A861E3E}"/>
            </a:ext>
          </a:extLst>
        </xdr:cNvPr>
        <xdr:cNvSpPr txBox="1"/>
      </xdr:nvSpPr>
      <xdr:spPr>
        <a:xfrm>
          <a:off x="12325427" y="596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154221</xdr:rowOff>
    </xdr:from>
    <xdr:ext cx="469744" cy="259045"/>
    <xdr:sp macro="" textlink="">
      <xdr:nvSpPr>
        <xdr:cNvPr id="158" name="n_4mainValue債務償還比率">
          <a:extLst>
            <a:ext uri="{FF2B5EF4-FFF2-40B4-BE49-F238E27FC236}">
              <a16:creationId xmlns:a16="http://schemas.microsoft.com/office/drawing/2014/main" id="{D0C82F72-2130-4DF3-B0BD-FC6256CE7FB4}"/>
            </a:ext>
          </a:extLst>
        </xdr:cNvPr>
        <xdr:cNvSpPr txBox="1"/>
      </xdr:nvSpPr>
      <xdr:spPr>
        <a:xfrm>
          <a:off x="11563427" y="6069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B48DBFF-93DE-4A32-8338-A99703DE26B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7D3D9BD3-6EF6-4595-BF5B-6EC4ADF4FB1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F2D6F6CD-C486-4317-AF65-05F328FCF70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5BB5F951-E5EC-434F-90AE-04E8111EC9E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7731A78-EB5C-4648-A908-B7C76A89336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78F9D9F2-7A40-4DF8-9EE1-AB93C3513BB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5D50434-DD63-41F3-B98D-B108A3AB868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7EFA8CC-3FA8-4533-BCB3-3EC353B79B7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7707762-0206-4C5D-A816-85055A28A3F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7EF5EE8-C223-4320-B7B7-7B2208A204B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広島県安芸高田市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9419F37-5A84-4C5B-9B73-35D99C51BC6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4E2476F-15BE-45D2-942A-AEA2B291F88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1FA89E-7A3A-4590-930A-D56BE4EACF5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5250E0F-F092-4C69-BB15-218B32F75A5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819FCF-4F22-4BAC-9186-54E7061BE00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3A5E467-C609-4EF8-AF3F-A1270D98E15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26,041
24,911
537.71
20,412,530
19,892,783
458,220
12,214,123
18,552,078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CBAAACD-D198-451A-AA80-325680D9894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ED384-8ABA-4D2E-AA5C-6ED1D46FEEE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F0A700-7DF6-4A0C-AD83-066D9CF08A2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FEA095-9E08-4DC6-B4E6-4100A116EC8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4313C0B-9F1E-460A-9B3B-0048B5DE7F9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6FBEDD8-C918-434A-9C12-762501DF405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82DE5BC-2176-4307-9808-C5DED28B1BC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9326EA1-5C66-4A29-AFFA-97B27D98249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E682EF-C478-4385-A2E3-FEC7E101661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DBFEFC-7615-4889-B8B7-FF0916B4349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C17975-6A32-4945-A5C9-31AAC33DFCC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D201CAB-AE8E-468C-8051-88AE05AD013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FEFB4BB-DC19-4A47-BC3F-66F392351D3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6AFDEDD-87E5-44AC-83AF-567C3C57E41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CCF54CC-62BD-4C45-A5A2-A7A7CDB2E35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F190FFA-1458-4667-92EF-8566F77D103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2DBF6F-D396-406D-B283-6BB9D926D04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E43CC6B-EB2F-40E1-9A71-C4B83A63F8F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12E058-34E4-462E-98B4-EFBC7B4CED2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9490323-0F4B-4FBE-AB96-B833EF80189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FE3C5A3-B3B0-42C8-999F-F34148943E5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856D5BB-A5B8-40C2-B874-D674777513C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1B8D03-938F-49A9-8A3D-EDB5AE456D9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6F0F1AF-115D-4CE9-9DDB-01BC09ECD6D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94359DC-36CE-452B-9459-E51A50913DE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4A84E90-4FFA-41CC-A855-453C79F02DC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BA43F77-5E9F-439D-842E-3C61B4E4A95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7E346BA-76BF-43E5-B9A1-1843D8085BF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47B378C-392C-4E66-82DF-D76C62C0E25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6358B4D-B0D9-4578-AE12-8272C447232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553FB4-52DC-4B16-A6D3-A85C3FC6022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830C7AB-0FFC-4BE7-93A0-B621BC49099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CF72C8B-6A95-4928-A493-A2D8923C455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EFE213D-AE98-4441-AB57-E8B239CEDCC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7CDE328-0981-47A6-8E60-A167239536C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814F22D-A8A6-4C6F-8324-9F370AF451C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CD5F5C9-2C91-4DC7-B5E3-2C587344089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3FC04F3-BA02-4573-AC70-90457A4DD54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7ECE506-F9B0-429F-AB8D-B8B7BF31CF3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C321C8D-E2F1-4570-B988-B87AB4035CE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D923DCF-F0DF-40A6-9FC0-305B1CC2101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AF29E21-3A9D-4414-B895-B192F248CD7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EE52CA7-3812-47BA-8264-C0F0AAA6791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8CCDA97-32E7-413B-AFB4-9F6FEE7E995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85731D9-9164-4FFF-AEA0-144DD7051EF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76F7681F-E924-4A4A-B514-D48C727D54F5}"/>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7AFAE956-8CE7-4354-9D35-A7BBEDB30FF3}"/>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672AB9EE-77CA-4876-9F8D-6337C4BEC725}"/>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5460CD0B-0A6C-4841-9E29-A72CA6625F27}"/>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C8E2999B-5E2D-4280-95CB-4B5BC791E17B}"/>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69B18D16-DEDB-4F41-A1D9-25EAABFB8FFC}"/>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E5C14624-D902-4725-9E6F-114C0D372BB3}"/>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F7E4E1B6-8E88-4356-9D19-BB45627B7D02}"/>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FFA47B29-B3B8-4F2C-B4B4-54153F478312}"/>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881EA434-1BEE-4D53-BE89-048BE793DC9E}"/>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FDF42194-AA48-4489-8D46-3439EAD6237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A25F893-0D36-4246-9C1D-9140F2365C2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1103924-5C19-4F14-8DB8-2D6C14B26DC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1CC3B37-36A3-4A67-88F3-7156EA8B09F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2874118-08DA-4617-B025-3667068F820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FCE19C3-7D8C-4D07-A9B1-32BA886CBC3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101600</xdr:rowOff>
    </xdr:from>
    <xdr:to>
      <xdr:col>24</xdr:col>
      <xdr:colOff>114300</xdr:colOff>
      <xdr:row>39</xdr:row>
      <xdr:rowOff>31750</xdr:rowOff>
    </xdr:to>
    <xdr:sp macro="" textlink="">
      <xdr:nvSpPr>
        <xdr:cNvPr id="73" name="楕円 72">
          <a:extLst>
            <a:ext uri="{FF2B5EF4-FFF2-40B4-BE49-F238E27FC236}">
              <a16:creationId xmlns:a16="http://schemas.microsoft.com/office/drawing/2014/main" id="{F2150ACE-0DBD-43D1-B0CC-2E148E638D54}"/>
            </a:ext>
          </a:extLst>
        </xdr:cNvPr>
        <xdr:cNvSpPr/>
      </xdr:nvSpPr>
      <xdr:spPr>
        <a:xfrm>
          <a:off x="4584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80027</xdr:rowOff>
    </xdr:from>
    <xdr:ext cx="405111" cy="259045"/>
    <xdr:sp macro="" textlink="">
      <xdr:nvSpPr>
        <xdr:cNvPr id="74" name="【道路】&#10;有形固定資産減価償却率該当値テキスト">
          <a:extLst>
            <a:ext uri="{FF2B5EF4-FFF2-40B4-BE49-F238E27FC236}">
              <a16:creationId xmlns:a16="http://schemas.microsoft.com/office/drawing/2014/main" id="{08FD9578-A7AD-4774-ADAA-FC35B478DA10}"/>
            </a:ext>
          </a:extLst>
        </xdr:cNvPr>
        <xdr:cNvSpPr txBox="1"/>
      </xdr:nvSpPr>
      <xdr:spPr>
        <a:xfrm>
          <a:off x="4673600"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73025</xdr:rowOff>
    </xdr:from>
    <xdr:to>
      <xdr:col>20</xdr:col>
      <xdr:colOff>38100</xdr:colOff>
      <xdr:row>39</xdr:row>
      <xdr:rowOff>3175</xdr:rowOff>
    </xdr:to>
    <xdr:sp macro="" textlink="">
      <xdr:nvSpPr>
        <xdr:cNvPr id="75" name="楕円 74">
          <a:extLst>
            <a:ext uri="{FF2B5EF4-FFF2-40B4-BE49-F238E27FC236}">
              <a16:creationId xmlns:a16="http://schemas.microsoft.com/office/drawing/2014/main" id="{BF3DD26E-872D-4C99-928D-2E19CB14E583}"/>
            </a:ext>
          </a:extLst>
        </xdr:cNvPr>
        <xdr:cNvSpPr/>
      </xdr:nvSpPr>
      <xdr:spPr>
        <a:xfrm>
          <a:off x="3746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123825</xdr:rowOff>
    </xdr:from>
    <xdr:to>
      <xdr:col>24</xdr:col>
      <xdr:colOff>63500</xdr:colOff>
      <xdr:row>38</xdr:row>
      <xdr:rowOff>152400</xdr:rowOff>
    </xdr:to>
    <xdr:cxnSp macro="">
      <xdr:nvCxnSpPr>
        <xdr:cNvPr id="76" name="直線コネクタ 75">
          <a:extLst>
            <a:ext uri="{FF2B5EF4-FFF2-40B4-BE49-F238E27FC236}">
              <a16:creationId xmlns:a16="http://schemas.microsoft.com/office/drawing/2014/main" id="{984108E3-A7B8-4CC8-B8EC-4A07855E9440}"/>
            </a:ext>
          </a:extLst>
        </xdr:cNvPr>
        <xdr:cNvCxnSpPr/>
      </xdr:nvCxnSpPr>
      <xdr:spPr>
        <a:xfrm>
          <a:off x="3797300" y="66389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52070</xdr:rowOff>
    </xdr:from>
    <xdr:to>
      <xdr:col>15</xdr:col>
      <xdr:colOff>101600</xdr:colOff>
      <xdr:row>38</xdr:row>
      <xdr:rowOff>153670</xdr:rowOff>
    </xdr:to>
    <xdr:sp macro="" textlink="">
      <xdr:nvSpPr>
        <xdr:cNvPr id="77" name="楕円 76">
          <a:extLst>
            <a:ext uri="{FF2B5EF4-FFF2-40B4-BE49-F238E27FC236}">
              <a16:creationId xmlns:a16="http://schemas.microsoft.com/office/drawing/2014/main" id="{9074D1B8-220E-49B1-8308-67A131AA5590}"/>
            </a:ext>
          </a:extLst>
        </xdr:cNvPr>
        <xdr:cNvSpPr/>
      </xdr:nvSpPr>
      <xdr:spPr>
        <a:xfrm>
          <a:off x="2857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102870</xdr:rowOff>
    </xdr:from>
    <xdr:to>
      <xdr:col>19</xdr:col>
      <xdr:colOff>177800</xdr:colOff>
      <xdr:row>38</xdr:row>
      <xdr:rowOff>123825</xdr:rowOff>
    </xdr:to>
    <xdr:cxnSp macro="">
      <xdr:nvCxnSpPr>
        <xdr:cNvPr id="78" name="直線コネクタ 77">
          <a:extLst>
            <a:ext uri="{FF2B5EF4-FFF2-40B4-BE49-F238E27FC236}">
              <a16:creationId xmlns:a16="http://schemas.microsoft.com/office/drawing/2014/main" id="{990437DA-3DB5-49B4-9CEB-CD4447551F41}"/>
            </a:ext>
          </a:extLst>
        </xdr:cNvPr>
        <xdr:cNvCxnSpPr/>
      </xdr:nvCxnSpPr>
      <xdr:spPr>
        <a:xfrm>
          <a:off x="2908300" y="66179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13970</xdr:rowOff>
    </xdr:from>
    <xdr:to>
      <xdr:col>10</xdr:col>
      <xdr:colOff>165100</xdr:colOff>
      <xdr:row>38</xdr:row>
      <xdr:rowOff>115570</xdr:rowOff>
    </xdr:to>
    <xdr:sp macro="" textlink="">
      <xdr:nvSpPr>
        <xdr:cNvPr id="79" name="楕円 78">
          <a:extLst>
            <a:ext uri="{FF2B5EF4-FFF2-40B4-BE49-F238E27FC236}">
              <a16:creationId xmlns:a16="http://schemas.microsoft.com/office/drawing/2014/main" id="{9DA4AD06-2463-408B-BB0C-6A0762D48F1C}"/>
            </a:ext>
          </a:extLst>
        </xdr:cNvPr>
        <xdr:cNvSpPr/>
      </xdr:nvSpPr>
      <xdr:spPr>
        <a:xfrm>
          <a:off x="1968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64770</xdr:rowOff>
    </xdr:from>
    <xdr:to>
      <xdr:col>15</xdr:col>
      <xdr:colOff>50800</xdr:colOff>
      <xdr:row>38</xdr:row>
      <xdr:rowOff>102870</xdr:rowOff>
    </xdr:to>
    <xdr:cxnSp macro="">
      <xdr:nvCxnSpPr>
        <xdr:cNvPr id="80" name="直線コネクタ 79">
          <a:extLst>
            <a:ext uri="{FF2B5EF4-FFF2-40B4-BE49-F238E27FC236}">
              <a16:creationId xmlns:a16="http://schemas.microsoft.com/office/drawing/2014/main" id="{5F3D3666-A297-444D-BBFB-40D9D2D66F38}"/>
            </a:ext>
          </a:extLst>
        </xdr:cNvPr>
        <xdr:cNvCxnSpPr/>
      </xdr:nvCxnSpPr>
      <xdr:spPr>
        <a:xfrm>
          <a:off x="2019300" y="65798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156845</xdr:rowOff>
    </xdr:from>
    <xdr:to>
      <xdr:col>6</xdr:col>
      <xdr:colOff>38100</xdr:colOff>
      <xdr:row>38</xdr:row>
      <xdr:rowOff>86995</xdr:rowOff>
    </xdr:to>
    <xdr:sp macro="" textlink="">
      <xdr:nvSpPr>
        <xdr:cNvPr id="81" name="楕円 80">
          <a:extLst>
            <a:ext uri="{FF2B5EF4-FFF2-40B4-BE49-F238E27FC236}">
              <a16:creationId xmlns:a16="http://schemas.microsoft.com/office/drawing/2014/main" id="{AE12A26B-37F8-4B3A-BA24-78E701C44F41}"/>
            </a:ext>
          </a:extLst>
        </xdr:cNvPr>
        <xdr:cNvSpPr/>
      </xdr:nvSpPr>
      <xdr:spPr>
        <a:xfrm>
          <a:off x="1079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36195</xdr:rowOff>
    </xdr:from>
    <xdr:to>
      <xdr:col>10</xdr:col>
      <xdr:colOff>114300</xdr:colOff>
      <xdr:row>38</xdr:row>
      <xdr:rowOff>64770</xdr:rowOff>
    </xdr:to>
    <xdr:cxnSp macro="">
      <xdr:nvCxnSpPr>
        <xdr:cNvPr id="82" name="直線コネクタ 81">
          <a:extLst>
            <a:ext uri="{FF2B5EF4-FFF2-40B4-BE49-F238E27FC236}">
              <a16:creationId xmlns:a16="http://schemas.microsoft.com/office/drawing/2014/main" id="{1BF2D29C-26CE-4465-B405-E025867B068B}"/>
            </a:ext>
          </a:extLst>
        </xdr:cNvPr>
        <xdr:cNvCxnSpPr/>
      </xdr:nvCxnSpPr>
      <xdr:spPr>
        <a:xfrm>
          <a:off x="1130300" y="65512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8B18D18-1602-4301-9419-1801EFECD2F5}"/>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775EFE49-824A-434E-8D0A-34188683076B}"/>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53F73826-0B07-471A-A0C9-0FFEC5A22B9C}"/>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0EDEC6F6-4A55-4722-B471-92974288CD5B}"/>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165752</xdr:rowOff>
    </xdr:from>
    <xdr:ext cx="405111" cy="259045"/>
    <xdr:sp macro="" textlink="">
      <xdr:nvSpPr>
        <xdr:cNvPr id="87" name="n_1mainValue【道路】&#10;有形固定資産減価償却率">
          <a:extLst>
            <a:ext uri="{FF2B5EF4-FFF2-40B4-BE49-F238E27FC236}">
              <a16:creationId xmlns:a16="http://schemas.microsoft.com/office/drawing/2014/main" id="{B4E9C22A-1B27-4189-BA3B-3918E62FDEF4}"/>
            </a:ext>
          </a:extLst>
        </xdr:cNvPr>
        <xdr:cNvSpPr txBox="1"/>
      </xdr:nvSpPr>
      <xdr:spPr>
        <a:xfrm>
          <a:off x="35820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144797</xdr:rowOff>
    </xdr:from>
    <xdr:ext cx="405111" cy="259045"/>
    <xdr:sp macro="" textlink="">
      <xdr:nvSpPr>
        <xdr:cNvPr id="88" name="n_2mainValue【道路】&#10;有形固定資産減価償却率">
          <a:extLst>
            <a:ext uri="{FF2B5EF4-FFF2-40B4-BE49-F238E27FC236}">
              <a16:creationId xmlns:a16="http://schemas.microsoft.com/office/drawing/2014/main" id="{AB6EC20C-FE27-4AA2-AB3E-FC2BB15AA02A}"/>
            </a:ext>
          </a:extLst>
        </xdr:cNvPr>
        <xdr:cNvSpPr txBox="1"/>
      </xdr:nvSpPr>
      <xdr:spPr>
        <a:xfrm>
          <a:off x="2705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9" name="n_3mainValue【道路】&#10;有形固定資産減価償却率">
          <a:extLst>
            <a:ext uri="{FF2B5EF4-FFF2-40B4-BE49-F238E27FC236}">
              <a16:creationId xmlns:a16="http://schemas.microsoft.com/office/drawing/2014/main" id="{854487DE-2FF0-4335-B3DF-8E7AD115575F}"/>
            </a:ext>
          </a:extLst>
        </xdr:cNvPr>
        <xdr:cNvSpPr txBox="1"/>
      </xdr:nvSpPr>
      <xdr:spPr>
        <a:xfrm>
          <a:off x="1816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78122</xdr:rowOff>
    </xdr:from>
    <xdr:ext cx="405111" cy="259045"/>
    <xdr:sp macro="" textlink="">
      <xdr:nvSpPr>
        <xdr:cNvPr id="90" name="n_4mainValue【道路】&#10;有形固定資産減価償却率">
          <a:extLst>
            <a:ext uri="{FF2B5EF4-FFF2-40B4-BE49-F238E27FC236}">
              <a16:creationId xmlns:a16="http://schemas.microsoft.com/office/drawing/2014/main" id="{34E4500D-199C-4295-A3D5-23CFFD8AA5CD}"/>
            </a:ext>
          </a:extLst>
        </xdr:cNvPr>
        <xdr:cNvSpPr txBox="1"/>
      </xdr:nvSpPr>
      <xdr:spPr>
        <a:xfrm>
          <a:off x="927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FF2DE8B-211C-4329-AE9F-085919F9799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7667439-90AD-4F94-9BCE-DD079CA782D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E95784F-2B28-44A9-8EDF-B83DFA5346A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75C9792-7C6B-40CE-B38E-487ACDA0164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D2E8334-DC41-425B-989B-272C1E1F282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D3C96B4-B569-4D25-BA46-FF716C1AC2E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A0E6FB4-0E95-47D6-835C-185393813BA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285E3C1-DF73-4281-9712-92CCC642752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197B150-E446-48D4-84E9-4591880D046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7025533-35EB-4204-A06B-96C69F705F6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88730BE-B6EC-4CA0-A4E6-04C0DECC158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CE5DAB3-8003-4DF6-8CD6-53C3AC2CD26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02D834F-A7D2-4070-97C6-2CED54AF725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326C7430-2F77-4E0A-8C7A-48836375205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5B5B1DC-C0B3-4BF8-9D03-E51C68612D9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D45ABA7A-9312-4471-86AB-7496F5E58A0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7D5DD33-2160-4D4C-A120-FA4D40E002E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23BF5E95-3CCA-4AC0-A61D-4106530A6B81}"/>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61DC2B8-E783-4DDB-ABC9-8C1122326CE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C04F6C2C-9C00-4D3D-8D48-B6B8B2DC8DA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4FB93F8-0355-4DD8-B26A-5DC5D4E19CE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A3E7594E-99A8-4B1B-9AA6-6C5C3F3B3FCC}"/>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4083BD2-0F93-42D0-993E-D8DCD3BC76C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94FC19DC-63D4-4559-A4D4-5B8339B50728}"/>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505FF241-0017-4977-B523-D593D88F776A}"/>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D612216B-AB81-4B6F-942B-5494CD4AD8FF}"/>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CE63DC27-8029-4F2A-BB32-D060361DBCE1}"/>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A2026F5B-12B1-4F0B-916F-FD371587187A}"/>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CD2D963E-B663-4B0A-A8CA-496160B0AA2E}"/>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D70A40A4-2BF0-45E9-B548-C6C9D3630649}"/>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FE2FB281-A9C1-4661-B32F-9345001C0620}"/>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A9D0BE1D-D799-4F7B-9D30-A8C3F550DFD9}"/>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C0E6E665-EAC8-4B7A-9DA1-50F93B7E10DA}"/>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4ABB0D16-B8D9-4CCB-BCF8-0499A8DD1EAE}"/>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B4B76A5-B65A-47C5-9C23-B41403C5CE2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8BDBE4B-2CA1-47B4-8E7B-F7A6B172607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7346281-1E50-4AA2-8946-FC10F543754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98A5750-8A91-4F8F-B0AE-DDE93A537A1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DA8355A-8F74-4C14-8166-76D2564CAD3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36049</xdr:rowOff>
    </xdr:from>
    <xdr:to>
      <xdr:col>55</xdr:col>
      <xdr:colOff>50800</xdr:colOff>
      <xdr:row>36</xdr:row>
      <xdr:rowOff>137649</xdr:rowOff>
    </xdr:to>
    <xdr:sp macro="" textlink="">
      <xdr:nvSpPr>
        <xdr:cNvPr id="130" name="楕円 129">
          <a:extLst>
            <a:ext uri="{FF2B5EF4-FFF2-40B4-BE49-F238E27FC236}">
              <a16:creationId xmlns:a16="http://schemas.microsoft.com/office/drawing/2014/main" id="{5B1E93C4-6E41-44B6-9235-1EDCDD7CD8A8}"/>
            </a:ext>
          </a:extLst>
        </xdr:cNvPr>
        <xdr:cNvSpPr/>
      </xdr:nvSpPr>
      <xdr:spPr>
        <a:xfrm>
          <a:off x="10426700" y="62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58926</xdr:rowOff>
    </xdr:from>
    <xdr:ext cx="534377" cy="259045"/>
    <xdr:sp macro="" textlink="">
      <xdr:nvSpPr>
        <xdr:cNvPr id="131" name="【道路】&#10;一人当たり延長該当値テキスト">
          <a:extLst>
            <a:ext uri="{FF2B5EF4-FFF2-40B4-BE49-F238E27FC236}">
              <a16:creationId xmlns:a16="http://schemas.microsoft.com/office/drawing/2014/main" id="{796A65AB-01F4-4B3C-B4E4-793784276864}"/>
            </a:ext>
          </a:extLst>
        </xdr:cNvPr>
        <xdr:cNvSpPr txBox="1"/>
      </xdr:nvSpPr>
      <xdr:spPr>
        <a:xfrm>
          <a:off x="10515600" y="605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60890</xdr:rowOff>
    </xdr:from>
    <xdr:to>
      <xdr:col>50</xdr:col>
      <xdr:colOff>165100</xdr:colOff>
      <xdr:row>36</xdr:row>
      <xdr:rowOff>162490</xdr:rowOff>
    </xdr:to>
    <xdr:sp macro="" textlink="">
      <xdr:nvSpPr>
        <xdr:cNvPr id="132" name="楕円 131">
          <a:extLst>
            <a:ext uri="{FF2B5EF4-FFF2-40B4-BE49-F238E27FC236}">
              <a16:creationId xmlns:a16="http://schemas.microsoft.com/office/drawing/2014/main" id="{9D2750D9-679A-43BD-8DF2-5A38B5A65E39}"/>
            </a:ext>
          </a:extLst>
        </xdr:cNvPr>
        <xdr:cNvSpPr/>
      </xdr:nvSpPr>
      <xdr:spPr>
        <a:xfrm>
          <a:off x="9588500" y="623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86849</xdr:rowOff>
    </xdr:from>
    <xdr:to>
      <xdr:col>55</xdr:col>
      <xdr:colOff>0</xdr:colOff>
      <xdr:row>36</xdr:row>
      <xdr:rowOff>111690</xdr:rowOff>
    </xdr:to>
    <xdr:cxnSp macro="">
      <xdr:nvCxnSpPr>
        <xdr:cNvPr id="133" name="直線コネクタ 132">
          <a:extLst>
            <a:ext uri="{FF2B5EF4-FFF2-40B4-BE49-F238E27FC236}">
              <a16:creationId xmlns:a16="http://schemas.microsoft.com/office/drawing/2014/main" id="{41324F59-5DE9-4062-9BE5-776D1BABF5C6}"/>
            </a:ext>
          </a:extLst>
        </xdr:cNvPr>
        <xdr:cNvCxnSpPr/>
      </xdr:nvCxnSpPr>
      <xdr:spPr>
        <a:xfrm flipV="1">
          <a:off x="9639300" y="6259049"/>
          <a:ext cx="838200" cy="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79959</xdr:rowOff>
    </xdr:from>
    <xdr:to>
      <xdr:col>46</xdr:col>
      <xdr:colOff>38100</xdr:colOff>
      <xdr:row>37</xdr:row>
      <xdr:rowOff>10109</xdr:rowOff>
    </xdr:to>
    <xdr:sp macro="" textlink="">
      <xdr:nvSpPr>
        <xdr:cNvPr id="134" name="楕円 133">
          <a:extLst>
            <a:ext uri="{FF2B5EF4-FFF2-40B4-BE49-F238E27FC236}">
              <a16:creationId xmlns:a16="http://schemas.microsoft.com/office/drawing/2014/main" id="{76EAB706-AEF4-477A-8026-0568C2A711FB}"/>
            </a:ext>
          </a:extLst>
        </xdr:cNvPr>
        <xdr:cNvSpPr/>
      </xdr:nvSpPr>
      <xdr:spPr>
        <a:xfrm>
          <a:off x="8699500" y="625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111690</xdr:rowOff>
    </xdr:from>
    <xdr:to>
      <xdr:col>50</xdr:col>
      <xdr:colOff>114300</xdr:colOff>
      <xdr:row>36</xdr:row>
      <xdr:rowOff>130759</xdr:rowOff>
    </xdr:to>
    <xdr:cxnSp macro="">
      <xdr:nvCxnSpPr>
        <xdr:cNvPr id="135" name="直線コネクタ 134">
          <a:extLst>
            <a:ext uri="{FF2B5EF4-FFF2-40B4-BE49-F238E27FC236}">
              <a16:creationId xmlns:a16="http://schemas.microsoft.com/office/drawing/2014/main" id="{8B82B3CC-D216-4F9F-AA10-16ED67F05AD2}"/>
            </a:ext>
          </a:extLst>
        </xdr:cNvPr>
        <xdr:cNvCxnSpPr/>
      </xdr:nvCxnSpPr>
      <xdr:spPr>
        <a:xfrm flipV="1">
          <a:off x="8750300" y="6283890"/>
          <a:ext cx="889000" cy="1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112230</xdr:rowOff>
    </xdr:from>
    <xdr:to>
      <xdr:col>41</xdr:col>
      <xdr:colOff>101600</xdr:colOff>
      <xdr:row>37</xdr:row>
      <xdr:rowOff>42380</xdr:rowOff>
    </xdr:to>
    <xdr:sp macro="" textlink="">
      <xdr:nvSpPr>
        <xdr:cNvPr id="136" name="楕円 135">
          <a:extLst>
            <a:ext uri="{FF2B5EF4-FFF2-40B4-BE49-F238E27FC236}">
              <a16:creationId xmlns:a16="http://schemas.microsoft.com/office/drawing/2014/main" id="{1BD6AEAA-41FD-4DCE-8AF7-A1FF2A0FD88A}"/>
            </a:ext>
          </a:extLst>
        </xdr:cNvPr>
        <xdr:cNvSpPr/>
      </xdr:nvSpPr>
      <xdr:spPr>
        <a:xfrm>
          <a:off x="7810500" y="628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130759</xdr:rowOff>
    </xdr:from>
    <xdr:to>
      <xdr:col>45</xdr:col>
      <xdr:colOff>177800</xdr:colOff>
      <xdr:row>36</xdr:row>
      <xdr:rowOff>163030</xdr:rowOff>
    </xdr:to>
    <xdr:cxnSp macro="">
      <xdr:nvCxnSpPr>
        <xdr:cNvPr id="137" name="直線コネクタ 136">
          <a:extLst>
            <a:ext uri="{FF2B5EF4-FFF2-40B4-BE49-F238E27FC236}">
              <a16:creationId xmlns:a16="http://schemas.microsoft.com/office/drawing/2014/main" id="{00C831BC-F19D-4682-8A0F-332A11D72093}"/>
            </a:ext>
          </a:extLst>
        </xdr:cNvPr>
        <xdr:cNvCxnSpPr/>
      </xdr:nvCxnSpPr>
      <xdr:spPr>
        <a:xfrm flipV="1">
          <a:off x="7861300" y="6302959"/>
          <a:ext cx="889000" cy="3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129013</xdr:rowOff>
    </xdr:from>
    <xdr:to>
      <xdr:col>36</xdr:col>
      <xdr:colOff>165100</xdr:colOff>
      <xdr:row>37</xdr:row>
      <xdr:rowOff>59163</xdr:rowOff>
    </xdr:to>
    <xdr:sp macro="" textlink="">
      <xdr:nvSpPr>
        <xdr:cNvPr id="138" name="楕円 137">
          <a:extLst>
            <a:ext uri="{FF2B5EF4-FFF2-40B4-BE49-F238E27FC236}">
              <a16:creationId xmlns:a16="http://schemas.microsoft.com/office/drawing/2014/main" id="{3A69893D-A643-4B79-9B93-795F303595EA}"/>
            </a:ext>
          </a:extLst>
        </xdr:cNvPr>
        <xdr:cNvSpPr/>
      </xdr:nvSpPr>
      <xdr:spPr>
        <a:xfrm>
          <a:off x="6921500" y="630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163030</xdr:rowOff>
    </xdr:from>
    <xdr:to>
      <xdr:col>41</xdr:col>
      <xdr:colOff>50800</xdr:colOff>
      <xdr:row>37</xdr:row>
      <xdr:rowOff>8363</xdr:rowOff>
    </xdr:to>
    <xdr:cxnSp macro="">
      <xdr:nvCxnSpPr>
        <xdr:cNvPr id="139" name="直線コネクタ 138">
          <a:extLst>
            <a:ext uri="{FF2B5EF4-FFF2-40B4-BE49-F238E27FC236}">
              <a16:creationId xmlns:a16="http://schemas.microsoft.com/office/drawing/2014/main" id="{4424148E-0346-4C10-80CF-FA662A2CC7E4}"/>
            </a:ext>
          </a:extLst>
        </xdr:cNvPr>
        <xdr:cNvCxnSpPr/>
      </xdr:nvCxnSpPr>
      <xdr:spPr>
        <a:xfrm flipV="1">
          <a:off x="6972300" y="6335230"/>
          <a:ext cx="889000" cy="1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CDAC3DFA-A675-4C0B-872D-F4B512FFE9F6}"/>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07EBBB04-D1A1-43F0-B7CE-08EA90C74A6A}"/>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82173D7A-A1BE-4379-B5A6-7CBFAF2A02EC}"/>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A770A80E-83F0-41F8-AADC-4F95E297777D}"/>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7567</xdr:rowOff>
    </xdr:from>
    <xdr:ext cx="534377" cy="259045"/>
    <xdr:sp macro="" textlink="">
      <xdr:nvSpPr>
        <xdr:cNvPr id="144" name="n_1mainValue【道路】&#10;一人当たり延長">
          <a:extLst>
            <a:ext uri="{FF2B5EF4-FFF2-40B4-BE49-F238E27FC236}">
              <a16:creationId xmlns:a16="http://schemas.microsoft.com/office/drawing/2014/main" id="{B45CA93B-F6FB-4506-B188-A4734A5612C2}"/>
            </a:ext>
          </a:extLst>
        </xdr:cNvPr>
        <xdr:cNvSpPr txBox="1"/>
      </xdr:nvSpPr>
      <xdr:spPr>
        <a:xfrm>
          <a:off x="9359411" y="600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26636</xdr:rowOff>
    </xdr:from>
    <xdr:ext cx="534377" cy="259045"/>
    <xdr:sp macro="" textlink="">
      <xdr:nvSpPr>
        <xdr:cNvPr id="145" name="n_2mainValue【道路】&#10;一人当たり延長">
          <a:extLst>
            <a:ext uri="{FF2B5EF4-FFF2-40B4-BE49-F238E27FC236}">
              <a16:creationId xmlns:a16="http://schemas.microsoft.com/office/drawing/2014/main" id="{2EAE2542-209E-4B5D-848C-F8C262E7AED6}"/>
            </a:ext>
          </a:extLst>
        </xdr:cNvPr>
        <xdr:cNvSpPr txBox="1"/>
      </xdr:nvSpPr>
      <xdr:spPr>
        <a:xfrm>
          <a:off x="8483111" y="60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58907</xdr:rowOff>
    </xdr:from>
    <xdr:ext cx="534377" cy="259045"/>
    <xdr:sp macro="" textlink="">
      <xdr:nvSpPr>
        <xdr:cNvPr id="146" name="n_3mainValue【道路】&#10;一人当たり延長">
          <a:extLst>
            <a:ext uri="{FF2B5EF4-FFF2-40B4-BE49-F238E27FC236}">
              <a16:creationId xmlns:a16="http://schemas.microsoft.com/office/drawing/2014/main" id="{D7811AD7-BAC8-453C-8ADF-5DD93CE76906}"/>
            </a:ext>
          </a:extLst>
        </xdr:cNvPr>
        <xdr:cNvSpPr txBox="1"/>
      </xdr:nvSpPr>
      <xdr:spPr>
        <a:xfrm>
          <a:off x="7594111" y="6059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75690</xdr:rowOff>
    </xdr:from>
    <xdr:ext cx="534377" cy="259045"/>
    <xdr:sp macro="" textlink="">
      <xdr:nvSpPr>
        <xdr:cNvPr id="147" name="n_4mainValue【道路】&#10;一人当たり延長">
          <a:extLst>
            <a:ext uri="{FF2B5EF4-FFF2-40B4-BE49-F238E27FC236}">
              <a16:creationId xmlns:a16="http://schemas.microsoft.com/office/drawing/2014/main" id="{06C279D4-9A63-47A1-AC48-ED4908B55851}"/>
            </a:ext>
          </a:extLst>
        </xdr:cNvPr>
        <xdr:cNvSpPr txBox="1"/>
      </xdr:nvSpPr>
      <xdr:spPr>
        <a:xfrm>
          <a:off x="6705111" y="607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A60B1FA-85B3-4E74-B57E-9AAD1D6B5F5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D083643-7BDE-41A6-9DA2-F44C58B8437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FE564CB-E596-49B9-A7D3-BC3B100CA71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8624AB4-C81C-407D-94D0-BC7261C22DB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6E0C27B-F44C-439F-B2EA-DAE89A8ED1E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9C1666B-397C-415B-9E9D-B45C4AAE622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592602C-09D0-44CB-A02D-B531CD654A9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1C77233-80B6-45FC-8F29-2B749072B01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0DD8B80-82A3-42B0-BFAE-31894C0D0E3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9E46157-C671-4D2F-B756-72516058978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7AF18B9-C0CD-4A2F-BD19-C288D86005D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AF3442C-B90F-4F43-BA7E-CDDB148FBF3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9BFBBD2-9859-4C65-82C9-EB42803FDA3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2B0FB9C-F24A-43A0-A48E-C5A059DD2F5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5B95F13-CBD3-497D-B6EE-DC7C2EC5887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63B0C0E-6381-4748-BC31-A7390BF6C4E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FADCAC0-B311-4DB4-969C-5A231915772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8CD8E83-1512-4150-A9ED-F12296E2CB3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2F06EDC-00F1-4526-ABF7-C678BB2EEA6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E7C662F-A978-4C5E-B9ED-1DD58F66B48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2F2DAFC-9A29-4F76-8327-20D814EABAB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1A0CD9E-9123-496E-B8ED-E69D52E254A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76FC1BB-CAE6-49BF-87C6-D92A459AC16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100008B-9D2A-4830-A5DF-5513FE58FA4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EE476A0-7EB2-426A-96A2-1B1D54932C1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B56B366B-305C-458B-B5D8-9C009963F3CD}"/>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35706A5-338C-4E15-840D-9FB1CD86440D}"/>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57751DA8-F74A-401B-970F-F5702497A898}"/>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32E82549-839B-4E3D-BE85-556F371BEB16}"/>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4590A11A-B868-4EFC-A6C7-AD52F490C367}"/>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CF1ADD1-E557-45B5-B3D6-087491866E37}"/>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E5D32BFA-590B-45FF-BAA1-82A6B57730AA}"/>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40FD7CAB-B75C-4EF2-8755-E89F0449C87B}"/>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9914BA99-186B-4F9C-8E65-BD9D98DA5211}"/>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A0434520-70BC-454D-913B-3ADB394D5BEB}"/>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693FB02C-9375-4BD8-A8CE-DEB5A41163A8}"/>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C2EECCD-EE54-4BCB-B019-C2045151FF8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F61CEB9-D09D-4CA3-8D46-666B21BE526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E17524F-6064-4732-8750-276DE5271AB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2F3CEB8-BFF2-487C-AF9C-92A9ED7E469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B0BD387-86CD-46AA-975E-F81C903A81B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58601</xdr:rowOff>
    </xdr:from>
    <xdr:to>
      <xdr:col>24</xdr:col>
      <xdr:colOff>114300</xdr:colOff>
      <xdr:row>60</xdr:row>
      <xdr:rowOff>160201</xdr:rowOff>
    </xdr:to>
    <xdr:sp macro="" textlink="">
      <xdr:nvSpPr>
        <xdr:cNvPr id="189" name="楕円 188">
          <a:extLst>
            <a:ext uri="{FF2B5EF4-FFF2-40B4-BE49-F238E27FC236}">
              <a16:creationId xmlns:a16="http://schemas.microsoft.com/office/drawing/2014/main" id="{5D41330A-215F-4E9F-94F0-34E3DDD73C18}"/>
            </a:ext>
          </a:extLst>
        </xdr:cNvPr>
        <xdr:cNvSpPr/>
      </xdr:nvSpPr>
      <xdr:spPr>
        <a:xfrm>
          <a:off x="45847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81478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A08024E-BEA3-465B-8531-10CEA9CE88AA}"/>
            </a:ext>
          </a:extLst>
        </xdr:cNvPr>
        <xdr:cNvSpPr txBox="1"/>
      </xdr:nvSpPr>
      <xdr:spPr>
        <a:xfrm>
          <a:off x="4673600" y="10197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42273</xdr:rowOff>
    </xdr:from>
    <xdr:to>
      <xdr:col>20</xdr:col>
      <xdr:colOff>38100</xdr:colOff>
      <xdr:row>60</xdr:row>
      <xdr:rowOff>143873</xdr:rowOff>
    </xdr:to>
    <xdr:sp macro="" textlink="">
      <xdr:nvSpPr>
        <xdr:cNvPr id="191" name="楕円 190">
          <a:extLst>
            <a:ext uri="{FF2B5EF4-FFF2-40B4-BE49-F238E27FC236}">
              <a16:creationId xmlns:a16="http://schemas.microsoft.com/office/drawing/2014/main" id="{445F5A8A-48EA-4F91-BC3F-906CAF547B4C}"/>
            </a:ext>
          </a:extLst>
        </xdr:cNvPr>
        <xdr:cNvSpPr/>
      </xdr:nvSpPr>
      <xdr:spPr>
        <a:xfrm>
          <a:off x="3746500" y="103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93073</xdr:rowOff>
    </xdr:from>
    <xdr:to>
      <xdr:col>24</xdr:col>
      <xdr:colOff>63500</xdr:colOff>
      <xdr:row>60</xdr:row>
      <xdr:rowOff>109401</xdr:rowOff>
    </xdr:to>
    <xdr:cxnSp macro="">
      <xdr:nvCxnSpPr>
        <xdr:cNvPr id="192" name="直線コネクタ 191">
          <a:extLst>
            <a:ext uri="{FF2B5EF4-FFF2-40B4-BE49-F238E27FC236}">
              <a16:creationId xmlns:a16="http://schemas.microsoft.com/office/drawing/2014/main" id="{EA9753D3-33C1-4D7E-A475-773E9625DF11}"/>
            </a:ext>
          </a:extLst>
        </xdr:cNvPr>
        <xdr:cNvCxnSpPr/>
      </xdr:nvCxnSpPr>
      <xdr:spPr>
        <a:xfrm>
          <a:off x="3797300" y="10380073"/>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3084</xdr:rowOff>
    </xdr:from>
    <xdr:to>
      <xdr:col>15</xdr:col>
      <xdr:colOff>101600</xdr:colOff>
      <xdr:row>60</xdr:row>
      <xdr:rowOff>104684</xdr:rowOff>
    </xdr:to>
    <xdr:sp macro="" textlink="">
      <xdr:nvSpPr>
        <xdr:cNvPr id="193" name="楕円 192">
          <a:extLst>
            <a:ext uri="{FF2B5EF4-FFF2-40B4-BE49-F238E27FC236}">
              <a16:creationId xmlns:a16="http://schemas.microsoft.com/office/drawing/2014/main" id="{94B53718-8630-4F10-A142-A75A226D70C5}"/>
            </a:ext>
          </a:extLst>
        </xdr:cNvPr>
        <xdr:cNvSpPr/>
      </xdr:nvSpPr>
      <xdr:spPr>
        <a:xfrm>
          <a:off x="2857500" y="102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53884</xdr:rowOff>
    </xdr:from>
    <xdr:to>
      <xdr:col>19</xdr:col>
      <xdr:colOff>177800</xdr:colOff>
      <xdr:row>60</xdr:row>
      <xdr:rowOff>93073</xdr:rowOff>
    </xdr:to>
    <xdr:cxnSp macro="">
      <xdr:nvCxnSpPr>
        <xdr:cNvPr id="194" name="直線コネクタ 193">
          <a:extLst>
            <a:ext uri="{FF2B5EF4-FFF2-40B4-BE49-F238E27FC236}">
              <a16:creationId xmlns:a16="http://schemas.microsoft.com/office/drawing/2014/main" id="{8F6DA088-A86D-4ECD-9A4F-4F615A541F8B}"/>
            </a:ext>
          </a:extLst>
        </xdr:cNvPr>
        <xdr:cNvCxnSpPr/>
      </xdr:nvCxnSpPr>
      <xdr:spPr>
        <a:xfrm>
          <a:off x="2908300" y="1034088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7983</xdr:rowOff>
    </xdr:from>
    <xdr:to>
      <xdr:col>10</xdr:col>
      <xdr:colOff>165100</xdr:colOff>
      <xdr:row>60</xdr:row>
      <xdr:rowOff>109583</xdr:rowOff>
    </xdr:to>
    <xdr:sp macro="" textlink="">
      <xdr:nvSpPr>
        <xdr:cNvPr id="195" name="楕円 194">
          <a:extLst>
            <a:ext uri="{FF2B5EF4-FFF2-40B4-BE49-F238E27FC236}">
              <a16:creationId xmlns:a16="http://schemas.microsoft.com/office/drawing/2014/main" id="{0406A729-3FB1-4D10-8C17-849B06578DEC}"/>
            </a:ext>
          </a:extLst>
        </xdr:cNvPr>
        <xdr:cNvSpPr/>
      </xdr:nvSpPr>
      <xdr:spPr>
        <a:xfrm>
          <a:off x="1968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53884</xdr:rowOff>
    </xdr:from>
    <xdr:to>
      <xdr:col>15</xdr:col>
      <xdr:colOff>50800</xdr:colOff>
      <xdr:row>60</xdr:row>
      <xdr:rowOff>58783</xdr:rowOff>
    </xdr:to>
    <xdr:cxnSp macro="">
      <xdr:nvCxnSpPr>
        <xdr:cNvPr id="196" name="直線コネクタ 195">
          <a:extLst>
            <a:ext uri="{FF2B5EF4-FFF2-40B4-BE49-F238E27FC236}">
              <a16:creationId xmlns:a16="http://schemas.microsoft.com/office/drawing/2014/main" id="{DF7D2C86-233C-4454-82BC-09261F61D4FA}"/>
            </a:ext>
          </a:extLst>
        </xdr:cNvPr>
        <xdr:cNvCxnSpPr/>
      </xdr:nvCxnSpPr>
      <xdr:spPr>
        <a:xfrm flipV="1">
          <a:off x="2019300" y="1034088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161472</xdr:rowOff>
    </xdr:from>
    <xdr:to>
      <xdr:col>6</xdr:col>
      <xdr:colOff>38100</xdr:colOff>
      <xdr:row>60</xdr:row>
      <xdr:rowOff>91622</xdr:rowOff>
    </xdr:to>
    <xdr:sp macro="" textlink="">
      <xdr:nvSpPr>
        <xdr:cNvPr id="197" name="楕円 196">
          <a:extLst>
            <a:ext uri="{FF2B5EF4-FFF2-40B4-BE49-F238E27FC236}">
              <a16:creationId xmlns:a16="http://schemas.microsoft.com/office/drawing/2014/main" id="{56CDBB2A-4A41-4212-9300-622F7EDFB0AD}"/>
            </a:ext>
          </a:extLst>
        </xdr:cNvPr>
        <xdr:cNvSpPr/>
      </xdr:nvSpPr>
      <xdr:spPr>
        <a:xfrm>
          <a:off x="1079500" y="102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40822</xdr:rowOff>
    </xdr:from>
    <xdr:to>
      <xdr:col>10</xdr:col>
      <xdr:colOff>114300</xdr:colOff>
      <xdr:row>60</xdr:row>
      <xdr:rowOff>58783</xdr:rowOff>
    </xdr:to>
    <xdr:cxnSp macro="">
      <xdr:nvCxnSpPr>
        <xdr:cNvPr id="198" name="直線コネクタ 197">
          <a:extLst>
            <a:ext uri="{FF2B5EF4-FFF2-40B4-BE49-F238E27FC236}">
              <a16:creationId xmlns:a16="http://schemas.microsoft.com/office/drawing/2014/main" id="{1B24EA8C-E6EB-432B-AD7B-CA73F57AEA00}"/>
            </a:ext>
          </a:extLst>
        </xdr:cNvPr>
        <xdr:cNvCxnSpPr/>
      </xdr:nvCxnSpPr>
      <xdr:spPr>
        <a:xfrm>
          <a:off x="1130300" y="1032782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4EC7B1A-3AAF-48EF-AF90-FE80C22E8422}"/>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76D11EA-F9DE-4173-86F2-AA01C46D5B72}"/>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C17B74B-6F23-4403-82B6-75926791AF91}"/>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3F60B0B-E178-4094-B1F1-561AD8588043}"/>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160400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782859A-055A-423A-B442-A11AADF6AF30}"/>
            </a:ext>
          </a:extLst>
        </xdr:cNvPr>
        <xdr:cNvSpPr txBox="1"/>
      </xdr:nvSpPr>
      <xdr:spPr>
        <a:xfrm>
          <a:off x="3582044" y="1010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121211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5AA2D42E-FFE6-4C14-93D4-5F029C6CE2F6}"/>
            </a:ext>
          </a:extLst>
        </xdr:cNvPr>
        <xdr:cNvSpPr txBox="1"/>
      </xdr:nvSpPr>
      <xdr:spPr>
        <a:xfrm>
          <a:off x="2705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126110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57109F9-8A4D-458E-9AF6-22EB31A9D06B}"/>
            </a:ext>
          </a:extLst>
        </xdr:cNvPr>
        <xdr:cNvSpPr txBox="1"/>
      </xdr:nvSpPr>
      <xdr:spPr>
        <a:xfrm>
          <a:off x="1816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108149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E14E4F7-CB02-4803-9A07-C7090DAEFC32}"/>
            </a:ext>
          </a:extLst>
        </xdr:cNvPr>
        <xdr:cNvSpPr txBox="1"/>
      </xdr:nvSpPr>
      <xdr:spPr>
        <a:xfrm>
          <a:off x="927744" y="1005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3E6310F-ABE7-498F-B33E-41711860242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8E5B0DA-42A7-4C96-87C4-1250ED15705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9DB7567-C4AA-478C-BF76-6F8C1736B69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A4884A3-371B-41F2-A499-8F64FE5427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EA568BA-1028-4370-9B96-90DA22880DB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7F04ECE-94E4-42DD-B4B6-5CA03D25DF4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7527F3E-400A-49C2-9760-422D70CA321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E0B889F-7E73-4FB3-98A5-9B5557B82CE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50CE544-D441-48C6-BB5E-9C06EA545D2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E1AD2A8-EA6D-44CA-8C47-39DD70743DA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D016EE4-6A1F-49C0-BA5B-23609C5F86E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E81BFCB-86C1-421E-A99E-B24C3FEBC06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DC2AD57-F1F6-4204-809B-38C4A1C6C7F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B1E8B226-AB43-4C9D-84D9-1BBCE83D785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AC39C4D-2315-43AA-B356-A327ECA4B2D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DDF194CD-B911-4498-8C40-9A13FB99D3F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2452AF5-08AE-4136-BB38-7695A8414F7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9F5D0F1F-0FDD-4E93-8280-70B38506761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6584B19-5EF7-4DFE-A003-F16E3153B8A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215006C-A240-46E9-91D6-8793A011BD3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7D43EE4-5BF1-4849-9307-7F860FAB3DE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7E60301-23C9-47AA-833D-E0CA1887FFB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15C6415-FFCC-4304-B04A-240D03FBD5A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46A909CA-ED18-4478-B171-1D2B6CF8309D}"/>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A048CD9A-80FE-46FF-BA63-35953391D967}"/>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1EE80A14-EA32-4536-A2D3-3121A39C2382}"/>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74C5D94-5723-4E03-B475-DA0305634B09}"/>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7775ABE7-E303-4557-B442-7B5D84026FCE}"/>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D1622F1-E2E0-4E0C-9BB0-225F868C8573}"/>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284CD596-1ABA-4577-A165-1B2044A4DA1D}"/>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21B772DC-56D9-4247-BB6D-75399B97501C}"/>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DB20305A-BAEF-4614-B6D9-503D3BC8401F}"/>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5C611E85-BCB0-4EA3-8B16-6676A5967406}"/>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FEF75ED9-B0BF-4163-8A11-5CAEF509AC97}"/>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D6C0390-9572-444A-B484-1274FB15551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0FE4F76-77BE-40E8-B8A4-C90061FF39E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B890512-8045-49F4-833A-26772522D9A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BD3EBE4-F70F-4E92-98E0-9DAEE8C4424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D86B7AC-6DCB-4186-B44F-B30A50A151D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168808</xdr:rowOff>
    </xdr:from>
    <xdr:to>
      <xdr:col>55</xdr:col>
      <xdr:colOff>50800</xdr:colOff>
      <xdr:row>62</xdr:row>
      <xdr:rowOff>98958</xdr:rowOff>
    </xdr:to>
    <xdr:sp macro="" textlink="">
      <xdr:nvSpPr>
        <xdr:cNvPr id="246" name="楕円 245">
          <a:extLst>
            <a:ext uri="{FF2B5EF4-FFF2-40B4-BE49-F238E27FC236}">
              <a16:creationId xmlns:a16="http://schemas.microsoft.com/office/drawing/2014/main" id="{AACD7EE9-42AB-4ADC-A443-F12C977965B3}"/>
            </a:ext>
          </a:extLst>
        </xdr:cNvPr>
        <xdr:cNvSpPr/>
      </xdr:nvSpPr>
      <xdr:spPr>
        <a:xfrm>
          <a:off x="10426700" y="1062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20235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76C6873-75F8-458F-BA6A-DFBCB06770D8}"/>
            </a:ext>
          </a:extLst>
        </xdr:cNvPr>
        <xdr:cNvSpPr txBox="1"/>
      </xdr:nvSpPr>
      <xdr:spPr>
        <a:xfrm>
          <a:off x="10515600" y="10478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7717</xdr:rowOff>
    </xdr:from>
    <xdr:to>
      <xdr:col>50</xdr:col>
      <xdr:colOff>165100</xdr:colOff>
      <xdr:row>62</xdr:row>
      <xdr:rowOff>109317</xdr:rowOff>
    </xdr:to>
    <xdr:sp macro="" textlink="">
      <xdr:nvSpPr>
        <xdr:cNvPr id="248" name="楕円 247">
          <a:extLst>
            <a:ext uri="{FF2B5EF4-FFF2-40B4-BE49-F238E27FC236}">
              <a16:creationId xmlns:a16="http://schemas.microsoft.com/office/drawing/2014/main" id="{99914637-72DE-4BFE-BC53-039AF50FA264}"/>
            </a:ext>
          </a:extLst>
        </xdr:cNvPr>
        <xdr:cNvSpPr/>
      </xdr:nvSpPr>
      <xdr:spPr>
        <a:xfrm>
          <a:off x="9588500" y="1063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48158</xdr:rowOff>
    </xdr:from>
    <xdr:to>
      <xdr:col>55</xdr:col>
      <xdr:colOff>0</xdr:colOff>
      <xdr:row>62</xdr:row>
      <xdr:rowOff>58517</xdr:rowOff>
    </xdr:to>
    <xdr:cxnSp macro="">
      <xdr:nvCxnSpPr>
        <xdr:cNvPr id="249" name="直線コネクタ 248">
          <a:extLst>
            <a:ext uri="{FF2B5EF4-FFF2-40B4-BE49-F238E27FC236}">
              <a16:creationId xmlns:a16="http://schemas.microsoft.com/office/drawing/2014/main" id="{4C645696-BA1E-42AF-9E47-5FFBC2F5CDF6}"/>
            </a:ext>
          </a:extLst>
        </xdr:cNvPr>
        <xdr:cNvCxnSpPr/>
      </xdr:nvCxnSpPr>
      <xdr:spPr>
        <a:xfrm flipV="1">
          <a:off x="9639300" y="10678058"/>
          <a:ext cx="838200" cy="1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4904</xdr:rowOff>
    </xdr:from>
    <xdr:to>
      <xdr:col>46</xdr:col>
      <xdr:colOff>38100</xdr:colOff>
      <xdr:row>62</xdr:row>
      <xdr:rowOff>106504</xdr:rowOff>
    </xdr:to>
    <xdr:sp macro="" textlink="">
      <xdr:nvSpPr>
        <xdr:cNvPr id="250" name="楕円 249">
          <a:extLst>
            <a:ext uri="{FF2B5EF4-FFF2-40B4-BE49-F238E27FC236}">
              <a16:creationId xmlns:a16="http://schemas.microsoft.com/office/drawing/2014/main" id="{A11C2DC9-3C6D-4878-A6D1-86D399A0C17D}"/>
            </a:ext>
          </a:extLst>
        </xdr:cNvPr>
        <xdr:cNvSpPr/>
      </xdr:nvSpPr>
      <xdr:spPr>
        <a:xfrm>
          <a:off x="8699500" y="1063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55704</xdr:rowOff>
    </xdr:from>
    <xdr:to>
      <xdr:col>50</xdr:col>
      <xdr:colOff>114300</xdr:colOff>
      <xdr:row>62</xdr:row>
      <xdr:rowOff>58517</xdr:rowOff>
    </xdr:to>
    <xdr:cxnSp macro="">
      <xdr:nvCxnSpPr>
        <xdr:cNvPr id="251" name="直線コネクタ 250">
          <a:extLst>
            <a:ext uri="{FF2B5EF4-FFF2-40B4-BE49-F238E27FC236}">
              <a16:creationId xmlns:a16="http://schemas.microsoft.com/office/drawing/2014/main" id="{6733BC02-8371-4D23-A63A-D5111717C7BD}"/>
            </a:ext>
          </a:extLst>
        </xdr:cNvPr>
        <xdr:cNvCxnSpPr/>
      </xdr:nvCxnSpPr>
      <xdr:spPr>
        <a:xfrm>
          <a:off x="8750300" y="10685604"/>
          <a:ext cx="889000" cy="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46589</xdr:rowOff>
    </xdr:from>
    <xdr:to>
      <xdr:col>41</xdr:col>
      <xdr:colOff>101600</xdr:colOff>
      <xdr:row>62</xdr:row>
      <xdr:rowOff>148189</xdr:rowOff>
    </xdr:to>
    <xdr:sp macro="" textlink="">
      <xdr:nvSpPr>
        <xdr:cNvPr id="252" name="楕円 251">
          <a:extLst>
            <a:ext uri="{FF2B5EF4-FFF2-40B4-BE49-F238E27FC236}">
              <a16:creationId xmlns:a16="http://schemas.microsoft.com/office/drawing/2014/main" id="{181DB8EC-BFAF-4E77-80C6-1F5F04ECAFC0}"/>
            </a:ext>
          </a:extLst>
        </xdr:cNvPr>
        <xdr:cNvSpPr/>
      </xdr:nvSpPr>
      <xdr:spPr>
        <a:xfrm>
          <a:off x="7810500" y="1067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55704</xdr:rowOff>
    </xdr:from>
    <xdr:to>
      <xdr:col>45</xdr:col>
      <xdr:colOff>177800</xdr:colOff>
      <xdr:row>62</xdr:row>
      <xdr:rowOff>97389</xdr:rowOff>
    </xdr:to>
    <xdr:cxnSp macro="">
      <xdr:nvCxnSpPr>
        <xdr:cNvPr id="253" name="直線コネクタ 252">
          <a:extLst>
            <a:ext uri="{FF2B5EF4-FFF2-40B4-BE49-F238E27FC236}">
              <a16:creationId xmlns:a16="http://schemas.microsoft.com/office/drawing/2014/main" id="{38B70CEC-7D4D-447A-839F-A9A12CD0105B}"/>
            </a:ext>
          </a:extLst>
        </xdr:cNvPr>
        <xdr:cNvCxnSpPr/>
      </xdr:nvCxnSpPr>
      <xdr:spPr>
        <a:xfrm flipV="1">
          <a:off x="7861300" y="10685604"/>
          <a:ext cx="889000" cy="4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53793</xdr:rowOff>
    </xdr:from>
    <xdr:to>
      <xdr:col>36</xdr:col>
      <xdr:colOff>165100</xdr:colOff>
      <xdr:row>62</xdr:row>
      <xdr:rowOff>155393</xdr:rowOff>
    </xdr:to>
    <xdr:sp macro="" textlink="">
      <xdr:nvSpPr>
        <xdr:cNvPr id="254" name="楕円 253">
          <a:extLst>
            <a:ext uri="{FF2B5EF4-FFF2-40B4-BE49-F238E27FC236}">
              <a16:creationId xmlns:a16="http://schemas.microsoft.com/office/drawing/2014/main" id="{E4F0776F-5455-4996-8B3E-566631E1D202}"/>
            </a:ext>
          </a:extLst>
        </xdr:cNvPr>
        <xdr:cNvSpPr/>
      </xdr:nvSpPr>
      <xdr:spPr>
        <a:xfrm>
          <a:off x="6921500" y="1068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97389</xdr:rowOff>
    </xdr:from>
    <xdr:to>
      <xdr:col>41</xdr:col>
      <xdr:colOff>50800</xdr:colOff>
      <xdr:row>62</xdr:row>
      <xdr:rowOff>104593</xdr:rowOff>
    </xdr:to>
    <xdr:cxnSp macro="">
      <xdr:nvCxnSpPr>
        <xdr:cNvPr id="255" name="直線コネクタ 254">
          <a:extLst>
            <a:ext uri="{FF2B5EF4-FFF2-40B4-BE49-F238E27FC236}">
              <a16:creationId xmlns:a16="http://schemas.microsoft.com/office/drawing/2014/main" id="{F55E309C-B310-421B-B706-DD217B4E55C4}"/>
            </a:ext>
          </a:extLst>
        </xdr:cNvPr>
        <xdr:cNvCxnSpPr/>
      </xdr:nvCxnSpPr>
      <xdr:spPr>
        <a:xfrm flipV="1">
          <a:off x="6972300" y="10727289"/>
          <a:ext cx="889000" cy="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8CA7A982-8065-4BA0-A51D-AD3D6C67ED50}"/>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1D588E4-B8B5-4E7B-A32A-8B3ACBA3A6DC}"/>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C479591-3A4D-4722-855A-7FE7662A239D}"/>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BAAE6DC-73E1-4821-AC1E-4521E91CB0FF}"/>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125844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518715E-FDAF-4294-8690-74CEE6B41470}"/>
            </a:ext>
          </a:extLst>
        </xdr:cNvPr>
        <xdr:cNvSpPr txBox="1"/>
      </xdr:nvSpPr>
      <xdr:spPr>
        <a:xfrm>
          <a:off x="9327095" y="10412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123031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CB726428-CCE4-4075-B981-B2690BCDC6C4}"/>
            </a:ext>
          </a:extLst>
        </xdr:cNvPr>
        <xdr:cNvSpPr txBox="1"/>
      </xdr:nvSpPr>
      <xdr:spPr>
        <a:xfrm>
          <a:off x="8450795" y="1041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164716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0D2EC72-741E-4DB7-AA3C-5A28A26B1161}"/>
            </a:ext>
          </a:extLst>
        </xdr:cNvPr>
        <xdr:cNvSpPr txBox="1"/>
      </xdr:nvSpPr>
      <xdr:spPr>
        <a:xfrm>
          <a:off x="7561795" y="1045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470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DB714CB8-E4D2-45B8-B864-76CE74780DB8}"/>
            </a:ext>
          </a:extLst>
        </xdr:cNvPr>
        <xdr:cNvSpPr txBox="1"/>
      </xdr:nvSpPr>
      <xdr:spPr>
        <a:xfrm>
          <a:off x="6672795" y="10458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2DB12C7-F13F-490B-A3D1-A09A19B4B18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5251219-CE4A-4497-A338-9211C2548B8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202CCF9-4740-4A73-AFE3-CFB3339D0D0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7565A2D-CE43-415B-8FE1-DA195A010C8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A1EFC4D-E723-4D79-8A82-80F413B7ADA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F7277E0-81DD-49BE-AB71-60A395B6781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7BDB10C-91E0-4F99-AA4E-7D3D135F12D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C8D6E38-270A-43DA-A84E-48389971748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2E14924-9054-4B95-8A3D-99C6223F125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51CF48C-62E9-4832-9C05-FB6BF449659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CFFB61F-79C2-4A4E-8EDE-E97F208D88E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BDA0C3F-FEF5-4B40-94F1-0F678D6BA4A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DEF2EE0-3298-4219-BF34-3FB8E5281CF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727DD02-F8BF-472D-B46E-1134F90579D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54566D4-C554-45A9-982F-8CD40ABD06E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6224D04-1B9B-4450-99B6-560AD3899D7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EA25039-B493-4106-8439-3BFCCE3F1C1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0366724-A15D-445F-A60A-4F54515A35F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13BF75B-D7D9-4657-A7C1-E03BF0167A7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7F4DAA6-B62C-4BAE-8656-28580CF9BF3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3F473750-AB03-4C14-A71B-DA62775A3998}"/>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178B825-93F8-492B-81EC-01CC504F131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2EAF13A0-0995-4E1D-AFAA-69B6B4D43A6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76813AEC-ADB8-4001-BE21-A2D3CAE89A78}"/>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425A6C1A-9EDE-4392-B997-34745A172F93}"/>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4FB67C64-A159-4192-A995-77D143CFA86D}"/>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FA35F660-B5D5-4B41-9563-57963CBA0385}"/>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BDC7ED80-32EB-4FB8-AB74-8988ABCF3E0E}"/>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86923181-CC15-42B8-B8CD-448E637F192A}"/>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815C64EE-B68E-44C7-B994-BE154EAC19D2}"/>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4CC8E95C-05C7-47AD-A17E-F4690B8A176F}"/>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E24C0BE0-C114-46F3-A5BC-4583C69F2E36}"/>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65F7D29D-CD98-429A-8AF3-5A96171DB9FA}"/>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9AB762AA-8E6B-45BF-B256-12B2224AE501}"/>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A470105-4227-4F0B-BCE7-A4974C9DE1F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21857DC-C47B-4A7B-B682-99DF8850368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9DF46DF-C965-471F-A9D0-BBD37B446FA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6C61FC2-AA95-4C7F-98A3-6918E1C80EF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D853B93-8A32-4E2B-A12F-EEC59D6B7AB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6350</xdr:rowOff>
    </xdr:from>
    <xdr:to>
      <xdr:col>24</xdr:col>
      <xdr:colOff>114300</xdr:colOff>
      <xdr:row>84</xdr:row>
      <xdr:rowOff>107950</xdr:rowOff>
    </xdr:to>
    <xdr:sp macro="" textlink="">
      <xdr:nvSpPr>
        <xdr:cNvPr id="303" name="楕円 302">
          <a:extLst>
            <a:ext uri="{FF2B5EF4-FFF2-40B4-BE49-F238E27FC236}">
              <a16:creationId xmlns:a16="http://schemas.microsoft.com/office/drawing/2014/main" id="{BDD75FC1-F65D-4A72-955B-0A903A95F2CE}"/>
            </a:ext>
          </a:extLst>
        </xdr:cNvPr>
        <xdr:cNvSpPr/>
      </xdr:nvSpPr>
      <xdr:spPr>
        <a:xfrm>
          <a:off x="45847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156227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6A170D6-C425-4E11-BCE4-42AD78FED011}"/>
            </a:ext>
          </a:extLst>
        </xdr:cNvPr>
        <xdr:cNvSpPr txBox="1"/>
      </xdr:nvSpPr>
      <xdr:spPr>
        <a:xfrm>
          <a:off x="4673600"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157480</xdr:rowOff>
    </xdr:from>
    <xdr:to>
      <xdr:col>20</xdr:col>
      <xdr:colOff>38100</xdr:colOff>
      <xdr:row>84</xdr:row>
      <xdr:rowOff>87630</xdr:rowOff>
    </xdr:to>
    <xdr:sp macro="" textlink="">
      <xdr:nvSpPr>
        <xdr:cNvPr id="305" name="楕円 304">
          <a:extLst>
            <a:ext uri="{FF2B5EF4-FFF2-40B4-BE49-F238E27FC236}">
              <a16:creationId xmlns:a16="http://schemas.microsoft.com/office/drawing/2014/main" id="{47BB0FBF-75F0-4094-8F26-23DE34104001}"/>
            </a:ext>
          </a:extLst>
        </xdr:cNvPr>
        <xdr:cNvSpPr/>
      </xdr:nvSpPr>
      <xdr:spPr>
        <a:xfrm>
          <a:off x="3746500" y="1438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36830</xdr:rowOff>
    </xdr:from>
    <xdr:to>
      <xdr:col>24</xdr:col>
      <xdr:colOff>63500</xdr:colOff>
      <xdr:row>84</xdr:row>
      <xdr:rowOff>57150</xdr:rowOff>
    </xdr:to>
    <xdr:cxnSp macro="">
      <xdr:nvCxnSpPr>
        <xdr:cNvPr id="306" name="直線コネクタ 305">
          <a:extLst>
            <a:ext uri="{FF2B5EF4-FFF2-40B4-BE49-F238E27FC236}">
              <a16:creationId xmlns:a16="http://schemas.microsoft.com/office/drawing/2014/main" id="{B787BC0B-DBEA-4C2F-A5AF-549108263E81}"/>
            </a:ext>
          </a:extLst>
        </xdr:cNvPr>
        <xdr:cNvCxnSpPr/>
      </xdr:nvCxnSpPr>
      <xdr:spPr>
        <a:xfrm>
          <a:off x="3797300" y="1443863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130811</xdr:rowOff>
    </xdr:from>
    <xdr:to>
      <xdr:col>15</xdr:col>
      <xdr:colOff>101600</xdr:colOff>
      <xdr:row>84</xdr:row>
      <xdr:rowOff>60961</xdr:rowOff>
    </xdr:to>
    <xdr:sp macro="" textlink="">
      <xdr:nvSpPr>
        <xdr:cNvPr id="307" name="楕円 306">
          <a:extLst>
            <a:ext uri="{FF2B5EF4-FFF2-40B4-BE49-F238E27FC236}">
              <a16:creationId xmlns:a16="http://schemas.microsoft.com/office/drawing/2014/main" id="{77C1E28D-F08F-4864-84BB-639634F762DB}"/>
            </a:ext>
          </a:extLst>
        </xdr:cNvPr>
        <xdr:cNvSpPr/>
      </xdr:nvSpPr>
      <xdr:spPr>
        <a:xfrm>
          <a:off x="2857500" y="1436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10161</xdr:rowOff>
    </xdr:from>
    <xdr:to>
      <xdr:col>19</xdr:col>
      <xdr:colOff>177800</xdr:colOff>
      <xdr:row>84</xdr:row>
      <xdr:rowOff>36830</xdr:rowOff>
    </xdr:to>
    <xdr:cxnSp macro="">
      <xdr:nvCxnSpPr>
        <xdr:cNvPr id="308" name="直線コネクタ 307">
          <a:extLst>
            <a:ext uri="{FF2B5EF4-FFF2-40B4-BE49-F238E27FC236}">
              <a16:creationId xmlns:a16="http://schemas.microsoft.com/office/drawing/2014/main" id="{7EE4D105-F091-4D7D-814A-C6C2DE266CB8}"/>
            </a:ext>
          </a:extLst>
        </xdr:cNvPr>
        <xdr:cNvCxnSpPr/>
      </xdr:nvCxnSpPr>
      <xdr:spPr>
        <a:xfrm>
          <a:off x="2908300" y="144119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111761</xdr:rowOff>
    </xdr:from>
    <xdr:to>
      <xdr:col>10</xdr:col>
      <xdr:colOff>165100</xdr:colOff>
      <xdr:row>84</xdr:row>
      <xdr:rowOff>41911</xdr:rowOff>
    </xdr:to>
    <xdr:sp macro="" textlink="">
      <xdr:nvSpPr>
        <xdr:cNvPr id="309" name="楕円 308">
          <a:extLst>
            <a:ext uri="{FF2B5EF4-FFF2-40B4-BE49-F238E27FC236}">
              <a16:creationId xmlns:a16="http://schemas.microsoft.com/office/drawing/2014/main" id="{24FA459A-1DA2-408A-9DE0-90AC1ABE69B0}"/>
            </a:ext>
          </a:extLst>
        </xdr:cNvPr>
        <xdr:cNvSpPr/>
      </xdr:nvSpPr>
      <xdr:spPr>
        <a:xfrm>
          <a:off x="1968500" y="1434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162561</xdr:rowOff>
    </xdr:from>
    <xdr:to>
      <xdr:col>15</xdr:col>
      <xdr:colOff>50800</xdr:colOff>
      <xdr:row>84</xdr:row>
      <xdr:rowOff>10161</xdr:rowOff>
    </xdr:to>
    <xdr:cxnSp macro="">
      <xdr:nvCxnSpPr>
        <xdr:cNvPr id="310" name="直線コネクタ 309">
          <a:extLst>
            <a:ext uri="{FF2B5EF4-FFF2-40B4-BE49-F238E27FC236}">
              <a16:creationId xmlns:a16="http://schemas.microsoft.com/office/drawing/2014/main" id="{9DF5CDFC-7791-4713-9126-356BAD6E57E7}"/>
            </a:ext>
          </a:extLst>
        </xdr:cNvPr>
        <xdr:cNvCxnSpPr/>
      </xdr:nvCxnSpPr>
      <xdr:spPr>
        <a:xfrm>
          <a:off x="2019300" y="143929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83820</xdr:rowOff>
    </xdr:from>
    <xdr:to>
      <xdr:col>6</xdr:col>
      <xdr:colOff>38100</xdr:colOff>
      <xdr:row>84</xdr:row>
      <xdr:rowOff>13970</xdr:rowOff>
    </xdr:to>
    <xdr:sp macro="" textlink="">
      <xdr:nvSpPr>
        <xdr:cNvPr id="311" name="楕円 310">
          <a:extLst>
            <a:ext uri="{FF2B5EF4-FFF2-40B4-BE49-F238E27FC236}">
              <a16:creationId xmlns:a16="http://schemas.microsoft.com/office/drawing/2014/main" id="{CC35F5FD-9B73-4309-B1F5-D451DB0EF3BA}"/>
            </a:ext>
          </a:extLst>
        </xdr:cNvPr>
        <xdr:cNvSpPr/>
      </xdr:nvSpPr>
      <xdr:spPr>
        <a:xfrm>
          <a:off x="1079500" y="1431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134620</xdr:rowOff>
    </xdr:from>
    <xdr:to>
      <xdr:col>10</xdr:col>
      <xdr:colOff>114300</xdr:colOff>
      <xdr:row>83</xdr:row>
      <xdr:rowOff>162561</xdr:rowOff>
    </xdr:to>
    <xdr:cxnSp macro="">
      <xdr:nvCxnSpPr>
        <xdr:cNvPr id="312" name="直線コネクタ 311">
          <a:extLst>
            <a:ext uri="{FF2B5EF4-FFF2-40B4-BE49-F238E27FC236}">
              <a16:creationId xmlns:a16="http://schemas.microsoft.com/office/drawing/2014/main" id="{4F8466E0-74B7-477A-B0AA-2A1A9124FC36}"/>
            </a:ext>
          </a:extLst>
        </xdr:cNvPr>
        <xdr:cNvCxnSpPr/>
      </xdr:nvCxnSpPr>
      <xdr:spPr>
        <a:xfrm>
          <a:off x="1130300" y="14364970"/>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6EDCE6F6-9039-410C-B71D-31AF3A929723}"/>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63A931B5-DAC2-4885-AA26-23E1823A315E}"/>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F2232FD3-6431-409C-8706-AFA925850AD8}"/>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F4E35BE5-72B3-46EE-9F47-8DB604FAC01A}"/>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78757</xdr:rowOff>
    </xdr:from>
    <xdr:ext cx="405111" cy="259045"/>
    <xdr:sp macro="" textlink="">
      <xdr:nvSpPr>
        <xdr:cNvPr id="317" name="n_1mainValue【公営住宅】&#10;有形固定資産減価償却率">
          <a:extLst>
            <a:ext uri="{FF2B5EF4-FFF2-40B4-BE49-F238E27FC236}">
              <a16:creationId xmlns:a16="http://schemas.microsoft.com/office/drawing/2014/main" id="{DDBBA981-1DE5-427A-98E0-7CB967A10ED6}"/>
            </a:ext>
          </a:extLst>
        </xdr:cNvPr>
        <xdr:cNvSpPr txBox="1"/>
      </xdr:nvSpPr>
      <xdr:spPr>
        <a:xfrm>
          <a:off x="3582044" y="14480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52088</xdr:rowOff>
    </xdr:from>
    <xdr:ext cx="405111" cy="259045"/>
    <xdr:sp macro="" textlink="">
      <xdr:nvSpPr>
        <xdr:cNvPr id="318" name="n_2mainValue【公営住宅】&#10;有形固定資産減価償却率">
          <a:extLst>
            <a:ext uri="{FF2B5EF4-FFF2-40B4-BE49-F238E27FC236}">
              <a16:creationId xmlns:a16="http://schemas.microsoft.com/office/drawing/2014/main" id="{DF6C02C0-2B0C-4601-892B-DBA1670C7815}"/>
            </a:ext>
          </a:extLst>
        </xdr:cNvPr>
        <xdr:cNvSpPr txBox="1"/>
      </xdr:nvSpPr>
      <xdr:spPr>
        <a:xfrm>
          <a:off x="2705744" y="14453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33038</xdr:rowOff>
    </xdr:from>
    <xdr:ext cx="405111" cy="259045"/>
    <xdr:sp macro="" textlink="">
      <xdr:nvSpPr>
        <xdr:cNvPr id="319" name="n_3mainValue【公営住宅】&#10;有形固定資産減価償却率">
          <a:extLst>
            <a:ext uri="{FF2B5EF4-FFF2-40B4-BE49-F238E27FC236}">
              <a16:creationId xmlns:a16="http://schemas.microsoft.com/office/drawing/2014/main" id="{5A02C09B-21D5-4D4D-9A90-CF6C8AE586B7}"/>
            </a:ext>
          </a:extLst>
        </xdr:cNvPr>
        <xdr:cNvSpPr txBox="1"/>
      </xdr:nvSpPr>
      <xdr:spPr>
        <a:xfrm>
          <a:off x="1816744" y="14434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5097</xdr:rowOff>
    </xdr:from>
    <xdr:ext cx="405111" cy="259045"/>
    <xdr:sp macro="" textlink="">
      <xdr:nvSpPr>
        <xdr:cNvPr id="320" name="n_4mainValue【公営住宅】&#10;有形固定資産減価償却率">
          <a:extLst>
            <a:ext uri="{FF2B5EF4-FFF2-40B4-BE49-F238E27FC236}">
              <a16:creationId xmlns:a16="http://schemas.microsoft.com/office/drawing/2014/main" id="{80A45870-335C-46D3-8152-DCFA159BC4D1}"/>
            </a:ext>
          </a:extLst>
        </xdr:cNvPr>
        <xdr:cNvSpPr txBox="1"/>
      </xdr:nvSpPr>
      <xdr:spPr>
        <a:xfrm>
          <a:off x="927744" y="1440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C02085B-12EA-4A78-A4CB-00D14D431B3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27690D6-8423-4D07-845A-5680A46268E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A7F6AFE-A571-4D31-907C-8F2A7664D3A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BE5ED54-7AD9-4823-8C39-D9B325F69C6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FD533408-CBF0-4168-B086-B02B2190EE5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388527B-4A9B-479F-8670-5DCFA2328FC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8CAC36C-5897-4564-AAC6-B18D450E606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E821FFE-B77C-4622-BF0E-A384F8B8321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678C144-CC6B-4B50-9E69-B2E534DA267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F412CAF-FBE1-45FA-ADF8-0F2B602E01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B503B79-350A-4DF2-86AF-49A131EA38FC}"/>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62673354-8796-4FD2-8DFB-7A40FB5ED7E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4CB4F50-85C3-4146-AE17-117C0F0DB51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4A1215B4-8D31-48F0-ACED-08A851226A0F}"/>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6B1B1EA-F4D7-4511-9202-4EABF44B413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B80AEC36-573E-45F0-9254-255524432F34}"/>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29EDF95-1128-42E1-97AD-A1C022631AA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B017091-312C-4318-9E16-C935549EAE9D}"/>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AE3C706-D39F-4003-803D-BED443A7ADC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66D2843F-1406-4FD7-B739-6F69DEB2207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AFF4DF1E-557D-4829-BE8F-759CFDD5652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F2F48F91-12D9-42D7-BC62-2C955CC248CA}"/>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7F0A026A-E195-41CB-A67A-AF3F5A249FB3}"/>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F55666B8-6943-4F5C-BFA2-B8FC130879A2}"/>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5FDB64DD-714A-4E8E-BBA5-0D987B9F43A1}"/>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1624CBED-2449-4CD3-BBB6-7625E29A5CA9}"/>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DF2844DD-7C03-4E0E-970A-EE514918797E}"/>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EF81D1F5-0B8E-4EF2-8DCE-49F038649F34}"/>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D26FB697-901B-417A-89E9-F9339437181C}"/>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CB47B3B8-E49D-4261-AC79-91415429676A}"/>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921FD78-1470-4AEA-A42C-AE026203DF8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F2C610CB-582A-4EF3-9756-F76FF801FCB0}"/>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EC8EAB0-2064-40D4-85F6-A7A58DD6FE0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CE17801-D65F-4700-959C-1439B8D17B8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84F9CBD-F05A-46BE-81F8-EBA31E51998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C6F45FA-45BE-4205-A4DD-022FE9D0C4A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1C4801E-A2C5-46D5-81D5-2D06C100764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116460</xdr:rowOff>
    </xdr:from>
    <xdr:to>
      <xdr:col>55</xdr:col>
      <xdr:colOff>50800</xdr:colOff>
      <xdr:row>86</xdr:row>
      <xdr:rowOff>46610</xdr:rowOff>
    </xdr:to>
    <xdr:sp macro="" textlink="">
      <xdr:nvSpPr>
        <xdr:cNvPr id="358" name="楕円 357">
          <a:extLst>
            <a:ext uri="{FF2B5EF4-FFF2-40B4-BE49-F238E27FC236}">
              <a16:creationId xmlns:a16="http://schemas.microsoft.com/office/drawing/2014/main" id="{2C02F0B2-3B21-40DA-828E-4FE396E07F62}"/>
            </a:ext>
          </a:extLst>
        </xdr:cNvPr>
        <xdr:cNvSpPr/>
      </xdr:nvSpPr>
      <xdr:spPr>
        <a:xfrm>
          <a:off x="10426700" y="146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77788</xdr:rowOff>
    </xdr:from>
    <xdr:ext cx="469744" cy="259045"/>
    <xdr:sp macro="" textlink="">
      <xdr:nvSpPr>
        <xdr:cNvPr id="359" name="【公営住宅】&#10;一人当たり面積該当値テキスト">
          <a:extLst>
            <a:ext uri="{FF2B5EF4-FFF2-40B4-BE49-F238E27FC236}">
              <a16:creationId xmlns:a16="http://schemas.microsoft.com/office/drawing/2014/main" id="{3EC248DB-2096-4B0B-8191-A68E37D00A62}"/>
            </a:ext>
          </a:extLst>
        </xdr:cNvPr>
        <xdr:cNvSpPr txBox="1"/>
      </xdr:nvSpPr>
      <xdr:spPr>
        <a:xfrm>
          <a:off x="10515600" y="1465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105121</xdr:rowOff>
    </xdr:from>
    <xdr:to>
      <xdr:col>50</xdr:col>
      <xdr:colOff>165100</xdr:colOff>
      <xdr:row>86</xdr:row>
      <xdr:rowOff>35271</xdr:rowOff>
    </xdr:to>
    <xdr:sp macro="" textlink="">
      <xdr:nvSpPr>
        <xdr:cNvPr id="360" name="楕円 359">
          <a:extLst>
            <a:ext uri="{FF2B5EF4-FFF2-40B4-BE49-F238E27FC236}">
              <a16:creationId xmlns:a16="http://schemas.microsoft.com/office/drawing/2014/main" id="{8BFD9339-3C77-43E5-9F3B-9CA51850DC1C}"/>
            </a:ext>
          </a:extLst>
        </xdr:cNvPr>
        <xdr:cNvSpPr/>
      </xdr:nvSpPr>
      <xdr:spPr>
        <a:xfrm>
          <a:off x="9588500" y="1467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155921</xdr:rowOff>
    </xdr:from>
    <xdr:to>
      <xdr:col>55</xdr:col>
      <xdr:colOff>0</xdr:colOff>
      <xdr:row>85</xdr:row>
      <xdr:rowOff>167260</xdr:rowOff>
    </xdr:to>
    <xdr:cxnSp macro="">
      <xdr:nvCxnSpPr>
        <xdr:cNvPr id="361" name="直線コネクタ 360">
          <a:extLst>
            <a:ext uri="{FF2B5EF4-FFF2-40B4-BE49-F238E27FC236}">
              <a16:creationId xmlns:a16="http://schemas.microsoft.com/office/drawing/2014/main" id="{88C9EDC9-02A8-45F5-9194-56C34BB86F68}"/>
            </a:ext>
          </a:extLst>
        </xdr:cNvPr>
        <xdr:cNvCxnSpPr/>
      </xdr:nvCxnSpPr>
      <xdr:spPr>
        <a:xfrm>
          <a:off x="9639300" y="14729171"/>
          <a:ext cx="8382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105623</xdr:rowOff>
    </xdr:from>
    <xdr:to>
      <xdr:col>46</xdr:col>
      <xdr:colOff>38100</xdr:colOff>
      <xdr:row>86</xdr:row>
      <xdr:rowOff>35773</xdr:rowOff>
    </xdr:to>
    <xdr:sp macro="" textlink="">
      <xdr:nvSpPr>
        <xdr:cNvPr id="362" name="楕円 361">
          <a:extLst>
            <a:ext uri="{FF2B5EF4-FFF2-40B4-BE49-F238E27FC236}">
              <a16:creationId xmlns:a16="http://schemas.microsoft.com/office/drawing/2014/main" id="{3B42CE88-8A2B-4F4F-BC3B-B8AFD4116F6D}"/>
            </a:ext>
          </a:extLst>
        </xdr:cNvPr>
        <xdr:cNvSpPr/>
      </xdr:nvSpPr>
      <xdr:spPr>
        <a:xfrm>
          <a:off x="8699500" y="1467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155921</xdr:rowOff>
    </xdr:from>
    <xdr:to>
      <xdr:col>50</xdr:col>
      <xdr:colOff>114300</xdr:colOff>
      <xdr:row>85</xdr:row>
      <xdr:rowOff>156423</xdr:rowOff>
    </xdr:to>
    <xdr:cxnSp macro="">
      <xdr:nvCxnSpPr>
        <xdr:cNvPr id="363" name="直線コネクタ 362">
          <a:extLst>
            <a:ext uri="{FF2B5EF4-FFF2-40B4-BE49-F238E27FC236}">
              <a16:creationId xmlns:a16="http://schemas.microsoft.com/office/drawing/2014/main" id="{0F36C9D4-7866-412C-BAC1-83FD0349977E}"/>
            </a:ext>
          </a:extLst>
        </xdr:cNvPr>
        <xdr:cNvCxnSpPr/>
      </xdr:nvCxnSpPr>
      <xdr:spPr>
        <a:xfrm flipV="1">
          <a:off x="8750300" y="14729171"/>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107178</xdr:rowOff>
    </xdr:from>
    <xdr:to>
      <xdr:col>41</xdr:col>
      <xdr:colOff>101600</xdr:colOff>
      <xdr:row>86</xdr:row>
      <xdr:rowOff>37328</xdr:rowOff>
    </xdr:to>
    <xdr:sp macro="" textlink="">
      <xdr:nvSpPr>
        <xdr:cNvPr id="364" name="楕円 363">
          <a:extLst>
            <a:ext uri="{FF2B5EF4-FFF2-40B4-BE49-F238E27FC236}">
              <a16:creationId xmlns:a16="http://schemas.microsoft.com/office/drawing/2014/main" id="{DF808657-D717-463C-A654-C37646843221}"/>
            </a:ext>
          </a:extLst>
        </xdr:cNvPr>
        <xdr:cNvSpPr/>
      </xdr:nvSpPr>
      <xdr:spPr>
        <a:xfrm>
          <a:off x="7810500" y="1468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156423</xdr:rowOff>
    </xdr:from>
    <xdr:to>
      <xdr:col>45</xdr:col>
      <xdr:colOff>177800</xdr:colOff>
      <xdr:row>85</xdr:row>
      <xdr:rowOff>157978</xdr:rowOff>
    </xdr:to>
    <xdr:cxnSp macro="">
      <xdr:nvCxnSpPr>
        <xdr:cNvPr id="365" name="直線コネクタ 364">
          <a:extLst>
            <a:ext uri="{FF2B5EF4-FFF2-40B4-BE49-F238E27FC236}">
              <a16:creationId xmlns:a16="http://schemas.microsoft.com/office/drawing/2014/main" id="{EE665846-75FC-45C4-90B0-CE08C3A7E5A5}"/>
            </a:ext>
          </a:extLst>
        </xdr:cNvPr>
        <xdr:cNvCxnSpPr/>
      </xdr:nvCxnSpPr>
      <xdr:spPr>
        <a:xfrm flipV="1">
          <a:off x="7861300" y="14729673"/>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108093</xdr:rowOff>
    </xdr:from>
    <xdr:to>
      <xdr:col>36</xdr:col>
      <xdr:colOff>165100</xdr:colOff>
      <xdr:row>86</xdr:row>
      <xdr:rowOff>38243</xdr:rowOff>
    </xdr:to>
    <xdr:sp macro="" textlink="">
      <xdr:nvSpPr>
        <xdr:cNvPr id="366" name="楕円 365">
          <a:extLst>
            <a:ext uri="{FF2B5EF4-FFF2-40B4-BE49-F238E27FC236}">
              <a16:creationId xmlns:a16="http://schemas.microsoft.com/office/drawing/2014/main" id="{1976E420-48A6-4E3B-A5AD-0FC4962BCAB3}"/>
            </a:ext>
          </a:extLst>
        </xdr:cNvPr>
        <xdr:cNvSpPr/>
      </xdr:nvSpPr>
      <xdr:spPr>
        <a:xfrm>
          <a:off x="6921500" y="1468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157978</xdr:rowOff>
    </xdr:from>
    <xdr:to>
      <xdr:col>41</xdr:col>
      <xdr:colOff>50800</xdr:colOff>
      <xdr:row>85</xdr:row>
      <xdr:rowOff>158893</xdr:rowOff>
    </xdr:to>
    <xdr:cxnSp macro="">
      <xdr:nvCxnSpPr>
        <xdr:cNvPr id="367" name="直線コネクタ 366">
          <a:extLst>
            <a:ext uri="{FF2B5EF4-FFF2-40B4-BE49-F238E27FC236}">
              <a16:creationId xmlns:a16="http://schemas.microsoft.com/office/drawing/2014/main" id="{F926C915-53C6-457A-B740-E8BB1EA8BB68}"/>
            </a:ext>
          </a:extLst>
        </xdr:cNvPr>
        <xdr:cNvCxnSpPr/>
      </xdr:nvCxnSpPr>
      <xdr:spPr>
        <a:xfrm flipV="1">
          <a:off x="6972300" y="1473122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5A2A958C-D492-4168-9149-DCEC71B52B2A}"/>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1946F28B-17E4-46F4-8A63-5B7A19E2624F}"/>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95ED9A2B-FC19-453C-8D17-0A1D10E1AEDD}"/>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A1FA6C8F-7997-471C-9F0D-4CFFFE111B31}"/>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26398</xdr:rowOff>
    </xdr:from>
    <xdr:ext cx="469744" cy="259045"/>
    <xdr:sp macro="" textlink="">
      <xdr:nvSpPr>
        <xdr:cNvPr id="372" name="n_1mainValue【公営住宅】&#10;一人当たり面積">
          <a:extLst>
            <a:ext uri="{FF2B5EF4-FFF2-40B4-BE49-F238E27FC236}">
              <a16:creationId xmlns:a16="http://schemas.microsoft.com/office/drawing/2014/main" id="{993D23B6-CA0C-4E4A-A55D-DE2345DBC259}"/>
            </a:ext>
          </a:extLst>
        </xdr:cNvPr>
        <xdr:cNvSpPr txBox="1"/>
      </xdr:nvSpPr>
      <xdr:spPr>
        <a:xfrm>
          <a:off x="9391727" y="1477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26900</xdr:rowOff>
    </xdr:from>
    <xdr:ext cx="469744" cy="259045"/>
    <xdr:sp macro="" textlink="">
      <xdr:nvSpPr>
        <xdr:cNvPr id="373" name="n_2mainValue【公営住宅】&#10;一人当たり面積">
          <a:extLst>
            <a:ext uri="{FF2B5EF4-FFF2-40B4-BE49-F238E27FC236}">
              <a16:creationId xmlns:a16="http://schemas.microsoft.com/office/drawing/2014/main" id="{4CE7C70D-3ECF-4A53-9B75-42941481D6DB}"/>
            </a:ext>
          </a:extLst>
        </xdr:cNvPr>
        <xdr:cNvSpPr txBox="1"/>
      </xdr:nvSpPr>
      <xdr:spPr>
        <a:xfrm>
          <a:off x="8515427" y="14771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28455</xdr:rowOff>
    </xdr:from>
    <xdr:ext cx="469744" cy="259045"/>
    <xdr:sp macro="" textlink="">
      <xdr:nvSpPr>
        <xdr:cNvPr id="374" name="n_3mainValue【公営住宅】&#10;一人当たり面積">
          <a:extLst>
            <a:ext uri="{FF2B5EF4-FFF2-40B4-BE49-F238E27FC236}">
              <a16:creationId xmlns:a16="http://schemas.microsoft.com/office/drawing/2014/main" id="{EE9021F3-B282-4DBB-99A6-3A637DEAA052}"/>
            </a:ext>
          </a:extLst>
        </xdr:cNvPr>
        <xdr:cNvSpPr txBox="1"/>
      </xdr:nvSpPr>
      <xdr:spPr>
        <a:xfrm>
          <a:off x="7626427" y="1477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29370</xdr:rowOff>
    </xdr:from>
    <xdr:ext cx="469744" cy="259045"/>
    <xdr:sp macro="" textlink="">
      <xdr:nvSpPr>
        <xdr:cNvPr id="375" name="n_4mainValue【公営住宅】&#10;一人当たり面積">
          <a:extLst>
            <a:ext uri="{FF2B5EF4-FFF2-40B4-BE49-F238E27FC236}">
              <a16:creationId xmlns:a16="http://schemas.microsoft.com/office/drawing/2014/main" id="{A5A52B2D-4DE6-49AF-9E54-A0797725F7B4}"/>
            </a:ext>
          </a:extLst>
        </xdr:cNvPr>
        <xdr:cNvSpPr txBox="1"/>
      </xdr:nvSpPr>
      <xdr:spPr>
        <a:xfrm>
          <a:off x="6737427" y="1477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602C192-D2F8-401E-841C-BE85244F9F6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9F416D9-2F7A-458F-9544-04E39CBFF24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70553FA-F673-4C8D-AC56-72C5B4D4AE8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EDF5814-8D3E-4FD3-BB3F-A00BAB04FEA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95DD334D-8F28-44AB-A92A-A7E5EB3AA1C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87B3CD2-3963-4BCB-899E-6A690CE5B01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A12B4C4-A1E4-472B-98C3-CCB03EBEF38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729DD53-7EDC-4E43-9C24-E2FCC518401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C8344A71-9ADC-45F1-B46E-43A0C659DCA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1B691C06-2447-4287-8107-A712A456BD8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11ECED2C-F1C3-4A6F-BE5F-182AC3F557A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FAAD4309-07AE-4A25-84E6-97F4848F09F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466AA23-27BE-47C1-AB4B-3C5D5684D04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B3EB0345-8818-4E24-8980-0288B7B0AA2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A5892CF0-2CB0-4AEF-B0A9-9387DB476DF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8481DC12-D75D-4932-B97F-457DE32E588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EBAE1924-A0E9-453B-96C4-860BD94CE07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D0CEC8BD-E788-4B15-9259-B6DDFE790C1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7C7CA81-E7F4-47B6-99AA-0837965BF5C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FE90C46-03AB-4969-9149-C4A2F8C25B3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260FC8A-F9A6-4258-8528-85D7417A46F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1EA2936-9EA0-4EC4-80D5-E5F423F9502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AD0C9360-9095-4865-B13F-21BBC5F03DD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44F0B6AD-CA78-4B55-96D3-BE45B12AEC7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22C32193-CDA9-4F29-8390-8BE8F943016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9788F066-18B0-4CD7-AA48-675A78B6241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E48E78A-5207-4FAA-B6D8-B37787070D8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B20F6127-41F5-422C-BC11-CC21A34CE78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ED84E1FE-DE31-40D9-8667-E8938F137F0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F2A6C0F0-7AC4-438A-B7E6-D234073D860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FD406382-83DB-44C1-96BB-7EB9BD67690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5885085A-9CDC-44D8-9223-CFD7AC015DB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C2A09199-F4F3-449F-822A-AF791D48E94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5E4790CF-70BA-430C-8D59-8E690D5045E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7EF1175A-62A5-4CBF-81C4-937A614A55C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5E062125-6288-4626-AF73-0C660227F6E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F8ECC152-C0FF-4B1F-B743-548E0644EEC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A95D30E0-10AF-491D-A8A0-D821028A43C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B606FBC4-7ECA-408B-9E88-FB0251B3D43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65025DE8-4306-4D0B-AA26-D9462937492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90D11DB9-4938-406C-9435-BD31BB5F3DF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5D8F2FE2-7337-46A3-A8CD-8DEC766E11EA}"/>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4D80D048-7CC2-405D-A95B-EDF5315C9FF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4E558D18-7DB3-4BA9-8487-A4AFDAA3D0D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E2888614-EA19-4289-9180-0055334FFDBE}"/>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9A91F820-F19C-46AB-A707-F0CB455F55A3}"/>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1616E328-A00D-4A4C-947B-7BF39D96FD3B}"/>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34F0B96D-3D94-4DF9-BC17-1DE7FB4DCE16}"/>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AC64DBB0-B497-4378-8931-D98B3ECF0291}"/>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8F51AB6E-5FAB-4C6D-AC0E-190A7015F96E}"/>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B798A60B-9D65-443C-AE1A-9B823B0B3AFE}"/>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100C9B32-0716-4082-8CB8-2377AA21B22D}"/>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AC21D2C-716B-4032-B03A-4D81F8EBDFE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89AE240-DE12-4494-8949-D78A4CF72F1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9B61E15-667D-4FFC-81A8-CE100F88446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D18D9E2-A8AA-407C-90BA-5016A2DB6DC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2D1CD3A-ACCB-40C1-B604-83624385343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7438</xdr:rowOff>
    </xdr:from>
    <xdr:to>
      <xdr:col>85</xdr:col>
      <xdr:colOff>177800</xdr:colOff>
      <xdr:row>41</xdr:row>
      <xdr:rowOff>109038</xdr:rowOff>
    </xdr:to>
    <xdr:sp macro="" textlink="">
      <xdr:nvSpPr>
        <xdr:cNvPr id="433" name="楕円 432">
          <a:extLst>
            <a:ext uri="{FF2B5EF4-FFF2-40B4-BE49-F238E27FC236}">
              <a16:creationId xmlns:a16="http://schemas.microsoft.com/office/drawing/2014/main" id="{108EC6B3-32B3-4AEA-96E5-2BEFA7C336C3}"/>
            </a:ext>
          </a:extLst>
        </xdr:cNvPr>
        <xdr:cNvSpPr/>
      </xdr:nvSpPr>
      <xdr:spPr>
        <a:xfrm>
          <a:off x="16268700" y="703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157315</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6E12B139-34C8-41FF-93E4-735E293853F2}"/>
            </a:ext>
          </a:extLst>
        </xdr:cNvPr>
        <xdr:cNvSpPr txBox="1"/>
      </xdr:nvSpPr>
      <xdr:spPr>
        <a:xfrm>
          <a:off x="16357600" y="701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162560</xdr:rowOff>
    </xdr:from>
    <xdr:to>
      <xdr:col>81</xdr:col>
      <xdr:colOff>101600</xdr:colOff>
      <xdr:row>41</xdr:row>
      <xdr:rowOff>92710</xdr:rowOff>
    </xdr:to>
    <xdr:sp macro="" textlink="">
      <xdr:nvSpPr>
        <xdr:cNvPr id="435" name="楕円 434">
          <a:extLst>
            <a:ext uri="{FF2B5EF4-FFF2-40B4-BE49-F238E27FC236}">
              <a16:creationId xmlns:a16="http://schemas.microsoft.com/office/drawing/2014/main" id="{331D4BFD-EDD2-419D-A406-5F8015DD204F}"/>
            </a:ext>
          </a:extLst>
        </xdr:cNvPr>
        <xdr:cNvSpPr/>
      </xdr:nvSpPr>
      <xdr:spPr>
        <a:xfrm>
          <a:off x="15430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41910</xdr:rowOff>
    </xdr:from>
    <xdr:to>
      <xdr:col>85</xdr:col>
      <xdr:colOff>127000</xdr:colOff>
      <xdr:row>41</xdr:row>
      <xdr:rowOff>58238</xdr:rowOff>
    </xdr:to>
    <xdr:cxnSp macro="">
      <xdr:nvCxnSpPr>
        <xdr:cNvPr id="436" name="直線コネクタ 435">
          <a:extLst>
            <a:ext uri="{FF2B5EF4-FFF2-40B4-BE49-F238E27FC236}">
              <a16:creationId xmlns:a16="http://schemas.microsoft.com/office/drawing/2014/main" id="{5B676243-8813-45DA-BEC7-A42F4ACFECBD}"/>
            </a:ext>
          </a:extLst>
        </xdr:cNvPr>
        <xdr:cNvCxnSpPr/>
      </xdr:nvCxnSpPr>
      <xdr:spPr>
        <a:xfrm>
          <a:off x="15481300" y="707136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138067</xdr:rowOff>
    </xdr:from>
    <xdr:to>
      <xdr:col>76</xdr:col>
      <xdr:colOff>165100</xdr:colOff>
      <xdr:row>41</xdr:row>
      <xdr:rowOff>68217</xdr:rowOff>
    </xdr:to>
    <xdr:sp macro="" textlink="">
      <xdr:nvSpPr>
        <xdr:cNvPr id="437" name="楕円 436">
          <a:extLst>
            <a:ext uri="{FF2B5EF4-FFF2-40B4-BE49-F238E27FC236}">
              <a16:creationId xmlns:a16="http://schemas.microsoft.com/office/drawing/2014/main" id="{C2BC377F-7C8E-4D66-83B9-CB0E9FA30C58}"/>
            </a:ext>
          </a:extLst>
        </xdr:cNvPr>
        <xdr:cNvSpPr/>
      </xdr:nvSpPr>
      <xdr:spPr>
        <a:xfrm>
          <a:off x="14541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17417</xdr:rowOff>
    </xdr:from>
    <xdr:to>
      <xdr:col>81</xdr:col>
      <xdr:colOff>50800</xdr:colOff>
      <xdr:row>41</xdr:row>
      <xdr:rowOff>41910</xdr:rowOff>
    </xdr:to>
    <xdr:cxnSp macro="">
      <xdr:nvCxnSpPr>
        <xdr:cNvPr id="438" name="直線コネクタ 437">
          <a:extLst>
            <a:ext uri="{FF2B5EF4-FFF2-40B4-BE49-F238E27FC236}">
              <a16:creationId xmlns:a16="http://schemas.microsoft.com/office/drawing/2014/main" id="{AF24B93F-5780-437B-9E59-5279754889D8}"/>
            </a:ext>
          </a:extLst>
        </xdr:cNvPr>
        <xdr:cNvCxnSpPr/>
      </xdr:nvCxnSpPr>
      <xdr:spPr>
        <a:xfrm>
          <a:off x="14592300" y="704686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128270</xdr:rowOff>
    </xdr:from>
    <xdr:to>
      <xdr:col>72</xdr:col>
      <xdr:colOff>38100</xdr:colOff>
      <xdr:row>41</xdr:row>
      <xdr:rowOff>58420</xdr:rowOff>
    </xdr:to>
    <xdr:sp macro="" textlink="">
      <xdr:nvSpPr>
        <xdr:cNvPr id="439" name="楕円 438">
          <a:extLst>
            <a:ext uri="{FF2B5EF4-FFF2-40B4-BE49-F238E27FC236}">
              <a16:creationId xmlns:a16="http://schemas.microsoft.com/office/drawing/2014/main" id="{FD353517-382D-4574-9403-B474A3CF350D}"/>
            </a:ext>
          </a:extLst>
        </xdr:cNvPr>
        <xdr:cNvSpPr/>
      </xdr:nvSpPr>
      <xdr:spPr>
        <a:xfrm>
          <a:off x="13652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7620</xdr:rowOff>
    </xdr:from>
    <xdr:to>
      <xdr:col>76</xdr:col>
      <xdr:colOff>114300</xdr:colOff>
      <xdr:row>41</xdr:row>
      <xdr:rowOff>17417</xdr:rowOff>
    </xdr:to>
    <xdr:cxnSp macro="">
      <xdr:nvCxnSpPr>
        <xdr:cNvPr id="440" name="直線コネクタ 439">
          <a:extLst>
            <a:ext uri="{FF2B5EF4-FFF2-40B4-BE49-F238E27FC236}">
              <a16:creationId xmlns:a16="http://schemas.microsoft.com/office/drawing/2014/main" id="{D8C845D2-5D4A-4DD1-9813-9A4339AF6B00}"/>
            </a:ext>
          </a:extLst>
        </xdr:cNvPr>
        <xdr:cNvCxnSpPr/>
      </xdr:nvCxnSpPr>
      <xdr:spPr>
        <a:xfrm>
          <a:off x="13703300" y="703707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133169</xdr:rowOff>
    </xdr:from>
    <xdr:to>
      <xdr:col>67</xdr:col>
      <xdr:colOff>101600</xdr:colOff>
      <xdr:row>41</xdr:row>
      <xdr:rowOff>63319</xdr:rowOff>
    </xdr:to>
    <xdr:sp macro="" textlink="">
      <xdr:nvSpPr>
        <xdr:cNvPr id="441" name="楕円 440">
          <a:extLst>
            <a:ext uri="{FF2B5EF4-FFF2-40B4-BE49-F238E27FC236}">
              <a16:creationId xmlns:a16="http://schemas.microsoft.com/office/drawing/2014/main" id="{464ED292-7E7E-4302-82D7-B84A424B4FA8}"/>
            </a:ext>
          </a:extLst>
        </xdr:cNvPr>
        <xdr:cNvSpPr/>
      </xdr:nvSpPr>
      <xdr:spPr>
        <a:xfrm>
          <a:off x="12763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7620</xdr:rowOff>
    </xdr:from>
    <xdr:to>
      <xdr:col>71</xdr:col>
      <xdr:colOff>177800</xdr:colOff>
      <xdr:row>41</xdr:row>
      <xdr:rowOff>12519</xdr:rowOff>
    </xdr:to>
    <xdr:cxnSp macro="">
      <xdr:nvCxnSpPr>
        <xdr:cNvPr id="442" name="直線コネクタ 441">
          <a:extLst>
            <a:ext uri="{FF2B5EF4-FFF2-40B4-BE49-F238E27FC236}">
              <a16:creationId xmlns:a16="http://schemas.microsoft.com/office/drawing/2014/main" id="{0D6B3E50-68BC-43A5-8F20-5EC0EE3A4243}"/>
            </a:ext>
          </a:extLst>
        </xdr:cNvPr>
        <xdr:cNvCxnSpPr/>
      </xdr:nvCxnSpPr>
      <xdr:spPr>
        <a:xfrm flipV="1">
          <a:off x="12814300" y="703707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10058603-207D-47FF-9658-FDDB4DEAA642}"/>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73AAF591-1B66-4E71-9337-09F82EDF2C05}"/>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E45628D8-1D54-4255-89E3-F8045ABE9AE8}"/>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EA7E3403-8175-4B2F-9265-1DF1F0F3A936}"/>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83837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E2E7BFED-BDB3-45CC-BD28-F4EF34336EE3}"/>
            </a:ext>
          </a:extLst>
        </xdr:cNvPr>
        <xdr:cNvSpPr txBox="1"/>
      </xdr:nvSpPr>
      <xdr:spPr>
        <a:xfrm>
          <a:off x="152660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59344</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99FD2804-8216-4B49-9294-5A2B8541D725}"/>
            </a:ext>
          </a:extLst>
        </xdr:cNvPr>
        <xdr:cNvSpPr txBox="1"/>
      </xdr:nvSpPr>
      <xdr:spPr>
        <a:xfrm>
          <a:off x="143897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49547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4E9809E8-2A5E-4E9D-97B3-EFA730DEFF8B}"/>
            </a:ext>
          </a:extLst>
        </xdr:cNvPr>
        <xdr:cNvSpPr txBox="1"/>
      </xdr:nvSpPr>
      <xdr:spPr>
        <a:xfrm>
          <a:off x="13500744" y="707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54446</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C0A66A0E-FB0E-41B2-AC90-5EE176C52C27}"/>
            </a:ext>
          </a:extLst>
        </xdr:cNvPr>
        <xdr:cNvSpPr txBox="1"/>
      </xdr:nvSpPr>
      <xdr:spPr>
        <a:xfrm>
          <a:off x="12611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5FF6D17-94BA-4205-9E68-12875CEA8BF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318794E2-4CB3-49B7-8DC6-D8A06284F28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72BC7175-E82D-42BD-BD26-4A5E943FCD5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91C55CFD-AF85-4012-AA40-92505E7D9AD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24EFAAF-FA70-425A-8BEB-9B03A850F51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8AD27836-B7CC-4FC5-815F-66CFAF508BE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5F7A4CEC-57C5-46DC-9F67-4C5DF23F34E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A816E5AE-7BC3-4921-91B7-AFB3C93F03E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B270BDCE-E624-4261-AEE9-A9D3FE0A947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227389E4-DFD3-417A-8C5C-0B95D3C82E7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EFEADEBD-4A5B-43D0-8FFF-7E90D122A6E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1675A542-BB4C-41AE-AF51-F3418689CFD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B0E92261-1F69-425D-8B1C-4D7E76B1D5B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316946ED-7616-4F19-A558-7781AF39399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3EA5961B-883A-457C-81B4-A2D505B2CB2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9561BD93-AD87-454F-A16E-4D0DB3DA4EA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65912E95-B0C4-4D98-B5E4-6FC96B8EE2C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F8943396-1BE6-4177-9C66-1A0A36A941C4}"/>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75D4922B-2C6B-43FA-81BD-725998F65A4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A8716F2-3FED-4B85-B5C7-0430FA02C2F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97D620B3-DD3C-41F4-B7E9-7D8D8D17FFA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CBC14F3B-777D-412B-ADCA-5318C8C6774E}"/>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6B357C0-BD86-47DB-9DF6-E78E24D01458}"/>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D9FAFB58-2EF4-4C47-BB2E-4B18429D502F}"/>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7E68ACA-E21A-415E-86FC-5730FCFDD8A1}"/>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E0ED89E2-E691-4D09-B663-36E0D004F82C}"/>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12612B66-9758-4AD3-9F50-5C7C7F5E5C78}"/>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9535CCF3-FDC6-4BDC-AFE7-C93F8EE8F963}"/>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CB2F608D-67BA-4AF6-8B60-6F101D9C823C}"/>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D4BE5DE8-DDAB-4E7B-8E79-7CA2A500B62A}"/>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7D2404F2-8B40-4ECD-B1C1-BA8645372D44}"/>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F0331CFF-6917-4D2C-98A6-5A5AC9B837C5}"/>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8306046-690F-45D2-8CF9-9683816E04C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2373E6A-DFAA-4CDA-BF46-9034A6ED414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0239C7F-9A51-4925-91C7-26283CF88F6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91AFC21-C7B7-44C5-883A-DF6A82A75DC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F5E27A0-2C72-4FF1-8060-52C7BB975AF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488" name="楕円 487">
          <a:extLst>
            <a:ext uri="{FF2B5EF4-FFF2-40B4-BE49-F238E27FC236}">
              <a16:creationId xmlns:a16="http://schemas.microsoft.com/office/drawing/2014/main" id="{349EB562-6A61-44DE-AF35-B7A1107440B7}"/>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26687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9DB9E14E-C936-4B03-B7B8-8323BE1754F5}"/>
            </a:ext>
          </a:extLst>
        </xdr:cNvPr>
        <xdr:cNvSpPr txBox="1"/>
      </xdr:nvSpPr>
      <xdr:spPr>
        <a:xfrm>
          <a:off x="22199600"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27686</xdr:rowOff>
    </xdr:from>
    <xdr:to>
      <xdr:col>112</xdr:col>
      <xdr:colOff>38100</xdr:colOff>
      <xdr:row>39</xdr:row>
      <xdr:rowOff>129286</xdr:rowOff>
    </xdr:to>
    <xdr:sp macro="" textlink="">
      <xdr:nvSpPr>
        <xdr:cNvPr id="490" name="楕円 489">
          <a:extLst>
            <a:ext uri="{FF2B5EF4-FFF2-40B4-BE49-F238E27FC236}">
              <a16:creationId xmlns:a16="http://schemas.microsoft.com/office/drawing/2014/main" id="{60A02D2E-3FCA-457E-A117-0195EECA3535}"/>
            </a:ext>
          </a:extLst>
        </xdr:cNvPr>
        <xdr:cNvSpPr/>
      </xdr:nvSpPr>
      <xdr:spPr>
        <a:xfrm>
          <a:off x="212725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78486</xdr:rowOff>
    </xdr:from>
    <xdr:to>
      <xdr:col>116</xdr:col>
      <xdr:colOff>63500</xdr:colOff>
      <xdr:row>39</xdr:row>
      <xdr:rowOff>99060</xdr:rowOff>
    </xdr:to>
    <xdr:cxnSp macro="">
      <xdr:nvCxnSpPr>
        <xdr:cNvPr id="491" name="直線コネクタ 490">
          <a:extLst>
            <a:ext uri="{FF2B5EF4-FFF2-40B4-BE49-F238E27FC236}">
              <a16:creationId xmlns:a16="http://schemas.microsoft.com/office/drawing/2014/main" id="{90191491-0206-4FC9-8BCC-786071238F0C}"/>
            </a:ext>
          </a:extLst>
        </xdr:cNvPr>
        <xdr:cNvCxnSpPr/>
      </xdr:nvCxnSpPr>
      <xdr:spPr>
        <a:xfrm>
          <a:off x="21323300" y="6765036"/>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34544</xdr:rowOff>
    </xdr:from>
    <xdr:to>
      <xdr:col>107</xdr:col>
      <xdr:colOff>101600</xdr:colOff>
      <xdr:row>39</xdr:row>
      <xdr:rowOff>136144</xdr:rowOff>
    </xdr:to>
    <xdr:sp macro="" textlink="">
      <xdr:nvSpPr>
        <xdr:cNvPr id="492" name="楕円 491">
          <a:extLst>
            <a:ext uri="{FF2B5EF4-FFF2-40B4-BE49-F238E27FC236}">
              <a16:creationId xmlns:a16="http://schemas.microsoft.com/office/drawing/2014/main" id="{78151BEB-2597-42B1-84D6-31FE395501F3}"/>
            </a:ext>
          </a:extLst>
        </xdr:cNvPr>
        <xdr:cNvSpPr/>
      </xdr:nvSpPr>
      <xdr:spPr>
        <a:xfrm>
          <a:off x="20383500" y="672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78486</xdr:rowOff>
    </xdr:from>
    <xdr:to>
      <xdr:col>111</xdr:col>
      <xdr:colOff>177800</xdr:colOff>
      <xdr:row>39</xdr:row>
      <xdr:rowOff>85344</xdr:rowOff>
    </xdr:to>
    <xdr:cxnSp macro="">
      <xdr:nvCxnSpPr>
        <xdr:cNvPr id="493" name="直線コネクタ 492">
          <a:extLst>
            <a:ext uri="{FF2B5EF4-FFF2-40B4-BE49-F238E27FC236}">
              <a16:creationId xmlns:a16="http://schemas.microsoft.com/office/drawing/2014/main" id="{4CE3F08E-1549-4ECE-B41B-40616F57A322}"/>
            </a:ext>
          </a:extLst>
        </xdr:cNvPr>
        <xdr:cNvCxnSpPr/>
      </xdr:nvCxnSpPr>
      <xdr:spPr>
        <a:xfrm flipV="1">
          <a:off x="20434300" y="676503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164846</xdr:rowOff>
    </xdr:from>
    <xdr:to>
      <xdr:col>102</xdr:col>
      <xdr:colOff>165100</xdr:colOff>
      <xdr:row>39</xdr:row>
      <xdr:rowOff>94996</xdr:rowOff>
    </xdr:to>
    <xdr:sp macro="" textlink="">
      <xdr:nvSpPr>
        <xdr:cNvPr id="494" name="楕円 493">
          <a:extLst>
            <a:ext uri="{FF2B5EF4-FFF2-40B4-BE49-F238E27FC236}">
              <a16:creationId xmlns:a16="http://schemas.microsoft.com/office/drawing/2014/main" id="{C8528F78-A898-417C-B687-92EEDF703B4B}"/>
            </a:ext>
          </a:extLst>
        </xdr:cNvPr>
        <xdr:cNvSpPr/>
      </xdr:nvSpPr>
      <xdr:spPr>
        <a:xfrm>
          <a:off x="19494500" y="667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44196</xdr:rowOff>
    </xdr:from>
    <xdr:to>
      <xdr:col>107</xdr:col>
      <xdr:colOff>50800</xdr:colOff>
      <xdr:row>39</xdr:row>
      <xdr:rowOff>85344</xdr:rowOff>
    </xdr:to>
    <xdr:cxnSp macro="">
      <xdr:nvCxnSpPr>
        <xdr:cNvPr id="495" name="直線コネクタ 494">
          <a:extLst>
            <a:ext uri="{FF2B5EF4-FFF2-40B4-BE49-F238E27FC236}">
              <a16:creationId xmlns:a16="http://schemas.microsoft.com/office/drawing/2014/main" id="{E4F190D2-B3EA-4C0B-914C-E79E2FE0C7EF}"/>
            </a:ext>
          </a:extLst>
        </xdr:cNvPr>
        <xdr:cNvCxnSpPr/>
      </xdr:nvCxnSpPr>
      <xdr:spPr>
        <a:xfrm>
          <a:off x="19545300" y="673074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75692</xdr:rowOff>
    </xdr:from>
    <xdr:to>
      <xdr:col>98</xdr:col>
      <xdr:colOff>38100</xdr:colOff>
      <xdr:row>39</xdr:row>
      <xdr:rowOff>5842</xdr:rowOff>
    </xdr:to>
    <xdr:sp macro="" textlink="">
      <xdr:nvSpPr>
        <xdr:cNvPr id="496" name="楕円 495">
          <a:extLst>
            <a:ext uri="{FF2B5EF4-FFF2-40B4-BE49-F238E27FC236}">
              <a16:creationId xmlns:a16="http://schemas.microsoft.com/office/drawing/2014/main" id="{F5E9907B-83DE-4514-9C49-440C24C21895}"/>
            </a:ext>
          </a:extLst>
        </xdr:cNvPr>
        <xdr:cNvSpPr/>
      </xdr:nvSpPr>
      <xdr:spPr>
        <a:xfrm>
          <a:off x="186055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126492</xdr:rowOff>
    </xdr:from>
    <xdr:to>
      <xdr:col>102</xdr:col>
      <xdr:colOff>114300</xdr:colOff>
      <xdr:row>39</xdr:row>
      <xdr:rowOff>44196</xdr:rowOff>
    </xdr:to>
    <xdr:cxnSp macro="">
      <xdr:nvCxnSpPr>
        <xdr:cNvPr id="497" name="直線コネクタ 496">
          <a:extLst>
            <a:ext uri="{FF2B5EF4-FFF2-40B4-BE49-F238E27FC236}">
              <a16:creationId xmlns:a16="http://schemas.microsoft.com/office/drawing/2014/main" id="{BB381858-4374-4A5C-A5EE-FAB313789ACA}"/>
            </a:ext>
          </a:extLst>
        </xdr:cNvPr>
        <xdr:cNvCxnSpPr/>
      </xdr:nvCxnSpPr>
      <xdr:spPr>
        <a:xfrm>
          <a:off x="18656300" y="6641592"/>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A2EEC72-1B47-468D-8A13-C3438B991CAD}"/>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031CEAA-4889-44A1-8D9C-F7743143F54E}"/>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F932C5BE-A777-43E2-8A04-424D39FD3147}"/>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E9184E7-95C1-4BF9-8EE2-EAC4950D74CD}"/>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120413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92F75518-C1DD-49D4-96FC-84FA6872F751}"/>
            </a:ext>
          </a:extLst>
        </xdr:cNvPr>
        <xdr:cNvSpPr txBox="1"/>
      </xdr:nvSpPr>
      <xdr:spPr>
        <a:xfrm>
          <a:off x="21075727" y="680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127271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6FFB532-0A35-4152-8A1A-8A778EBD89F2}"/>
            </a:ext>
          </a:extLst>
        </xdr:cNvPr>
        <xdr:cNvSpPr txBox="1"/>
      </xdr:nvSpPr>
      <xdr:spPr>
        <a:xfrm>
          <a:off x="20199427"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86123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4D06ABE9-0C9B-46E8-BF80-75E4FCA4B8F0}"/>
            </a:ext>
          </a:extLst>
        </xdr:cNvPr>
        <xdr:cNvSpPr txBox="1"/>
      </xdr:nvSpPr>
      <xdr:spPr>
        <a:xfrm>
          <a:off x="19310427" y="677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22369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D10FBF92-7E58-4E8A-B39C-78311D9F5E53}"/>
            </a:ext>
          </a:extLst>
        </xdr:cNvPr>
        <xdr:cNvSpPr txBox="1"/>
      </xdr:nvSpPr>
      <xdr:spPr>
        <a:xfrm>
          <a:off x="18421427" y="636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59598D5-6670-4268-8742-01C028EC4DA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2B6C4F66-9A6F-4630-9FC9-C55708ACBB8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5F34397-D647-43F9-91AB-B457CE99ED5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F1626D6-51F1-44B2-B49F-2F0419D59E8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B6D8AB05-262A-4851-ABCC-95AB91D08F3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2F09AA10-3997-4E20-A860-5733F8F4331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53DDA8EC-E952-40AC-BDA9-5BEC9AF7641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499CABBA-9241-4EBB-96A7-9814ACFBB78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FB2B2956-A381-426E-848E-1E438C54217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4D2B9F4-7A5A-41CB-AD16-8FE1A51D199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66826964-8C1E-4CCA-8C84-011871C456C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50B0D84A-6D8D-44EA-BEEA-3FC3577F8F5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BB16189F-9F77-4B92-866F-29AB81B0F51E}"/>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324366CA-44A2-4773-8EE8-919AC5A5047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66014D80-0AC2-4122-BDC6-9D56AD68D76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FCA05DC-8918-4059-8058-E53F2B7800D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795CBBDA-C74D-47B3-86D0-3FDCA81B5CA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93497780-AB42-47EA-8B60-A1E494456A7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4C326299-8D73-4238-A2D9-A6D29CCBADF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32C1800D-DC2A-41F8-93DB-AE7758E4A0C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9F3CCEB8-D240-4884-A3F2-F2A315CB1C5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56EFA5FD-057F-4F5F-B6AF-0F614EF953B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B9380D4A-C467-42D0-A35D-EBA92940F6FF}"/>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803C526-8A7C-42B7-9F8D-A239EEB9CD3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E578D075-17B8-4050-8F4E-4E66F4C5CC2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F9AE8DFE-12C3-4BFA-BC12-64C3386A133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A970F495-5C8A-42DD-ADDE-ED5D678BB8C9}"/>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EA7CA67F-45F0-4771-8D2D-D907EDE4492C}"/>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EEA4949E-5107-428D-A352-6207EE56AF2C}"/>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E71A2BDA-5070-47DE-B31C-C2AC13638C99}"/>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F92CBE05-0F8D-47C1-AEEF-3014B90316B1}"/>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9E1D665-30BA-4ACF-9383-404DF613AD9C}"/>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2430AB2-8664-4F6D-93A2-4D5121EAE01E}"/>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27C47FE8-04C4-4DAC-8FF6-77C1F9FD57D9}"/>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28D018EB-8C33-411B-AD51-FAC252EFC3BD}"/>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52DC6A10-4B99-48DE-937E-A3F635026995}"/>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D85EF74D-3724-43A8-8B59-5E1661106B13}"/>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0ECE3DB-9C69-4527-A655-5EC49F6E96F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CEE84F2-01FD-4AAC-B802-5FB825901FD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2480C0B-9DF1-477A-92DA-AA426A493B6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8936443-7AC4-4B00-B396-C3D7A40158A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C133E82-6324-402D-9FB3-3AB103C6044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119017</xdr:rowOff>
    </xdr:from>
    <xdr:to>
      <xdr:col>85</xdr:col>
      <xdr:colOff>177800</xdr:colOff>
      <xdr:row>61</xdr:row>
      <xdr:rowOff>49167</xdr:rowOff>
    </xdr:to>
    <xdr:sp macro="" textlink="">
      <xdr:nvSpPr>
        <xdr:cNvPr id="548" name="楕円 547">
          <a:extLst>
            <a:ext uri="{FF2B5EF4-FFF2-40B4-BE49-F238E27FC236}">
              <a16:creationId xmlns:a16="http://schemas.microsoft.com/office/drawing/2014/main" id="{9F939FF4-2E36-4E54-A379-C7512D072785}"/>
            </a:ext>
          </a:extLst>
        </xdr:cNvPr>
        <xdr:cNvSpPr/>
      </xdr:nvSpPr>
      <xdr:spPr>
        <a:xfrm>
          <a:off x="162687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97444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52CE80A1-CB74-4C87-BC54-CD283343FE02}"/>
            </a:ext>
          </a:extLst>
        </xdr:cNvPr>
        <xdr:cNvSpPr txBox="1"/>
      </xdr:nvSpPr>
      <xdr:spPr>
        <a:xfrm>
          <a:off x="16357600"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119017</xdr:rowOff>
    </xdr:from>
    <xdr:to>
      <xdr:col>81</xdr:col>
      <xdr:colOff>101600</xdr:colOff>
      <xdr:row>61</xdr:row>
      <xdr:rowOff>49167</xdr:rowOff>
    </xdr:to>
    <xdr:sp macro="" textlink="">
      <xdr:nvSpPr>
        <xdr:cNvPr id="550" name="楕円 549">
          <a:extLst>
            <a:ext uri="{FF2B5EF4-FFF2-40B4-BE49-F238E27FC236}">
              <a16:creationId xmlns:a16="http://schemas.microsoft.com/office/drawing/2014/main" id="{C5DA6E37-114C-4BCC-AF02-786D4E167CE2}"/>
            </a:ext>
          </a:extLst>
        </xdr:cNvPr>
        <xdr:cNvSpPr/>
      </xdr:nvSpPr>
      <xdr:spPr>
        <a:xfrm>
          <a:off x="15430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169817</xdr:rowOff>
    </xdr:from>
    <xdr:to>
      <xdr:col>85</xdr:col>
      <xdr:colOff>127000</xdr:colOff>
      <xdr:row>60</xdr:row>
      <xdr:rowOff>169817</xdr:rowOff>
    </xdr:to>
    <xdr:cxnSp macro="">
      <xdr:nvCxnSpPr>
        <xdr:cNvPr id="551" name="直線コネクタ 550">
          <a:extLst>
            <a:ext uri="{FF2B5EF4-FFF2-40B4-BE49-F238E27FC236}">
              <a16:creationId xmlns:a16="http://schemas.microsoft.com/office/drawing/2014/main" id="{E5815B86-514B-4D14-BD42-3C603DD39CA3}"/>
            </a:ext>
          </a:extLst>
        </xdr:cNvPr>
        <xdr:cNvCxnSpPr/>
      </xdr:nvCxnSpPr>
      <xdr:spPr>
        <a:xfrm>
          <a:off x="15481300" y="10456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70031</xdr:rowOff>
    </xdr:from>
    <xdr:to>
      <xdr:col>76</xdr:col>
      <xdr:colOff>165100</xdr:colOff>
      <xdr:row>61</xdr:row>
      <xdr:rowOff>181</xdr:rowOff>
    </xdr:to>
    <xdr:sp macro="" textlink="">
      <xdr:nvSpPr>
        <xdr:cNvPr id="552" name="楕円 551">
          <a:extLst>
            <a:ext uri="{FF2B5EF4-FFF2-40B4-BE49-F238E27FC236}">
              <a16:creationId xmlns:a16="http://schemas.microsoft.com/office/drawing/2014/main" id="{A5A52817-293F-4EF8-B4E2-2206900EC9FA}"/>
            </a:ext>
          </a:extLst>
        </xdr:cNvPr>
        <xdr:cNvSpPr/>
      </xdr:nvSpPr>
      <xdr:spPr>
        <a:xfrm>
          <a:off x="14541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120831</xdr:rowOff>
    </xdr:from>
    <xdr:to>
      <xdr:col>81</xdr:col>
      <xdr:colOff>50800</xdr:colOff>
      <xdr:row>60</xdr:row>
      <xdr:rowOff>169817</xdr:rowOff>
    </xdr:to>
    <xdr:cxnSp macro="">
      <xdr:nvCxnSpPr>
        <xdr:cNvPr id="553" name="直線コネクタ 552">
          <a:extLst>
            <a:ext uri="{FF2B5EF4-FFF2-40B4-BE49-F238E27FC236}">
              <a16:creationId xmlns:a16="http://schemas.microsoft.com/office/drawing/2014/main" id="{6E3F86BA-025E-4F34-94CC-7FD4245BCEFC}"/>
            </a:ext>
          </a:extLst>
        </xdr:cNvPr>
        <xdr:cNvCxnSpPr/>
      </xdr:nvCxnSpPr>
      <xdr:spPr>
        <a:xfrm>
          <a:off x="14592300" y="1040783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53703</xdr:rowOff>
    </xdr:from>
    <xdr:to>
      <xdr:col>72</xdr:col>
      <xdr:colOff>38100</xdr:colOff>
      <xdr:row>60</xdr:row>
      <xdr:rowOff>155303</xdr:rowOff>
    </xdr:to>
    <xdr:sp macro="" textlink="">
      <xdr:nvSpPr>
        <xdr:cNvPr id="554" name="楕円 553">
          <a:extLst>
            <a:ext uri="{FF2B5EF4-FFF2-40B4-BE49-F238E27FC236}">
              <a16:creationId xmlns:a16="http://schemas.microsoft.com/office/drawing/2014/main" id="{1CFCFDA3-7FE3-4070-BC0E-0903530283C3}"/>
            </a:ext>
          </a:extLst>
        </xdr:cNvPr>
        <xdr:cNvSpPr/>
      </xdr:nvSpPr>
      <xdr:spPr>
        <a:xfrm>
          <a:off x="13652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104503</xdr:rowOff>
    </xdr:from>
    <xdr:to>
      <xdr:col>76</xdr:col>
      <xdr:colOff>114300</xdr:colOff>
      <xdr:row>60</xdr:row>
      <xdr:rowOff>120831</xdr:rowOff>
    </xdr:to>
    <xdr:cxnSp macro="">
      <xdr:nvCxnSpPr>
        <xdr:cNvPr id="555" name="直線コネクタ 554">
          <a:extLst>
            <a:ext uri="{FF2B5EF4-FFF2-40B4-BE49-F238E27FC236}">
              <a16:creationId xmlns:a16="http://schemas.microsoft.com/office/drawing/2014/main" id="{6ECB7B99-78B6-49BD-B41B-F6FFB191697F}"/>
            </a:ext>
          </a:extLst>
        </xdr:cNvPr>
        <xdr:cNvCxnSpPr/>
      </xdr:nvCxnSpPr>
      <xdr:spPr>
        <a:xfrm>
          <a:off x="13703300" y="1039150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53703</xdr:rowOff>
    </xdr:from>
    <xdr:to>
      <xdr:col>67</xdr:col>
      <xdr:colOff>101600</xdr:colOff>
      <xdr:row>60</xdr:row>
      <xdr:rowOff>155303</xdr:rowOff>
    </xdr:to>
    <xdr:sp macro="" textlink="">
      <xdr:nvSpPr>
        <xdr:cNvPr id="556" name="楕円 555">
          <a:extLst>
            <a:ext uri="{FF2B5EF4-FFF2-40B4-BE49-F238E27FC236}">
              <a16:creationId xmlns:a16="http://schemas.microsoft.com/office/drawing/2014/main" id="{E174568B-FE18-43C3-A08E-3EBE89339505}"/>
            </a:ext>
          </a:extLst>
        </xdr:cNvPr>
        <xdr:cNvSpPr/>
      </xdr:nvSpPr>
      <xdr:spPr>
        <a:xfrm>
          <a:off x="12763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104503</xdr:rowOff>
    </xdr:from>
    <xdr:to>
      <xdr:col>71</xdr:col>
      <xdr:colOff>177800</xdr:colOff>
      <xdr:row>60</xdr:row>
      <xdr:rowOff>104503</xdr:rowOff>
    </xdr:to>
    <xdr:cxnSp macro="">
      <xdr:nvCxnSpPr>
        <xdr:cNvPr id="557" name="直線コネクタ 556">
          <a:extLst>
            <a:ext uri="{FF2B5EF4-FFF2-40B4-BE49-F238E27FC236}">
              <a16:creationId xmlns:a16="http://schemas.microsoft.com/office/drawing/2014/main" id="{B5076C0B-DA91-4CA6-9F0A-88381BE1C396}"/>
            </a:ext>
          </a:extLst>
        </xdr:cNvPr>
        <xdr:cNvCxnSpPr/>
      </xdr:nvCxnSpPr>
      <xdr:spPr>
        <a:xfrm>
          <a:off x="12814300" y="103915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961AC01B-4F57-4E92-B32B-7E8B054FA621}"/>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8570D245-8DA4-4191-9C85-392C20FE1168}"/>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B52C40A7-7126-404B-ABB2-D9A7BE83962C}"/>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6B704361-65DF-4C8F-B81E-DB3E49F4216F}"/>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40294</xdr:rowOff>
    </xdr:from>
    <xdr:ext cx="405111" cy="259045"/>
    <xdr:sp macro="" textlink="">
      <xdr:nvSpPr>
        <xdr:cNvPr id="562" name="n_1mainValue【学校施設】&#10;有形固定資産減価償却率">
          <a:extLst>
            <a:ext uri="{FF2B5EF4-FFF2-40B4-BE49-F238E27FC236}">
              <a16:creationId xmlns:a16="http://schemas.microsoft.com/office/drawing/2014/main" id="{25A01D4E-20B9-4B02-9FFB-C7E288AA2E9E}"/>
            </a:ext>
          </a:extLst>
        </xdr:cNvPr>
        <xdr:cNvSpPr txBox="1"/>
      </xdr:nvSpPr>
      <xdr:spPr>
        <a:xfrm>
          <a:off x="15266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162758</xdr:rowOff>
    </xdr:from>
    <xdr:ext cx="405111" cy="259045"/>
    <xdr:sp macro="" textlink="">
      <xdr:nvSpPr>
        <xdr:cNvPr id="563" name="n_2mainValue【学校施設】&#10;有形固定資産減価償却率">
          <a:extLst>
            <a:ext uri="{FF2B5EF4-FFF2-40B4-BE49-F238E27FC236}">
              <a16:creationId xmlns:a16="http://schemas.microsoft.com/office/drawing/2014/main" id="{E52C7FF9-74B0-4D39-A729-5BCABE79FD78}"/>
            </a:ext>
          </a:extLst>
        </xdr:cNvPr>
        <xdr:cNvSpPr txBox="1"/>
      </xdr:nvSpPr>
      <xdr:spPr>
        <a:xfrm>
          <a:off x="14389744"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146430</xdr:rowOff>
    </xdr:from>
    <xdr:ext cx="405111" cy="259045"/>
    <xdr:sp macro="" textlink="">
      <xdr:nvSpPr>
        <xdr:cNvPr id="564" name="n_3mainValue【学校施設】&#10;有形固定資産減価償却率">
          <a:extLst>
            <a:ext uri="{FF2B5EF4-FFF2-40B4-BE49-F238E27FC236}">
              <a16:creationId xmlns:a16="http://schemas.microsoft.com/office/drawing/2014/main" id="{7B9E8CDE-F0D6-4BFE-A592-1B7A51A97366}"/>
            </a:ext>
          </a:extLst>
        </xdr:cNvPr>
        <xdr:cNvSpPr txBox="1"/>
      </xdr:nvSpPr>
      <xdr:spPr>
        <a:xfrm>
          <a:off x="13500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146430</xdr:rowOff>
    </xdr:from>
    <xdr:ext cx="405111" cy="259045"/>
    <xdr:sp macro="" textlink="">
      <xdr:nvSpPr>
        <xdr:cNvPr id="565" name="n_4mainValue【学校施設】&#10;有形固定資産減価償却率">
          <a:extLst>
            <a:ext uri="{FF2B5EF4-FFF2-40B4-BE49-F238E27FC236}">
              <a16:creationId xmlns:a16="http://schemas.microsoft.com/office/drawing/2014/main" id="{E0E3A379-8DC1-48D5-A7E9-25BD6A36577B}"/>
            </a:ext>
          </a:extLst>
        </xdr:cNvPr>
        <xdr:cNvSpPr txBox="1"/>
      </xdr:nvSpPr>
      <xdr:spPr>
        <a:xfrm>
          <a:off x="12611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0349D93-2A31-482D-B382-6FEEE92D6B2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84C5040-8520-482A-817A-573A7E8EA43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B04F30B-A4C8-4ED8-B7BF-C0B4CD09CF1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CFF35891-F0C0-45DF-BD35-A44C0D11572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5A3A692-6050-42BB-BA14-103474AD381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42B90757-9305-471C-A6BE-17F822E60CC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EAF9CAB8-A4EC-483F-9546-AFBABB3A4EA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B131414-4E7A-4396-865E-E3EF64CAF9E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9F9197DF-46F6-4487-8BA6-F0BB8400873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FA20B93D-A8B4-4FAA-A084-324831A52A1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337BFD9D-672E-4487-839D-B236825FE75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921B546A-4FEE-4888-BC5A-79C045A4F3C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5DC44DB0-4DDA-45A4-B90C-80084C11015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1145971A-89D6-4EF3-9AE4-B949B3C4863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83AE834C-CEBB-4AA2-856F-C609B5B89D9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D748B0A7-6EB2-4C7A-86E8-A45CCE51551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7A4FB6A1-3165-4152-A7AE-238C8AE9130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9E2A96BB-45E3-45F3-8F89-309AA7E1EC6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AB40C565-3611-48C7-A7D4-35C44548421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262FDC47-6C1F-4564-BBCE-BD1C4C98F5E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DDF8F143-688E-454E-8F44-BE8BDBA566E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C8E692A1-BCCE-4E75-B391-B6AA085F0A02}"/>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D85E8BA-4368-4EA3-BACD-460E2B8AF61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7F208587-99BE-4D22-B206-2F0B7BE70982}"/>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80CE1022-56A5-436C-A8A7-423A2118F05C}"/>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BD99E973-1966-44F5-9C6C-2DFD1A387166}"/>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920AE0B0-A17B-4375-B43E-6AF08F017A8B}"/>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694A7318-4E20-4B9C-A3EB-B917DB4899C1}"/>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DBED5B0D-EDD7-4E5B-8397-A6F5C8B0809D}"/>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DF41993E-C71B-4369-BB7D-B6ECDB7AAF32}"/>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1D1F497E-3E49-4EB9-B497-F8C6FDE19B0E}"/>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D98B1F15-CC36-4AD6-B9A4-C3AA030C097E}"/>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475A2527-CB58-433C-B294-BAE897236235}"/>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957A3FD2-13A6-4594-9C79-2C11A871B86D}"/>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7B59D9D-75D0-466B-9B84-A5A12DE443E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E840A94-5033-4898-9723-CC597BF8B68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55C1B71-6B5B-4AC2-AE79-E0E576C4812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D515FB4-E9B1-4F33-B125-78D9982E40A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7CB827E-B53F-4F34-B2F9-4ECE0F4C39A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117602</xdr:rowOff>
    </xdr:from>
    <xdr:to>
      <xdr:col>116</xdr:col>
      <xdr:colOff>114300</xdr:colOff>
      <xdr:row>62</xdr:row>
      <xdr:rowOff>47752</xdr:rowOff>
    </xdr:to>
    <xdr:sp macro="" textlink="">
      <xdr:nvSpPr>
        <xdr:cNvPr id="605" name="楕円 604">
          <a:extLst>
            <a:ext uri="{FF2B5EF4-FFF2-40B4-BE49-F238E27FC236}">
              <a16:creationId xmlns:a16="http://schemas.microsoft.com/office/drawing/2014/main" id="{DC793FA9-9B0E-4974-8398-BC12E9392A0D}"/>
            </a:ext>
          </a:extLst>
        </xdr:cNvPr>
        <xdr:cNvSpPr/>
      </xdr:nvSpPr>
      <xdr:spPr>
        <a:xfrm>
          <a:off x="22110700" y="1057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96029</xdr:rowOff>
    </xdr:from>
    <xdr:ext cx="469744" cy="259045"/>
    <xdr:sp macro="" textlink="">
      <xdr:nvSpPr>
        <xdr:cNvPr id="606" name="【学校施設】&#10;一人当たり面積該当値テキスト">
          <a:extLst>
            <a:ext uri="{FF2B5EF4-FFF2-40B4-BE49-F238E27FC236}">
              <a16:creationId xmlns:a16="http://schemas.microsoft.com/office/drawing/2014/main" id="{C4F4FCFF-4742-4A24-AFFB-68FF89B999FB}"/>
            </a:ext>
          </a:extLst>
        </xdr:cNvPr>
        <xdr:cNvSpPr txBox="1"/>
      </xdr:nvSpPr>
      <xdr:spPr>
        <a:xfrm>
          <a:off x="22199600" y="1055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80264</xdr:rowOff>
    </xdr:from>
    <xdr:to>
      <xdr:col>112</xdr:col>
      <xdr:colOff>38100</xdr:colOff>
      <xdr:row>62</xdr:row>
      <xdr:rowOff>10414</xdr:rowOff>
    </xdr:to>
    <xdr:sp macro="" textlink="">
      <xdr:nvSpPr>
        <xdr:cNvPr id="607" name="楕円 606">
          <a:extLst>
            <a:ext uri="{FF2B5EF4-FFF2-40B4-BE49-F238E27FC236}">
              <a16:creationId xmlns:a16="http://schemas.microsoft.com/office/drawing/2014/main" id="{6F1F7FB2-B372-4D13-8E82-CA6939A8E001}"/>
            </a:ext>
          </a:extLst>
        </xdr:cNvPr>
        <xdr:cNvSpPr/>
      </xdr:nvSpPr>
      <xdr:spPr>
        <a:xfrm>
          <a:off x="21272500" y="1053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131064</xdr:rowOff>
    </xdr:from>
    <xdr:to>
      <xdr:col>116</xdr:col>
      <xdr:colOff>63500</xdr:colOff>
      <xdr:row>61</xdr:row>
      <xdr:rowOff>168402</xdr:rowOff>
    </xdr:to>
    <xdr:cxnSp macro="">
      <xdr:nvCxnSpPr>
        <xdr:cNvPr id="608" name="直線コネクタ 607">
          <a:extLst>
            <a:ext uri="{FF2B5EF4-FFF2-40B4-BE49-F238E27FC236}">
              <a16:creationId xmlns:a16="http://schemas.microsoft.com/office/drawing/2014/main" id="{080EFD8E-969C-47BC-9D01-C8FDDB2F1D65}"/>
            </a:ext>
          </a:extLst>
        </xdr:cNvPr>
        <xdr:cNvCxnSpPr/>
      </xdr:nvCxnSpPr>
      <xdr:spPr>
        <a:xfrm>
          <a:off x="21323300" y="10589514"/>
          <a:ext cx="8382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85979</xdr:rowOff>
    </xdr:from>
    <xdr:to>
      <xdr:col>107</xdr:col>
      <xdr:colOff>101600</xdr:colOff>
      <xdr:row>62</xdr:row>
      <xdr:rowOff>16129</xdr:rowOff>
    </xdr:to>
    <xdr:sp macro="" textlink="">
      <xdr:nvSpPr>
        <xdr:cNvPr id="609" name="楕円 608">
          <a:extLst>
            <a:ext uri="{FF2B5EF4-FFF2-40B4-BE49-F238E27FC236}">
              <a16:creationId xmlns:a16="http://schemas.microsoft.com/office/drawing/2014/main" id="{36D53D8B-849F-4493-B2C3-A6060938259C}"/>
            </a:ext>
          </a:extLst>
        </xdr:cNvPr>
        <xdr:cNvSpPr/>
      </xdr:nvSpPr>
      <xdr:spPr>
        <a:xfrm>
          <a:off x="20383500" y="1054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131064</xdr:rowOff>
    </xdr:from>
    <xdr:to>
      <xdr:col>111</xdr:col>
      <xdr:colOff>177800</xdr:colOff>
      <xdr:row>61</xdr:row>
      <xdr:rowOff>136779</xdr:rowOff>
    </xdr:to>
    <xdr:cxnSp macro="">
      <xdr:nvCxnSpPr>
        <xdr:cNvPr id="610" name="直線コネクタ 609">
          <a:extLst>
            <a:ext uri="{FF2B5EF4-FFF2-40B4-BE49-F238E27FC236}">
              <a16:creationId xmlns:a16="http://schemas.microsoft.com/office/drawing/2014/main" id="{38C86DA3-D319-47BB-9FC4-077AF95682DB}"/>
            </a:ext>
          </a:extLst>
        </xdr:cNvPr>
        <xdr:cNvCxnSpPr/>
      </xdr:nvCxnSpPr>
      <xdr:spPr>
        <a:xfrm flipV="1">
          <a:off x="20434300" y="10589514"/>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91504</xdr:rowOff>
    </xdr:from>
    <xdr:to>
      <xdr:col>102</xdr:col>
      <xdr:colOff>165100</xdr:colOff>
      <xdr:row>62</xdr:row>
      <xdr:rowOff>21654</xdr:rowOff>
    </xdr:to>
    <xdr:sp macro="" textlink="">
      <xdr:nvSpPr>
        <xdr:cNvPr id="611" name="楕円 610">
          <a:extLst>
            <a:ext uri="{FF2B5EF4-FFF2-40B4-BE49-F238E27FC236}">
              <a16:creationId xmlns:a16="http://schemas.microsoft.com/office/drawing/2014/main" id="{89AD40F8-6C5C-4459-8A33-31F45F523A46}"/>
            </a:ext>
          </a:extLst>
        </xdr:cNvPr>
        <xdr:cNvSpPr/>
      </xdr:nvSpPr>
      <xdr:spPr>
        <a:xfrm>
          <a:off x="19494500" y="1054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136779</xdr:rowOff>
    </xdr:from>
    <xdr:to>
      <xdr:col>107</xdr:col>
      <xdr:colOff>50800</xdr:colOff>
      <xdr:row>61</xdr:row>
      <xdr:rowOff>142304</xdr:rowOff>
    </xdr:to>
    <xdr:cxnSp macro="">
      <xdr:nvCxnSpPr>
        <xdr:cNvPr id="612" name="直線コネクタ 611">
          <a:extLst>
            <a:ext uri="{FF2B5EF4-FFF2-40B4-BE49-F238E27FC236}">
              <a16:creationId xmlns:a16="http://schemas.microsoft.com/office/drawing/2014/main" id="{27953EE0-32C2-4468-83CA-755400D6C25B}"/>
            </a:ext>
          </a:extLst>
        </xdr:cNvPr>
        <xdr:cNvCxnSpPr/>
      </xdr:nvCxnSpPr>
      <xdr:spPr>
        <a:xfrm flipV="1">
          <a:off x="19545300" y="10595229"/>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91122</xdr:rowOff>
    </xdr:from>
    <xdr:to>
      <xdr:col>98</xdr:col>
      <xdr:colOff>38100</xdr:colOff>
      <xdr:row>62</xdr:row>
      <xdr:rowOff>21272</xdr:rowOff>
    </xdr:to>
    <xdr:sp macro="" textlink="">
      <xdr:nvSpPr>
        <xdr:cNvPr id="613" name="楕円 612">
          <a:extLst>
            <a:ext uri="{FF2B5EF4-FFF2-40B4-BE49-F238E27FC236}">
              <a16:creationId xmlns:a16="http://schemas.microsoft.com/office/drawing/2014/main" id="{3D7CF9F2-4982-4CCA-AC95-9A3C192F3918}"/>
            </a:ext>
          </a:extLst>
        </xdr:cNvPr>
        <xdr:cNvSpPr/>
      </xdr:nvSpPr>
      <xdr:spPr>
        <a:xfrm>
          <a:off x="18605500" y="1054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141922</xdr:rowOff>
    </xdr:from>
    <xdr:to>
      <xdr:col>102</xdr:col>
      <xdr:colOff>114300</xdr:colOff>
      <xdr:row>61</xdr:row>
      <xdr:rowOff>142304</xdr:rowOff>
    </xdr:to>
    <xdr:cxnSp macro="">
      <xdr:nvCxnSpPr>
        <xdr:cNvPr id="614" name="直線コネクタ 613">
          <a:extLst>
            <a:ext uri="{FF2B5EF4-FFF2-40B4-BE49-F238E27FC236}">
              <a16:creationId xmlns:a16="http://schemas.microsoft.com/office/drawing/2014/main" id="{DC537850-B0A9-4912-AD2B-6352E0C2D2EA}"/>
            </a:ext>
          </a:extLst>
        </xdr:cNvPr>
        <xdr:cNvCxnSpPr/>
      </xdr:nvCxnSpPr>
      <xdr:spPr>
        <a:xfrm>
          <a:off x="18656300" y="10600372"/>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3789AE9A-59B8-4F99-B0F8-424DFE2286E9}"/>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8547E201-45B0-44B9-87FB-84D845C416E5}"/>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3D08539E-0B26-4E5C-8039-39429BCD72CD}"/>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F39A1ACC-7DA8-4F46-93F2-A4B1D80D5D32}"/>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26941</xdr:rowOff>
    </xdr:from>
    <xdr:ext cx="469744" cy="259045"/>
    <xdr:sp macro="" textlink="">
      <xdr:nvSpPr>
        <xdr:cNvPr id="619" name="n_1mainValue【学校施設】&#10;一人当たり面積">
          <a:extLst>
            <a:ext uri="{FF2B5EF4-FFF2-40B4-BE49-F238E27FC236}">
              <a16:creationId xmlns:a16="http://schemas.microsoft.com/office/drawing/2014/main" id="{C66288F7-B3B5-41B8-B61F-9CD466A4344C}"/>
            </a:ext>
          </a:extLst>
        </xdr:cNvPr>
        <xdr:cNvSpPr txBox="1"/>
      </xdr:nvSpPr>
      <xdr:spPr>
        <a:xfrm>
          <a:off x="21075727" y="1031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32656</xdr:rowOff>
    </xdr:from>
    <xdr:ext cx="469744" cy="259045"/>
    <xdr:sp macro="" textlink="">
      <xdr:nvSpPr>
        <xdr:cNvPr id="620" name="n_2mainValue【学校施設】&#10;一人当たり面積">
          <a:extLst>
            <a:ext uri="{FF2B5EF4-FFF2-40B4-BE49-F238E27FC236}">
              <a16:creationId xmlns:a16="http://schemas.microsoft.com/office/drawing/2014/main" id="{251534F6-3AF0-43F5-8659-BA6D41392CCB}"/>
            </a:ext>
          </a:extLst>
        </xdr:cNvPr>
        <xdr:cNvSpPr txBox="1"/>
      </xdr:nvSpPr>
      <xdr:spPr>
        <a:xfrm>
          <a:off x="20199427" y="1031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38181</xdr:rowOff>
    </xdr:from>
    <xdr:ext cx="469744" cy="259045"/>
    <xdr:sp macro="" textlink="">
      <xdr:nvSpPr>
        <xdr:cNvPr id="621" name="n_3mainValue【学校施設】&#10;一人当たり面積">
          <a:extLst>
            <a:ext uri="{FF2B5EF4-FFF2-40B4-BE49-F238E27FC236}">
              <a16:creationId xmlns:a16="http://schemas.microsoft.com/office/drawing/2014/main" id="{44FA08C8-24DF-4424-ADE1-8050BC355499}"/>
            </a:ext>
          </a:extLst>
        </xdr:cNvPr>
        <xdr:cNvSpPr txBox="1"/>
      </xdr:nvSpPr>
      <xdr:spPr>
        <a:xfrm>
          <a:off x="19310427" y="1032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37799</xdr:rowOff>
    </xdr:from>
    <xdr:ext cx="469744" cy="259045"/>
    <xdr:sp macro="" textlink="">
      <xdr:nvSpPr>
        <xdr:cNvPr id="622" name="n_4mainValue【学校施設】&#10;一人当たり面積">
          <a:extLst>
            <a:ext uri="{FF2B5EF4-FFF2-40B4-BE49-F238E27FC236}">
              <a16:creationId xmlns:a16="http://schemas.microsoft.com/office/drawing/2014/main" id="{42537B2F-79DD-425D-B141-490725119EE1}"/>
            </a:ext>
          </a:extLst>
        </xdr:cNvPr>
        <xdr:cNvSpPr txBox="1"/>
      </xdr:nvSpPr>
      <xdr:spPr>
        <a:xfrm>
          <a:off x="18421427" y="1032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ACE2ED27-DA86-4170-B747-8C56B35E794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6A38FBF5-AAB3-4009-AB81-B3033016D44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5D7D133-C458-431C-A0FB-9631AE436C6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B9A79F8C-5F45-4607-96A6-53E04DD9830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E461A2B6-7885-4FE2-B834-FEACB29825D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3A0368D-0FC3-4676-8B09-C42A3D67CFB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CB7674E1-03EA-4295-9DE0-34FF1420F86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6BB48AA-76BE-47AF-A383-1DA6DF06034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8029F868-12DB-4864-B693-E229BA968E9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A4D1A20A-A639-41AB-ABF3-F307B51CABC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AEEDEB66-F8C6-4B6D-93C4-6EB10C710AA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5AEB2DB4-7FED-4C23-A445-F99EA23E038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F75A8C59-D1AF-4C18-9FBA-14DDCDC96E5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E9C5C271-538A-4CD3-BA1E-5753C22CD19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4163E17B-A2CF-4080-B940-371161D615E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B47037C1-6EB0-4D30-9D16-A93F03492F8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FDD095F5-AE95-4D5A-987F-5A95C42A292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6AA7D48F-E6C7-4C4B-92F8-4932F00916B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B52E0AB6-745E-4281-94B8-7A3996E3761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411C0A40-27A7-4728-98BE-ADD7EA30193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88524734-E0EB-45B9-B845-F32E46DCBC2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1C998425-2655-491E-B7DA-2C6217A4D4F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194925B6-8C15-4173-8295-E21E5AD2440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C6C4B157-FF0F-46F4-8138-0E4B17898701}"/>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A847DE8C-14A9-4B5C-9035-00823C2C2D5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56F7EDA1-E79E-4D3E-A999-C0425C68B5B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2B839DE9-365E-479D-815E-C475879CA0B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FCD1546C-1EF6-4170-B259-5248692E546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84EA7980-8C7D-47B5-ADAA-C63A3BFF792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5259B19F-AD66-4556-8AC0-44BF1BFE31F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CF489ABC-16C1-4C91-B5E5-B7BEF684ACA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18ABF90A-9135-4AB8-8EA3-F8A2C3C65C73}"/>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4EFC6A87-3423-491F-A22C-28B4A7CABF5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83577143-66D6-48B4-9518-1A3865BFBAB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BFD1F05F-22B6-4730-82C2-EA124EAC688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特に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有形固定資産減価償却率（以下「減価償却率」という。）が高くなっている施設は、認定こども園・幼稚園・保育所（以下「保育所等」という。）、学校施設、公営住宅である。保育所等については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園のうち、建築から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園が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園が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年以上経過しているため、減価償却率が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87.4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％となった。学校施設の減価償却率は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日に川根小学校が高宮小学校へ統合したことを主な要因として、前年度と同じ</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月に策定した第</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期学校規模適正化推進計画に基づき、将来的には中学校も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統合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検討している。公営住宅については、昭和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年の新耐震基準制定以前に建築された住戸が約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割を占めており、減価償却率が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月改訂の公営住宅等長寿命化計画に基づいた大小規模修繕、用途廃止等の維持管理を適切に進める。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1FCAF7-8D59-4BC0-8E56-DBBC3AD869A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39FC2F-549A-4045-8EB4-26AC63FC3DC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FFC6C3-79A7-4353-A1F2-C81A313100F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004620A-DF0D-4DA8-922D-8E8F885C93F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広島県安芸高田市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CD3145-6FA8-45CB-A986-5AEE0C86B04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7BB7AFE-2E39-46D7-ACE0-C97A8F80EA5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09C0B16-E799-4C61-9814-0F65B00CB0C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CE8E7C-1A0F-45FD-8B45-A49522B1BEE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7E5D42B-83BA-442E-A53B-56419DF791E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2837302-5EDD-417A-ABDA-492A2204F21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26,041
24,911
537.71
20,412,530
19,892,783
458,220
12,214,123
18,552,078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8E69DE-E5ED-4C16-8619-AF61566D54E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D20E91-EC2E-47ED-B43D-215E599745F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BF4763-0A9F-4B85-B3E6-18109457D47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55.1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C0FB606-940F-4FC2-BE5C-3FABB81058F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3C95A6-8519-4236-9EA4-2BEA1283440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DA9431B-68FA-40E6-ADE9-75558820094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17DF5D9-0E8B-4D2B-9FE5-1404F2114BB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A83EF1-7516-4DB9-9CAD-9235B91F11D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13F1B78-6C51-4966-ADF1-B276AD0FB91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9AA5AB2-23E1-43AA-8083-903EF80A4D4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AAB36C2-A3D2-4D61-8F4E-F74A0F55AF7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8FB9968-85BB-42D6-8602-AB4A903F993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ED28DD-60C0-40E5-AC00-02918608C34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F4D6F11-9835-4DE6-9549-C093A6B0227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539D660-E236-4BB7-82A7-70D4E6F8920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535867B-BF5F-433F-B4F1-44F31D55E3B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8192DD-99D5-445B-BE34-CE334543B77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51A71CD-1B32-42B9-AEF0-E9FA4C78417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87CD38D-B5FD-4D70-A29C-FEF9936B013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260FF53-2832-48F4-B893-58A31C36358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E5D063A-D0FF-4C7E-9D4E-081CBCB9D54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07673BC-03C4-48FF-8760-8C176EF8F0F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FDCBE18-5C6C-4D22-89AF-3F5011B94C1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086A37D-7428-4624-8D22-27FE39EC212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399FC96-95ED-4490-9042-0C2C82FFCFD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F03C65-806B-4EA6-BE4C-35E0134CEB0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44EA8A-A373-4A6F-83CB-EDD94A1CFFC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9181EA-3E7A-4179-B312-BA026D73C60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C150F6F-9211-44FF-8004-8EC70954F5B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45FC54-472E-4CC5-ABE4-B24851929A6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952FB52-B0BE-40F1-96BD-A1B2A22E389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D7B4549-D76E-46FF-A10D-FDD5AAEA9A7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70F97EB-CF4C-43B8-804B-9C9EC972FE2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05F1DC2-A899-4F2B-B271-C2A1DCC61EA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F431D96-A145-48CE-9F56-1D4FB6B6513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9561449-022F-4938-9D74-BB2BC0503FB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EB3F392-B7CB-4000-B7AD-418FEECA91B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73FE0B2-BFFF-475B-B503-A5C1AD7FD68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4655506-1932-4E7E-96C4-1079239DBE9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1166911-F498-4B42-BA11-B80A18C9A12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4491B92-51E0-4768-A1CF-A651FF7351D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C7A2C5B3-4B57-47FA-9D3D-F49D29C83CC7}"/>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4225AAF-75D0-4FBC-AA22-E508B06876F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227E82F2-2CD5-4237-9A9D-65B9D846CEC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5A3127B1-FC1F-48FE-BD10-3B8214CCD01F}"/>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24817B22-96AD-4241-AFC2-8A40E419041A}"/>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5A8EDE3A-7AF0-4DE4-8F42-BEF7B926D4A4}"/>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108CC67C-FC23-485C-B1C5-78A4F9AE76D4}"/>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C0E259ED-04EA-4C10-A7F3-8CAAF4D5CD06}"/>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962EEADA-AAFD-408F-942E-64673E8078EC}"/>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E4C279DC-980A-4F7C-82AB-6B17C3337B7E}"/>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B5103F0D-1FD9-4F2F-9628-C2528D72ECF3}"/>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34AE96BE-55F5-46B5-9E61-28695EF8A175}"/>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F701E9BF-35A1-492C-8AE6-048E063F9A8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A83E453B-6BB8-4FAF-AF34-4A326F4C90D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48FF9AA-7B49-44F5-8D0E-172985226B8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E054629-D44D-4620-8415-0D36AC362F3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214958-E4A7-4E61-90FE-45CE0878239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52138B5-DBEB-4CD9-A797-471E435CF8F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F8F3BA8-364D-42A6-9083-98C677ABB3B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10160</xdr:rowOff>
    </xdr:from>
    <xdr:to>
      <xdr:col>24</xdr:col>
      <xdr:colOff>114300</xdr:colOff>
      <xdr:row>36</xdr:row>
      <xdr:rowOff>111760</xdr:rowOff>
    </xdr:to>
    <xdr:sp macro="" textlink="">
      <xdr:nvSpPr>
        <xdr:cNvPr id="72" name="楕円 71">
          <a:extLst>
            <a:ext uri="{FF2B5EF4-FFF2-40B4-BE49-F238E27FC236}">
              <a16:creationId xmlns:a16="http://schemas.microsoft.com/office/drawing/2014/main" id="{7B2103DC-BDBC-4148-A8B4-72FFBCB6AB0C}"/>
            </a:ext>
          </a:extLst>
        </xdr:cNvPr>
        <xdr:cNvSpPr/>
      </xdr:nvSpPr>
      <xdr:spPr>
        <a:xfrm>
          <a:off x="45847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33037</xdr:rowOff>
    </xdr:from>
    <xdr:ext cx="405111" cy="259045"/>
    <xdr:sp macro="" textlink="">
      <xdr:nvSpPr>
        <xdr:cNvPr id="73" name="【図書館】&#10;有形固定資産減価償却率該当値テキスト">
          <a:extLst>
            <a:ext uri="{FF2B5EF4-FFF2-40B4-BE49-F238E27FC236}">
              <a16:creationId xmlns:a16="http://schemas.microsoft.com/office/drawing/2014/main" id="{58053030-9323-43C1-B63A-C9CFFE51678E}"/>
            </a:ext>
          </a:extLst>
        </xdr:cNvPr>
        <xdr:cNvSpPr txBox="1"/>
      </xdr:nvSpPr>
      <xdr:spPr>
        <a:xfrm>
          <a:off x="4673600"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153670</xdr:rowOff>
    </xdr:from>
    <xdr:to>
      <xdr:col>20</xdr:col>
      <xdr:colOff>38100</xdr:colOff>
      <xdr:row>36</xdr:row>
      <xdr:rowOff>83820</xdr:rowOff>
    </xdr:to>
    <xdr:sp macro="" textlink="">
      <xdr:nvSpPr>
        <xdr:cNvPr id="74" name="楕円 73">
          <a:extLst>
            <a:ext uri="{FF2B5EF4-FFF2-40B4-BE49-F238E27FC236}">
              <a16:creationId xmlns:a16="http://schemas.microsoft.com/office/drawing/2014/main" id="{4F6ECF3E-7DA0-43ED-B444-44E2F34063F0}"/>
            </a:ext>
          </a:extLst>
        </xdr:cNvPr>
        <xdr:cNvSpPr/>
      </xdr:nvSpPr>
      <xdr:spPr>
        <a:xfrm>
          <a:off x="3746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33020</xdr:rowOff>
    </xdr:from>
    <xdr:to>
      <xdr:col>24</xdr:col>
      <xdr:colOff>63500</xdr:colOff>
      <xdr:row>36</xdr:row>
      <xdr:rowOff>60960</xdr:rowOff>
    </xdr:to>
    <xdr:cxnSp macro="">
      <xdr:nvCxnSpPr>
        <xdr:cNvPr id="75" name="直線コネクタ 74">
          <a:extLst>
            <a:ext uri="{FF2B5EF4-FFF2-40B4-BE49-F238E27FC236}">
              <a16:creationId xmlns:a16="http://schemas.microsoft.com/office/drawing/2014/main" id="{A754DCCD-3338-40F2-9EFD-654482B99B8B}"/>
            </a:ext>
          </a:extLst>
        </xdr:cNvPr>
        <xdr:cNvCxnSpPr/>
      </xdr:nvCxnSpPr>
      <xdr:spPr>
        <a:xfrm>
          <a:off x="3797300" y="620522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156210</xdr:rowOff>
    </xdr:from>
    <xdr:to>
      <xdr:col>15</xdr:col>
      <xdr:colOff>101600</xdr:colOff>
      <xdr:row>36</xdr:row>
      <xdr:rowOff>86360</xdr:rowOff>
    </xdr:to>
    <xdr:sp macro="" textlink="">
      <xdr:nvSpPr>
        <xdr:cNvPr id="76" name="楕円 75">
          <a:extLst>
            <a:ext uri="{FF2B5EF4-FFF2-40B4-BE49-F238E27FC236}">
              <a16:creationId xmlns:a16="http://schemas.microsoft.com/office/drawing/2014/main" id="{B919FF50-BB40-4F51-B7C0-16C58EA87D26}"/>
            </a:ext>
          </a:extLst>
        </xdr:cNvPr>
        <xdr:cNvSpPr/>
      </xdr:nvSpPr>
      <xdr:spPr>
        <a:xfrm>
          <a:off x="28575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33020</xdr:rowOff>
    </xdr:from>
    <xdr:to>
      <xdr:col>19</xdr:col>
      <xdr:colOff>177800</xdr:colOff>
      <xdr:row>36</xdr:row>
      <xdr:rowOff>35560</xdr:rowOff>
    </xdr:to>
    <xdr:cxnSp macro="">
      <xdr:nvCxnSpPr>
        <xdr:cNvPr id="77" name="直線コネクタ 76">
          <a:extLst>
            <a:ext uri="{FF2B5EF4-FFF2-40B4-BE49-F238E27FC236}">
              <a16:creationId xmlns:a16="http://schemas.microsoft.com/office/drawing/2014/main" id="{16B2C044-F972-4226-A880-641BD970CA3E}"/>
            </a:ext>
          </a:extLst>
        </xdr:cNvPr>
        <xdr:cNvCxnSpPr/>
      </xdr:nvCxnSpPr>
      <xdr:spPr>
        <a:xfrm flipV="1">
          <a:off x="2908300" y="620522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125730</xdr:rowOff>
    </xdr:from>
    <xdr:to>
      <xdr:col>10</xdr:col>
      <xdr:colOff>165100</xdr:colOff>
      <xdr:row>36</xdr:row>
      <xdr:rowOff>55880</xdr:rowOff>
    </xdr:to>
    <xdr:sp macro="" textlink="">
      <xdr:nvSpPr>
        <xdr:cNvPr id="78" name="楕円 77">
          <a:extLst>
            <a:ext uri="{FF2B5EF4-FFF2-40B4-BE49-F238E27FC236}">
              <a16:creationId xmlns:a16="http://schemas.microsoft.com/office/drawing/2014/main" id="{E4DEDDF3-F5C4-4241-8B6A-424602040FD6}"/>
            </a:ext>
          </a:extLst>
        </xdr:cNvPr>
        <xdr:cNvSpPr/>
      </xdr:nvSpPr>
      <xdr:spPr>
        <a:xfrm>
          <a:off x="19685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5080</xdr:rowOff>
    </xdr:from>
    <xdr:to>
      <xdr:col>15</xdr:col>
      <xdr:colOff>50800</xdr:colOff>
      <xdr:row>36</xdr:row>
      <xdr:rowOff>35560</xdr:rowOff>
    </xdr:to>
    <xdr:cxnSp macro="">
      <xdr:nvCxnSpPr>
        <xdr:cNvPr id="79" name="直線コネクタ 78">
          <a:extLst>
            <a:ext uri="{FF2B5EF4-FFF2-40B4-BE49-F238E27FC236}">
              <a16:creationId xmlns:a16="http://schemas.microsoft.com/office/drawing/2014/main" id="{FFF11A99-86C9-46BE-BEA0-5A95E82F36A6}"/>
            </a:ext>
          </a:extLst>
        </xdr:cNvPr>
        <xdr:cNvCxnSpPr/>
      </xdr:nvCxnSpPr>
      <xdr:spPr>
        <a:xfrm>
          <a:off x="2019300" y="61772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102870</xdr:rowOff>
    </xdr:from>
    <xdr:to>
      <xdr:col>6</xdr:col>
      <xdr:colOff>38100</xdr:colOff>
      <xdr:row>36</xdr:row>
      <xdr:rowOff>33020</xdr:rowOff>
    </xdr:to>
    <xdr:sp macro="" textlink="">
      <xdr:nvSpPr>
        <xdr:cNvPr id="80" name="楕円 79">
          <a:extLst>
            <a:ext uri="{FF2B5EF4-FFF2-40B4-BE49-F238E27FC236}">
              <a16:creationId xmlns:a16="http://schemas.microsoft.com/office/drawing/2014/main" id="{23CB4993-C1BE-4A0E-8C53-4E73032FBEC9}"/>
            </a:ext>
          </a:extLst>
        </xdr:cNvPr>
        <xdr:cNvSpPr/>
      </xdr:nvSpPr>
      <xdr:spPr>
        <a:xfrm>
          <a:off x="10795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153670</xdr:rowOff>
    </xdr:from>
    <xdr:to>
      <xdr:col>10</xdr:col>
      <xdr:colOff>114300</xdr:colOff>
      <xdr:row>36</xdr:row>
      <xdr:rowOff>5080</xdr:rowOff>
    </xdr:to>
    <xdr:cxnSp macro="">
      <xdr:nvCxnSpPr>
        <xdr:cNvPr id="81" name="直線コネクタ 80">
          <a:extLst>
            <a:ext uri="{FF2B5EF4-FFF2-40B4-BE49-F238E27FC236}">
              <a16:creationId xmlns:a16="http://schemas.microsoft.com/office/drawing/2014/main" id="{07E89B67-2C3B-4303-803D-0198B8ABF006}"/>
            </a:ext>
          </a:extLst>
        </xdr:cNvPr>
        <xdr:cNvCxnSpPr/>
      </xdr:nvCxnSpPr>
      <xdr:spPr>
        <a:xfrm>
          <a:off x="1130300" y="6154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61D77F90-72B9-4ED6-B40D-B2F103593B1D}"/>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2B247417-92EB-4B37-B74E-31DDB0EC4064}"/>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5001DAC6-CAD0-47CA-A558-A8E0D8ACAE95}"/>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FCA97F22-9B1C-4E80-B349-A6A9FCA7EA80}"/>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100347</xdr:rowOff>
    </xdr:from>
    <xdr:ext cx="405111" cy="259045"/>
    <xdr:sp macro="" textlink="">
      <xdr:nvSpPr>
        <xdr:cNvPr id="86" name="n_1mainValue【図書館】&#10;有形固定資産減価償却率">
          <a:extLst>
            <a:ext uri="{FF2B5EF4-FFF2-40B4-BE49-F238E27FC236}">
              <a16:creationId xmlns:a16="http://schemas.microsoft.com/office/drawing/2014/main" id="{EC6548DC-ED50-482B-B633-5FACAAC93DD7}"/>
            </a:ext>
          </a:extLst>
        </xdr:cNvPr>
        <xdr:cNvSpPr txBox="1"/>
      </xdr:nvSpPr>
      <xdr:spPr>
        <a:xfrm>
          <a:off x="3582044" y="592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102887</xdr:rowOff>
    </xdr:from>
    <xdr:ext cx="405111" cy="259045"/>
    <xdr:sp macro="" textlink="">
      <xdr:nvSpPr>
        <xdr:cNvPr id="87" name="n_2mainValue【図書館】&#10;有形固定資産減価償却率">
          <a:extLst>
            <a:ext uri="{FF2B5EF4-FFF2-40B4-BE49-F238E27FC236}">
              <a16:creationId xmlns:a16="http://schemas.microsoft.com/office/drawing/2014/main" id="{2890A799-8D17-4B9D-9D7D-C97B1AA1719E}"/>
            </a:ext>
          </a:extLst>
        </xdr:cNvPr>
        <xdr:cNvSpPr txBox="1"/>
      </xdr:nvSpPr>
      <xdr:spPr>
        <a:xfrm>
          <a:off x="2705744" y="593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72407</xdr:rowOff>
    </xdr:from>
    <xdr:ext cx="405111" cy="259045"/>
    <xdr:sp macro="" textlink="">
      <xdr:nvSpPr>
        <xdr:cNvPr id="88" name="n_3mainValue【図書館】&#10;有形固定資産減価償却率">
          <a:extLst>
            <a:ext uri="{FF2B5EF4-FFF2-40B4-BE49-F238E27FC236}">
              <a16:creationId xmlns:a16="http://schemas.microsoft.com/office/drawing/2014/main" id="{5EA55192-B24B-4496-B593-010C19D6EBE0}"/>
            </a:ext>
          </a:extLst>
        </xdr:cNvPr>
        <xdr:cNvSpPr txBox="1"/>
      </xdr:nvSpPr>
      <xdr:spPr>
        <a:xfrm>
          <a:off x="1816744"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49547</xdr:rowOff>
    </xdr:from>
    <xdr:ext cx="405111" cy="259045"/>
    <xdr:sp macro="" textlink="">
      <xdr:nvSpPr>
        <xdr:cNvPr id="89" name="n_4mainValue【図書館】&#10;有形固定資産減価償却率">
          <a:extLst>
            <a:ext uri="{FF2B5EF4-FFF2-40B4-BE49-F238E27FC236}">
              <a16:creationId xmlns:a16="http://schemas.microsoft.com/office/drawing/2014/main" id="{F3D0CA9A-FBA9-482C-B483-382B7BF055D7}"/>
            </a:ext>
          </a:extLst>
        </xdr:cNvPr>
        <xdr:cNvSpPr txBox="1"/>
      </xdr:nvSpPr>
      <xdr:spPr>
        <a:xfrm>
          <a:off x="927744" y="587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C5A99EC4-9DC1-4690-A7AB-9654A7A02E4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35D30DE8-F970-4827-B032-5B8D8E7F3BB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8B7C3982-47B6-4235-829A-DB869D347E2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9880C3EF-E93F-4F65-B9A2-8AB245FCCFF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2A482843-F834-4F31-A954-C8F6511D4A0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C430586C-6D64-44A7-A360-383BEDE0BB7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41C2329-521B-4797-A066-7B4E56CDBF9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DDBC0EFC-90E7-4B80-8F3E-7F5D9B58782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FF6AA121-27E7-4286-80C3-8CE299A3132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1C17C438-5958-4EC2-9326-9DCBEFBCE3A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A18F4F55-E937-4E74-902C-B26ED9B1079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F8B80A72-9283-4BE4-9043-1C77C66D5FA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FDFA12EF-6BFA-45E0-81FF-84C946E92E9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A34F89A3-801B-4FA8-AADD-0289EEF3393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395CE694-5962-4026-B708-237BB55E02C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2C77CFBE-8DA8-4448-8BDF-B09E1725A43E}"/>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91C9B6FA-FF34-41B7-8F62-9BAF6A32C19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BF2BD79B-6674-465D-A231-05681AD0E87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9AB96A8A-019D-4F31-A042-2F3E83EE81D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1FA07D72-7911-4131-96BD-9AC264B9C9D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53EDBA6-1180-406B-8891-6FE8C582A1D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4FA4E30-88CA-4582-89E9-33E1FF77A6D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90A9B65-4204-4006-84D9-BACC22E5C11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BA87F348-45EB-4870-AC1F-A2204B6CE24C}"/>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D0DAB59F-D01C-458C-97B6-551DCAC9150E}"/>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C589E8E3-70FF-4B9E-BA41-A9C07FAA96DE}"/>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4567D4D0-0BA3-4DA9-A39F-EA1069F7511A}"/>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21647331-83C8-43BF-A848-FA8C395F7963}"/>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D91D7F77-84CA-4B2A-B27A-CA47F79CAF9B}"/>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63CA9186-E762-4FE6-A563-338FADF0110F}"/>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F1FEE0BC-3818-4F2D-AD98-7E61D363AAF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C6545E8F-12C2-45B3-918C-43C9F4664D73}"/>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C9F6D26D-7AC7-42C1-B779-6FF9A633CAF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E16D5921-2780-4D84-AA1C-BDFF32C1AED3}"/>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1CB4FD3-7956-4C4B-89D3-3754A769871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739014E-CF44-4D6A-B7B7-A74F180D429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33E0CA2-A7CA-47A6-AF05-C64794670EE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D1A7A20-90A6-441A-8EA5-F58E3D8C772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2E4A043-41AB-446A-8334-63C02E726C1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9" name="楕円 128">
          <a:extLst>
            <a:ext uri="{FF2B5EF4-FFF2-40B4-BE49-F238E27FC236}">
              <a16:creationId xmlns:a16="http://schemas.microsoft.com/office/drawing/2014/main" id="{37B9BBF3-B86C-4E08-8E50-C2879F5973BC}"/>
            </a:ext>
          </a:extLst>
        </xdr:cNvPr>
        <xdr:cNvSpPr/>
      </xdr:nvSpPr>
      <xdr:spPr>
        <a:xfrm>
          <a:off x="104267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154957</xdr:rowOff>
    </xdr:from>
    <xdr:ext cx="469744" cy="259045"/>
    <xdr:sp macro="" textlink="">
      <xdr:nvSpPr>
        <xdr:cNvPr id="130" name="【図書館】&#10;一人当たり面積該当値テキスト">
          <a:extLst>
            <a:ext uri="{FF2B5EF4-FFF2-40B4-BE49-F238E27FC236}">
              <a16:creationId xmlns:a16="http://schemas.microsoft.com/office/drawing/2014/main" id="{99D1F09E-AB24-4205-BB08-F6852C1C8C6C}"/>
            </a:ext>
          </a:extLst>
        </xdr:cNvPr>
        <xdr:cNvSpPr txBox="1"/>
      </xdr:nvSpPr>
      <xdr:spPr>
        <a:xfrm>
          <a:off x="10515600"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82550</xdr:rowOff>
    </xdr:from>
    <xdr:to>
      <xdr:col>50</xdr:col>
      <xdr:colOff>165100</xdr:colOff>
      <xdr:row>39</xdr:row>
      <xdr:rowOff>12700</xdr:rowOff>
    </xdr:to>
    <xdr:sp macro="" textlink="">
      <xdr:nvSpPr>
        <xdr:cNvPr id="131" name="楕円 130">
          <a:extLst>
            <a:ext uri="{FF2B5EF4-FFF2-40B4-BE49-F238E27FC236}">
              <a16:creationId xmlns:a16="http://schemas.microsoft.com/office/drawing/2014/main" id="{769F936D-4C84-4597-9169-08E5CE500003}"/>
            </a:ext>
          </a:extLst>
        </xdr:cNvPr>
        <xdr:cNvSpPr/>
      </xdr:nvSpPr>
      <xdr:spPr>
        <a:xfrm>
          <a:off x="9588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133350</xdr:rowOff>
    </xdr:from>
    <xdr:to>
      <xdr:col>55</xdr:col>
      <xdr:colOff>0</xdr:colOff>
      <xdr:row>39</xdr:row>
      <xdr:rowOff>11430</xdr:rowOff>
    </xdr:to>
    <xdr:cxnSp macro="">
      <xdr:nvCxnSpPr>
        <xdr:cNvPr id="132" name="直線コネクタ 131">
          <a:extLst>
            <a:ext uri="{FF2B5EF4-FFF2-40B4-BE49-F238E27FC236}">
              <a16:creationId xmlns:a16="http://schemas.microsoft.com/office/drawing/2014/main" id="{E53A8539-71D0-49C0-BDB8-0CF3CC81D664}"/>
            </a:ext>
          </a:extLst>
        </xdr:cNvPr>
        <xdr:cNvCxnSpPr/>
      </xdr:nvCxnSpPr>
      <xdr:spPr>
        <a:xfrm>
          <a:off x="9639300" y="66484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xdr:rowOff>
    </xdr:from>
    <xdr:to>
      <xdr:col>46</xdr:col>
      <xdr:colOff>38100</xdr:colOff>
      <xdr:row>38</xdr:row>
      <xdr:rowOff>104140</xdr:rowOff>
    </xdr:to>
    <xdr:sp macro="" textlink="">
      <xdr:nvSpPr>
        <xdr:cNvPr id="133" name="楕円 132">
          <a:extLst>
            <a:ext uri="{FF2B5EF4-FFF2-40B4-BE49-F238E27FC236}">
              <a16:creationId xmlns:a16="http://schemas.microsoft.com/office/drawing/2014/main" id="{A434CCA9-9079-45E5-8D56-68FFA77428E1}"/>
            </a:ext>
          </a:extLst>
        </xdr:cNvPr>
        <xdr:cNvSpPr/>
      </xdr:nvSpPr>
      <xdr:spPr>
        <a:xfrm>
          <a:off x="869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53340</xdr:rowOff>
    </xdr:from>
    <xdr:to>
      <xdr:col>50</xdr:col>
      <xdr:colOff>114300</xdr:colOff>
      <xdr:row>38</xdr:row>
      <xdr:rowOff>133350</xdr:rowOff>
    </xdr:to>
    <xdr:cxnSp macro="">
      <xdr:nvCxnSpPr>
        <xdr:cNvPr id="134" name="直線コネクタ 133">
          <a:extLst>
            <a:ext uri="{FF2B5EF4-FFF2-40B4-BE49-F238E27FC236}">
              <a16:creationId xmlns:a16="http://schemas.microsoft.com/office/drawing/2014/main" id="{AAAF3FDD-8184-4F79-A895-82BF445BF819}"/>
            </a:ext>
          </a:extLst>
        </xdr:cNvPr>
        <xdr:cNvCxnSpPr/>
      </xdr:nvCxnSpPr>
      <xdr:spPr>
        <a:xfrm>
          <a:off x="8750300" y="656844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17780</xdr:rowOff>
    </xdr:from>
    <xdr:to>
      <xdr:col>41</xdr:col>
      <xdr:colOff>101600</xdr:colOff>
      <xdr:row>38</xdr:row>
      <xdr:rowOff>119380</xdr:rowOff>
    </xdr:to>
    <xdr:sp macro="" textlink="">
      <xdr:nvSpPr>
        <xdr:cNvPr id="135" name="楕円 134">
          <a:extLst>
            <a:ext uri="{FF2B5EF4-FFF2-40B4-BE49-F238E27FC236}">
              <a16:creationId xmlns:a16="http://schemas.microsoft.com/office/drawing/2014/main" id="{702D0128-F709-4A2B-A986-DE914DDF29E8}"/>
            </a:ext>
          </a:extLst>
        </xdr:cNvPr>
        <xdr:cNvSpPr/>
      </xdr:nvSpPr>
      <xdr:spPr>
        <a:xfrm>
          <a:off x="7810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53340</xdr:rowOff>
    </xdr:from>
    <xdr:to>
      <xdr:col>45</xdr:col>
      <xdr:colOff>177800</xdr:colOff>
      <xdr:row>38</xdr:row>
      <xdr:rowOff>68580</xdr:rowOff>
    </xdr:to>
    <xdr:cxnSp macro="">
      <xdr:nvCxnSpPr>
        <xdr:cNvPr id="136" name="直線コネクタ 135">
          <a:extLst>
            <a:ext uri="{FF2B5EF4-FFF2-40B4-BE49-F238E27FC236}">
              <a16:creationId xmlns:a16="http://schemas.microsoft.com/office/drawing/2014/main" id="{5949329C-2B0F-4D9D-B869-B880366B4A8F}"/>
            </a:ext>
          </a:extLst>
        </xdr:cNvPr>
        <xdr:cNvCxnSpPr/>
      </xdr:nvCxnSpPr>
      <xdr:spPr>
        <a:xfrm flipV="1">
          <a:off x="7861300" y="65684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29210</xdr:rowOff>
    </xdr:from>
    <xdr:to>
      <xdr:col>36</xdr:col>
      <xdr:colOff>165100</xdr:colOff>
      <xdr:row>38</xdr:row>
      <xdr:rowOff>130810</xdr:rowOff>
    </xdr:to>
    <xdr:sp macro="" textlink="">
      <xdr:nvSpPr>
        <xdr:cNvPr id="137" name="楕円 136">
          <a:extLst>
            <a:ext uri="{FF2B5EF4-FFF2-40B4-BE49-F238E27FC236}">
              <a16:creationId xmlns:a16="http://schemas.microsoft.com/office/drawing/2014/main" id="{8150A9E2-27D3-4CCF-B61D-CF0351006F4F}"/>
            </a:ext>
          </a:extLst>
        </xdr:cNvPr>
        <xdr:cNvSpPr/>
      </xdr:nvSpPr>
      <xdr:spPr>
        <a:xfrm>
          <a:off x="6921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68580</xdr:rowOff>
    </xdr:from>
    <xdr:to>
      <xdr:col>41</xdr:col>
      <xdr:colOff>50800</xdr:colOff>
      <xdr:row>38</xdr:row>
      <xdr:rowOff>80010</xdr:rowOff>
    </xdr:to>
    <xdr:cxnSp macro="">
      <xdr:nvCxnSpPr>
        <xdr:cNvPr id="138" name="直線コネクタ 137">
          <a:extLst>
            <a:ext uri="{FF2B5EF4-FFF2-40B4-BE49-F238E27FC236}">
              <a16:creationId xmlns:a16="http://schemas.microsoft.com/office/drawing/2014/main" id="{6D5908DC-B507-404F-8B84-5DA7D19700B4}"/>
            </a:ext>
          </a:extLst>
        </xdr:cNvPr>
        <xdr:cNvCxnSpPr/>
      </xdr:nvCxnSpPr>
      <xdr:spPr>
        <a:xfrm flipV="1">
          <a:off x="6972300" y="65836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034CF1BA-79A5-47FF-A0F1-A60E84709403}"/>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3CC98107-6154-4561-A8A5-47949A6A7FEF}"/>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F04C328C-A146-4A7A-863B-399B5BB0CA68}"/>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30DEBAB5-B704-445B-969A-270421E1DA14}"/>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29227</xdr:rowOff>
    </xdr:from>
    <xdr:ext cx="469744" cy="259045"/>
    <xdr:sp macro="" textlink="">
      <xdr:nvSpPr>
        <xdr:cNvPr id="143" name="n_1mainValue【図書館】&#10;一人当たり面積">
          <a:extLst>
            <a:ext uri="{FF2B5EF4-FFF2-40B4-BE49-F238E27FC236}">
              <a16:creationId xmlns:a16="http://schemas.microsoft.com/office/drawing/2014/main" id="{4ADEE835-8202-423B-B187-FC8C9EF25773}"/>
            </a:ext>
          </a:extLst>
        </xdr:cNvPr>
        <xdr:cNvSpPr txBox="1"/>
      </xdr:nvSpPr>
      <xdr:spPr>
        <a:xfrm>
          <a:off x="93917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44" name="n_2mainValue【図書館】&#10;一人当たり面積">
          <a:extLst>
            <a:ext uri="{FF2B5EF4-FFF2-40B4-BE49-F238E27FC236}">
              <a16:creationId xmlns:a16="http://schemas.microsoft.com/office/drawing/2014/main" id="{F75D17AC-22CA-472A-A74C-3F2251131343}"/>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135907</xdr:rowOff>
    </xdr:from>
    <xdr:ext cx="469744" cy="259045"/>
    <xdr:sp macro="" textlink="">
      <xdr:nvSpPr>
        <xdr:cNvPr id="145" name="n_3mainValue【図書館】&#10;一人当たり面積">
          <a:extLst>
            <a:ext uri="{FF2B5EF4-FFF2-40B4-BE49-F238E27FC236}">
              <a16:creationId xmlns:a16="http://schemas.microsoft.com/office/drawing/2014/main" id="{4FC93667-5AB3-405E-BA73-CB5F6E505A67}"/>
            </a:ext>
          </a:extLst>
        </xdr:cNvPr>
        <xdr:cNvSpPr txBox="1"/>
      </xdr:nvSpPr>
      <xdr:spPr>
        <a:xfrm>
          <a:off x="7626427"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147337</xdr:rowOff>
    </xdr:from>
    <xdr:ext cx="469744" cy="259045"/>
    <xdr:sp macro="" textlink="">
      <xdr:nvSpPr>
        <xdr:cNvPr id="146" name="n_4mainValue【図書館】&#10;一人当たり面積">
          <a:extLst>
            <a:ext uri="{FF2B5EF4-FFF2-40B4-BE49-F238E27FC236}">
              <a16:creationId xmlns:a16="http://schemas.microsoft.com/office/drawing/2014/main" id="{6E6F84C6-585F-455E-AFD8-07C91B66CB47}"/>
            </a:ext>
          </a:extLst>
        </xdr:cNvPr>
        <xdr:cNvSpPr txBox="1"/>
      </xdr:nvSpPr>
      <xdr:spPr>
        <a:xfrm>
          <a:off x="67374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36E333A-A676-41E6-8DCE-CE552429DB2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44B229F-EB14-4554-AA5B-6F71D807471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236BA80-D8F2-4859-A89C-FCBA50750D1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F5349B9-501B-4EE6-B2CE-729A6CF47E2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D6A07CD-DAB4-422D-845A-A481167636B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BFEC638-F7F8-488B-9A6E-03A7DAFD3E7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96123D2-0861-41BB-83ED-5033B5915BC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505FF7D-05D7-4BE3-8C7A-7AA84422E17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31A6FDF-A692-40C1-8598-835AEBDBF05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76D7470-16B7-4575-AA99-003577C7A20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C3A6DD7-0FA7-431D-BDF4-4A00FCB05C8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5A161932-5170-453A-90EF-808C7871EF7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60A4C5B8-D453-4DE7-AFEA-6591A402704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5F72C636-150E-4E48-8DA4-DE67E377485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3966FBC7-5F39-49C0-AB10-0344B5EDA3C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6B5FDB2-BCE1-4E1E-935E-0BECA00A791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216CDF07-F932-4A1A-817E-7B8BD75C20D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CECB25B-DB11-41F3-9B7A-138BC8B9CD0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46A97E2-8C35-4010-9FB9-C928E278AE2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0050E2E-6D42-4A67-B26D-7A0B03C0E58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02F3E4A-3704-44D3-A477-635C93BDFD4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217DD45-606C-4800-854A-56F5503FD63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4BC85EB-0638-42E1-A66B-CC51B103FA5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080E74F-0AF0-476C-8403-A9EF5E99CCB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227A4F82-A93A-49A6-B599-DB639FF241AA}"/>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6CFB47FE-9633-41B3-B102-A46A6E8B352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B31FF6F-28B2-425C-B7A3-1BA40CAAA9E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A78656A0-0814-4D36-93A5-CB0943338D72}"/>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3681409E-72BA-4700-ABB0-32FC54D96BC2}"/>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B46444A-94F3-4194-A8AC-4028ABEC265D}"/>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271E2DA0-A18A-4D7C-AF5D-6BFA1A078E9B}"/>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311C73A7-2DDE-4568-BFBE-E4EBDB47516C}"/>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19EA60BC-3ECA-4135-A344-7944DFC77EDC}"/>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31ED6D34-51E0-4B5F-B90D-56C0EA636AAB}"/>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E72B87AF-5F7A-45E6-AE68-914FDCE37BF6}"/>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65577E5-A4E7-494C-A099-FD4A5113653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C162C69-1101-4911-B0EB-2E9B8DC0F1A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C73C951-AB39-4984-9414-64A85348ED3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DBAE0CF-676D-41B1-92B9-2B58032C19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1AA141D-D658-4F69-A5D1-5AE14DD0F24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53975</xdr:rowOff>
    </xdr:from>
    <xdr:to>
      <xdr:col>24</xdr:col>
      <xdr:colOff>114300</xdr:colOff>
      <xdr:row>61</xdr:row>
      <xdr:rowOff>155575</xdr:rowOff>
    </xdr:to>
    <xdr:sp macro="" textlink="">
      <xdr:nvSpPr>
        <xdr:cNvPr id="187" name="楕円 186">
          <a:extLst>
            <a:ext uri="{FF2B5EF4-FFF2-40B4-BE49-F238E27FC236}">
              <a16:creationId xmlns:a16="http://schemas.microsoft.com/office/drawing/2014/main" id="{0E182B21-EC6E-4EE2-899B-331ACBD5F47B}"/>
            </a:ext>
          </a:extLst>
        </xdr:cNvPr>
        <xdr:cNvSpPr/>
      </xdr:nvSpPr>
      <xdr:spPr>
        <a:xfrm>
          <a:off x="45847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32402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EC7D5AF1-CAEA-45FC-8652-9128EE43784D}"/>
            </a:ext>
          </a:extLst>
        </xdr:cNvPr>
        <xdr:cNvSpPr txBox="1"/>
      </xdr:nvSpPr>
      <xdr:spPr>
        <a:xfrm>
          <a:off x="4673600"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21590</xdr:rowOff>
    </xdr:from>
    <xdr:to>
      <xdr:col>20</xdr:col>
      <xdr:colOff>38100</xdr:colOff>
      <xdr:row>61</xdr:row>
      <xdr:rowOff>123190</xdr:rowOff>
    </xdr:to>
    <xdr:sp macro="" textlink="">
      <xdr:nvSpPr>
        <xdr:cNvPr id="189" name="楕円 188">
          <a:extLst>
            <a:ext uri="{FF2B5EF4-FFF2-40B4-BE49-F238E27FC236}">
              <a16:creationId xmlns:a16="http://schemas.microsoft.com/office/drawing/2014/main" id="{1E4E711A-B34A-4C90-A675-8BC3E92AD008}"/>
            </a:ext>
          </a:extLst>
        </xdr:cNvPr>
        <xdr:cNvSpPr/>
      </xdr:nvSpPr>
      <xdr:spPr>
        <a:xfrm>
          <a:off x="3746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72390</xdr:rowOff>
    </xdr:from>
    <xdr:to>
      <xdr:col>24</xdr:col>
      <xdr:colOff>63500</xdr:colOff>
      <xdr:row>61</xdr:row>
      <xdr:rowOff>104775</xdr:rowOff>
    </xdr:to>
    <xdr:cxnSp macro="">
      <xdr:nvCxnSpPr>
        <xdr:cNvPr id="190" name="直線コネクタ 189">
          <a:extLst>
            <a:ext uri="{FF2B5EF4-FFF2-40B4-BE49-F238E27FC236}">
              <a16:creationId xmlns:a16="http://schemas.microsoft.com/office/drawing/2014/main" id="{B7C38F7A-5291-492A-8D83-DEEC527555A1}"/>
            </a:ext>
          </a:extLst>
        </xdr:cNvPr>
        <xdr:cNvCxnSpPr/>
      </xdr:nvCxnSpPr>
      <xdr:spPr>
        <a:xfrm>
          <a:off x="3797300" y="1053084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122555</xdr:rowOff>
    </xdr:from>
    <xdr:to>
      <xdr:col>15</xdr:col>
      <xdr:colOff>101600</xdr:colOff>
      <xdr:row>62</xdr:row>
      <xdr:rowOff>52705</xdr:rowOff>
    </xdr:to>
    <xdr:sp macro="" textlink="">
      <xdr:nvSpPr>
        <xdr:cNvPr id="191" name="楕円 190">
          <a:extLst>
            <a:ext uri="{FF2B5EF4-FFF2-40B4-BE49-F238E27FC236}">
              <a16:creationId xmlns:a16="http://schemas.microsoft.com/office/drawing/2014/main" id="{233ED3D2-CE4C-447F-BADD-A45E03715B0E}"/>
            </a:ext>
          </a:extLst>
        </xdr:cNvPr>
        <xdr:cNvSpPr/>
      </xdr:nvSpPr>
      <xdr:spPr>
        <a:xfrm>
          <a:off x="2857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72390</xdr:rowOff>
    </xdr:from>
    <xdr:to>
      <xdr:col>19</xdr:col>
      <xdr:colOff>177800</xdr:colOff>
      <xdr:row>62</xdr:row>
      <xdr:rowOff>1905</xdr:rowOff>
    </xdr:to>
    <xdr:cxnSp macro="">
      <xdr:nvCxnSpPr>
        <xdr:cNvPr id="192" name="直線コネクタ 191">
          <a:extLst>
            <a:ext uri="{FF2B5EF4-FFF2-40B4-BE49-F238E27FC236}">
              <a16:creationId xmlns:a16="http://schemas.microsoft.com/office/drawing/2014/main" id="{F4E2A0C8-FB25-4B3C-B51F-2B44C09E8E77}"/>
            </a:ext>
          </a:extLst>
        </xdr:cNvPr>
        <xdr:cNvCxnSpPr/>
      </xdr:nvCxnSpPr>
      <xdr:spPr>
        <a:xfrm flipV="1">
          <a:off x="2908300" y="10530840"/>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113030</xdr:rowOff>
    </xdr:from>
    <xdr:to>
      <xdr:col>10</xdr:col>
      <xdr:colOff>165100</xdr:colOff>
      <xdr:row>62</xdr:row>
      <xdr:rowOff>43180</xdr:rowOff>
    </xdr:to>
    <xdr:sp macro="" textlink="">
      <xdr:nvSpPr>
        <xdr:cNvPr id="193" name="楕円 192">
          <a:extLst>
            <a:ext uri="{FF2B5EF4-FFF2-40B4-BE49-F238E27FC236}">
              <a16:creationId xmlns:a16="http://schemas.microsoft.com/office/drawing/2014/main" id="{36171C04-281D-406B-BD8C-84AF69271959}"/>
            </a:ext>
          </a:extLst>
        </xdr:cNvPr>
        <xdr:cNvSpPr/>
      </xdr:nvSpPr>
      <xdr:spPr>
        <a:xfrm>
          <a:off x="1968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163830</xdr:rowOff>
    </xdr:from>
    <xdr:to>
      <xdr:col>15</xdr:col>
      <xdr:colOff>50800</xdr:colOff>
      <xdr:row>62</xdr:row>
      <xdr:rowOff>1905</xdr:rowOff>
    </xdr:to>
    <xdr:cxnSp macro="">
      <xdr:nvCxnSpPr>
        <xdr:cNvPr id="194" name="直線コネクタ 193">
          <a:extLst>
            <a:ext uri="{FF2B5EF4-FFF2-40B4-BE49-F238E27FC236}">
              <a16:creationId xmlns:a16="http://schemas.microsoft.com/office/drawing/2014/main" id="{C9719B5A-C140-4E75-91CC-AD70729025EB}"/>
            </a:ext>
          </a:extLst>
        </xdr:cNvPr>
        <xdr:cNvCxnSpPr/>
      </xdr:nvCxnSpPr>
      <xdr:spPr>
        <a:xfrm>
          <a:off x="2019300" y="106222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78740</xdr:rowOff>
    </xdr:from>
    <xdr:to>
      <xdr:col>6</xdr:col>
      <xdr:colOff>38100</xdr:colOff>
      <xdr:row>62</xdr:row>
      <xdr:rowOff>8890</xdr:rowOff>
    </xdr:to>
    <xdr:sp macro="" textlink="">
      <xdr:nvSpPr>
        <xdr:cNvPr id="195" name="楕円 194">
          <a:extLst>
            <a:ext uri="{FF2B5EF4-FFF2-40B4-BE49-F238E27FC236}">
              <a16:creationId xmlns:a16="http://schemas.microsoft.com/office/drawing/2014/main" id="{AFA3B797-EE25-41DC-B2EB-5440B678DF6D}"/>
            </a:ext>
          </a:extLst>
        </xdr:cNvPr>
        <xdr:cNvSpPr/>
      </xdr:nvSpPr>
      <xdr:spPr>
        <a:xfrm>
          <a:off x="1079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129540</xdr:rowOff>
    </xdr:from>
    <xdr:to>
      <xdr:col>10</xdr:col>
      <xdr:colOff>114300</xdr:colOff>
      <xdr:row>61</xdr:row>
      <xdr:rowOff>163830</xdr:rowOff>
    </xdr:to>
    <xdr:cxnSp macro="">
      <xdr:nvCxnSpPr>
        <xdr:cNvPr id="196" name="直線コネクタ 195">
          <a:extLst>
            <a:ext uri="{FF2B5EF4-FFF2-40B4-BE49-F238E27FC236}">
              <a16:creationId xmlns:a16="http://schemas.microsoft.com/office/drawing/2014/main" id="{F850530C-44BD-40D7-B5DB-A3C8C9785B07}"/>
            </a:ext>
          </a:extLst>
        </xdr:cNvPr>
        <xdr:cNvCxnSpPr/>
      </xdr:nvCxnSpPr>
      <xdr:spPr>
        <a:xfrm>
          <a:off x="1130300" y="105879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B5877854-7EDB-4998-975A-B8CFEFED2BB8}"/>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66286AE6-8C9D-4BA8-8777-C23E339C8D58}"/>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289E96CC-3ABE-4562-8326-655217AE4AC6}"/>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E1A9A061-FE50-4E8D-B2D7-93CB3F19E4C2}"/>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114317</xdr:rowOff>
    </xdr:from>
    <xdr:ext cx="405111" cy="259045"/>
    <xdr:sp macro="" textlink="">
      <xdr:nvSpPr>
        <xdr:cNvPr id="201" name="n_1mainValue【体育館・プール】&#10;有形固定資産減価償却率">
          <a:extLst>
            <a:ext uri="{FF2B5EF4-FFF2-40B4-BE49-F238E27FC236}">
              <a16:creationId xmlns:a16="http://schemas.microsoft.com/office/drawing/2014/main" id="{4EC33E2B-6D67-4DB3-A3EA-7912292B12F4}"/>
            </a:ext>
          </a:extLst>
        </xdr:cNvPr>
        <xdr:cNvSpPr txBox="1"/>
      </xdr:nvSpPr>
      <xdr:spPr>
        <a:xfrm>
          <a:off x="35820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43832</xdr:rowOff>
    </xdr:from>
    <xdr:ext cx="405111" cy="259045"/>
    <xdr:sp macro="" textlink="">
      <xdr:nvSpPr>
        <xdr:cNvPr id="202" name="n_2mainValue【体育館・プール】&#10;有形固定資産減価償却率">
          <a:extLst>
            <a:ext uri="{FF2B5EF4-FFF2-40B4-BE49-F238E27FC236}">
              <a16:creationId xmlns:a16="http://schemas.microsoft.com/office/drawing/2014/main" id="{FA3F90DF-CB1F-4270-B2C9-B0BE7317E620}"/>
            </a:ext>
          </a:extLst>
        </xdr:cNvPr>
        <xdr:cNvSpPr txBox="1"/>
      </xdr:nvSpPr>
      <xdr:spPr>
        <a:xfrm>
          <a:off x="27057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34307</xdr:rowOff>
    </xdr:from>
    <xdr:ext cx="405111" cy="259045"/>
    <xdr:sp macro="" textlink="">
      <xdr:nvSpPr>
        <xdr:cNvPr id="203" name="n_3mainValue【体育館・プール】&#10;有形固定資産減価償却率">
          <a:extLst>
            <a:ext uri="{FF2B5EF4-FFF2-40B4-BE49-F238E27FC236}">
              <a16:creationId xmlns:a16="http://schemas.microsoft.com/office/drawing/2014/main" id="{4E446B5F-C233-4DD6-B6DD-4A09190443E6}"/>
            </a:ext>
          </a:extLst>
        </xdr:cNvPr>
        <xdr:cNvSpPr txBox="1"/>
      </xdr:nvSpPr>
      <xdr:spPr>
        <a:xfrm>
          <a:off x="1816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17</xdr:rowOff>
    </xdr:from>
    <xdr:ext cx="405111" cy="259045"/>
    <xdr:sp macro="" textlink="">
      <xdr:nvSpPr>
        <xdr:cNvPr id="204" name="n_4mainValue【体育館・プール】&#10;有形固定資産減価償却率">
          <a:extLst>
            <a:ext uri="{FF2B5EF4-FFF2-40B4-BE49-F238E27FC236}">
              <a16:creationId xmlns:a16="http://schemas.microsoft.com/office/drawing/2014/main" id="{BF055EA6-3644-4851-A3DD-70E262601F23}"/>
            </a:ext>
          </a:extLst>
        </xdr:cNvPr>
        <xdr:cNvSpPr txBox="1"/>
      </xdr:nvSpPr>
      <xdr:spPr>
        <a:xfrm>
          <a:off x="92774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31CD324-9BDC-4AD4-AA5C-40D1B03EECC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90226FE-05BC-4FBB-AA03-A5EC3EC4C88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083F156-B577-4156-9673-5E964125044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AECD1C6-14AB-4B48-86BA-354ACC7D925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237FF70-23B5-41BB-A6A2-A40EE6742FF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F05314B-A8CB-4DDA-BEAC-882DAAE2BD1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9DC2570-98A9-4A58-94B1-F3AB8084220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8882D31-E0D5-4379-A0AF-A7DCF217DF7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5498543-D59B-4B62-80AD-3C65E176112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54A312E-BC97-4F34-AE1B-88CC2BE8A5F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AC77571-3A8B-48F3-8056-7F18FC1225C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DCA2513F-D648-46B6-BACD-F87E8C21019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D8CAD97-8249-4F87-914F-FCBD2DAE7AA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F727EEE6-85BC-4498-8787-0B62E7CDA37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1F7283E-A72E-4F3F-B730-6DDF5352CA5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7B8F10C5-EB50-4204-BBD0-2CC7FFB1B6E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C1FDC0B-6E56-473C-A23A-08E778F4257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2A5599D0-7299-4963-9CD4-D3015E76827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444C6D3-581A-4330-9ECF-34A80AAEFF3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71ECB7AA-C39B-484C-B8E8-D1D535EA369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F07FEB2-ED91-4E67-9D1A-14841502050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C413298B-5700-437C-BEED-E629D2EB2ED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C9891430-6AE7-47EA-89FB-FAA227FC66C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391D81A1-C55B-493D-84C2-E077A2A250B8}"/>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D4692ED8-0560-45B9-B2D2-9B12F2FA48B2}"/>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87706422-8D0C-4D02-9318-2D795EF7097B}"/>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CC1AA181-765F-4836-90A1-8C0C15888EDA}"/>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54736606-95F9-4B6C-BEB8-24702A83D51E}"/>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FA0F023D-C931-4F24-83C3-2E0C45FC0829}"/>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5EF6D82-4D10-45EB-B423-C72B0A31F53F}"/>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A8E88D4A-E45C-4B3E-832B-7A2C0D482622}"/>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6982E23E-0178-483E-9F9B-EEAE1C89067B}"/>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5ECC2A97-115E-402E-B3E2-9E03B77BA1EF}"/>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93EA7592-3216-419C-8155-310A20D0961C}"/>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B35D18F-F232-445D-B3A6-1B0551E4685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CBCDD80-8960-4777-8CF7-8941D317C3C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A9F11D8-CAC3-4E89-935C-02F229D5D28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D8D04DD-E2AA-4EA8-9C42-3FC3030531C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85AC98C-E45E-4A8B-9FB3-FC40A74009F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60452</xdr:rowOff>
    </xdr:from>
    <xdr:to>
      <xdr:col>55</xdr:col>
      <xdr:colOff>50800</xdr:colOff>
      <xdr:row>63</xdr:row>
      <xdr:rowOff>162052</xdr:rowOff>
    </xdr:to>
    <xdr:sp macro="" textlink="">
      <xdr:nvSpPr>
        <xdr:cNvPr id="244" name="楕円 243">
          <a:extLst>
            <a:ext uri="{FF2B5EF4-FFF2-40B4-BE49-F238E27FC236}">
              <a16:creationId xmlns:a16="http://schemas.microsoft.com/office/drawing/2014/main" id="{B3CF4ECD-A302-401E-BA24-F6A8F26C70B3}"/>
            </a:ext>
          </a:extLst>
        </xdr:cNvPr>
        <xdr:cNvSpPr/>
      </xdr:nvSpPr>
      <xdr:spPr>
        <a:xfrm>
          <a:off x="10426700" y="1086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38879</xdr:rowOff>
    </xdr:from>
    <xdr:ext cx="469744" cy="259045"/>
    <xdr:sp macro="" textlink="">
      <xdr:nvSpPr>
        <xdr:cNvPr id="245" name="【体育館・プール】&#10;一人当たり面積該当値テキスト">
          <a:extLst>
            <a:ext uri="{FF2B5EF4-FFF2-40B4-BE49-F238E27FC236}">
              <a16:creationId xmlns:a16="http://schemas.microsoft.com/office/drawing/2014/main" id="{0C99170C-E2A3-41B9-867D-FACFF6C1011D}"/>
            </a:ext>
          </a:extLst>
        </xdr:cNvPr>
        <xdr:cNvSpPr txBox="1"/>
      </xdr:nvSpPr>
      <xdr:spPr>
        <a:xfrm>
          <a:off x="10515600" y="1084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26924</xdr:rowOff>
    </xdr:from>
    <xdr:to>
      <xdr:col>50</xdr:col>
      <xdr:colOff>165100</xdr:colOff>
      <xdr:row>63</xdr:row>
      <xdr:rowOff>128524</xdr:rowOff>
    </xdr:to>
    <xdr:sp macro="" textlink="">
      <xdr:nvSpPr>
        <xdr:cNvPr id="246" name="楕円 245">
          <a:extLst>
            <a:ext uri="{FF2B5EF4-FFF2-40B4-BE49-F238E27FC236}">
              <a16:creationId xmlns:a16="http://schemas.microsoft.com/office/drawing/2014/main" id="{1B12052D-0040-4717-B2E3-EE99A3B10927}"/>
            </a:ext>
          </a:extLst>
        </xdr:cNvPr>
        <xdr:cNvSpPr/>
      </xdr:nvSpPr>
      <xdr:spPr>
        <a:xfrm>
          <a:off x="9588500" y="1082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77724</xdr:rowOff>
    </xdr:from>
    <xdr:to>
      <xdr:col>55</xdr:col>
      <xdr:colOff>0</xdr:colOff>
      <xdr:row>63</xdr:row>
      <xdr:rowOff>111252</xdr:rowOff>
    </xdr:to>
    <xdr:cxnSp macro="">
      <xdr:nvCxnSpPr>
        <xdr:cNvPr id="247" name="直線コネクタ 246">
          <a:extLst>
            <a:ext uri="{FF2B5EF4-FFF2-40B4-BE49-F238E27FC236}">
              <a16:creationId xmlns:a16="http://schemas.microsoft.com/office/drawing/2014/main" id="{52F1264E-CB5E-453D-9DEA-CC36235185B6}"/>
            </a:ext>
          </a:extLst>
        </xdr:cNvPr>
        <xdr:cNvCxnSpPr/>
      </xdr:nvCxnSpPr>
      <xdr:spPr>
        <a:xfrm>
          <a:off x="9639300" y="10879074"/>
          <a:ext cx="8382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157226</xdr:rowOff>
    </xdr:from>
    <xdr:to>
      <xdr:col>46</xdr:col>
      <xdr:colOff>38100</xdr:colOff>
      <xdr:row>63</xdr:row>
      <xdr:rowOff>87376</xdr:rowOff>
    </xdr:to>
    <xdr:sp macro="" textlink="">
      <xdr:nvSpPr>
        <xdr:cNvPr id="248" name="楕円 247">
          <a:extLst>
            <a:ext uri="{FF2B5EF4-FFF2-40B4-BE49-F238E27FC236}">
              <a16:creationId xmlns:a16="http://schemas.microsoft.com/office/drawing/2014/main" id="{1BEDCDF9-1214-41DB-BD42-D4BD0AF41E3F}"/>
            </a:ext>
          </a:extLst>
        </xdr:cNvPr>
        <xdr:cNvSpPr/>
      </xdr:nvSpPr>
      <xdr:spPr>
        <a:xfrm>
          <a:off x="8699500" y="107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36576</xdr:rowOff>
    </xdr:from>
    <xdr:to>
      <xdr:col>50</xdr:col>
      <xdr:colOff>114300</xdr:colOff>
      <xdr:row>63</xdr:row>
      <xdr:rowOff>77724</xdr:rowOff>
    </xdr:to>
    <xdr:cxnSp macro="">
      <xdr:nvCxnSpPr>
        <xdr:cNvPr id="249" name="直線コネクタ 248">
          <a:extLst>
            <a:ext uri="{FF2B5EF4-FFF2-40B4-BE49-F238E27FC236}">
              <a16:creationId xmlns:a16="http://schemas.microsoft.com/office/drawing/2014/main" id="{9A803847-9949-4E75-8187-1EE8EBAFC404}"/>
            </a:ext>
          </a:extLst>
        </xdr:cNvPr>
        <xdr:cNvCxnSpPr/>
      </xdr:nvCxnSpPr>
      <xdr:spPr>
        <a:xfrm>
          <a:off x="8750300" y="1083792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149987</xdr:rowOff>
    </xdr:from>
    <xdr:to>
      <xdr:col>41</xdr:col>
      <xdr:colOff>101600</xdr:colOff>
      <xdr:row>63</xdr:row>
      <xdr:rowOff>80137</xdr:rowOff>
    </xdr:to>
    <xdr:sp macro="" textlink="">
      <xdr:nvSpPr>
        <xdr:cNvPr id="250" name="楕円 249">
          <a:extLst>
            <a:ext uri="{FF2B5EF4-FFF2-40B4-BE49-F238E27FC236}">
              <a16:creationId xmlns:a16="http://schemas.microsoft.com/office/drawing/2014/main" id="{24806DDD-9078-43A4-BB0B-DEA93EC80B77}"/>
            </a:ext>
          </a:extLst>
        </xdr:cNvPr>
        <xdr:cNvSpPr/>
      </xdr:nvSpPr>
      <xdr:spPr>
        <a:xfrm>
          <a:off x="7810500" y="1077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29337</xdr:rowOff>
    </xdr:from>
    <xdr:to>
      <xdr:col>45</xdr:col>
      <xdr:colOff>177800</xdr:colOff>
      <xdr:row>63</xdr:row>
      <xdr:rowOff>36576</xdr:rowOff>
    </xdr:to>
    <xdr:cxnSp macro="">
      <xdr:nvCxnSpPr>
        <xdr:cNvPr id="251" name="直線コネクタ 250">
          <a:extLst>
            <a:ext uri="{FF2B5EF4-FFF2-40B4-BE49-F238E27FC236}">
              <a16:creationId xmlns:a16="http://schemas.microsoft.com/office/drawing/2014/main" id="{3D6A651D-F1C5-41AD-9EC1-D5673B3209C4}"/>
            </a:ext>
          </a:extLst>
        </xdr:cNvPr>
        <xdr:cNvCxnSpPr/>
      </xdr:nvCxnSpPr>
      <xdr:spPr>
        <a:xfrm>
          <a:off x="7861300" y="10830687"/>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154178</xdr:rowOff>
    </xdr:from>
    <xdr:to>
      <xdr:col>36</xdr:col>
      <xdr:colOff>165100</xdr:colOff>
      <xdr:row>63</xdr:row>
      <xdr:rowOff>84328</xdr:rowOff>
    </xdr:to>
    <xdr:sp macro="" textlink="">
      <xdr:nvSpPr>
        <xdr:cNvPr id="252" name="楕円 251">
          <a:extLst>
            <a:ext uri="{FF2B5EF4-FFF2-40B4-BE49-F238E27FC236}">
              <a16:creationId xmlns:a16="http://schemas.microsoft.com/office/drawing/2014/main" id="{70E16653-618A-4E18-ABF4-AE0D3605F7B6}"/>
            </a:ext>
          </a:extLst>
        </xdr:cNvPr>
        <xdr:cNvSpPr/>
      </xdr:nvSpPr>
      <xdr:spPr>
        <a:xfrm>
          <a:off x="6921500" y="1078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29337</xdr:rowOff>
    </xdr:from>
    <xdr:to>
      <xdr:col>41</xdr:col>
      <xdr:colOff>50800</xdr:colOff>
      <xdr:row>63</xdr:row>
      <xdr:rowOff>33528</xdr:rowOff>
    </xdr:to>
    <xdr:cxnSp macro="">
      <xdr:nvCxnSpPr>
        <xdr:cNvPr id="253" name="直線コネクタ 252">
          <a:extLst>
            <a:ext uri="{FF2B5EF4-FFF2-40B4-BE49-F238E27FC236}">
              <a16:creationId xmlns:a16="http://schemas.microsoft.com/office/drawing/2014/main" id="{ABF5E48F-29E8-4C3D-A92A-00D0A7B58982}"/>
            </a:ext>
          </a:extLst>
        </xdr:cNvPr>
        <xdr:cNvCxnSpPr/>
      </xdr:nvCxnSpPr>
      <xdr:spPr>
        <a:xfrm flipV="1">
          <a:off x="6972300" y="1083068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5727B21A-BC99-439A-A056-2F2B6D75D208}"/>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8BFCD8DC-6F44-44BC-802C-3D167B4BE48F}"/>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D9B99EF1-9D67-40BD-9DFD-8AC48DB9746B}"/>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2AFE22B5-E277-427E-B55C-ECDFACFB6087}"/>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145051</xdr:rowOff>
    </xdr:from>
    <xdr:ext cx="469744" cy="259045"/>
    <xdr:sp macro="" textlink="">
      <xdr:nvSpPr>
        <xdr:cNvPr id="258" name="n_1mainValue【体育館・プール】&#10;一人当たり面積">
          <a:extLst>
            <a:ext uri="{FF2B5EF4-FFF2-40B4-BE49-F238E27FC236}">
              <a16:creationId xmlns:a16="http://schemas.microsoft.com/office/drawing/2014/main" id="{D3C05EC4-8741-405E-9D2D-E6E28E8B673A}"/>
            </a:ext>
          </a:extLst>
        </xdr:cNvPr>
        <xdr:cNvSpPr txBox="1"/>
      </xdr:nvSpPr>
      <xdr:spPr>
        <a:xfrm>
          <a:off x="9391727" y="1060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103903</xdr:rowOff>
    </xdr:from>
    <xdr:ext cx="469744" cy="259045"/>
    <xdr:sp macro="" textlink="">
      <xdr:nvSpPr>
        <xdr:cNvPr id="259" name="n_2mainValue【体育館・プール】&#10;一人当たり面積">
          <a:extLst>
            <a:ext uri="{FF2B5EF4-FFF2-40B4-BE49-F238E27FC236}">
              <a16:creationId xmlns:a16="http://schemas.microsoft.com/office/drawing/2014/main" id="{CC3071DD-D206-4F17-8A47-EE001E62305A}"/>
            </a:ext>
          </a:extLst>
        </xdr:cNvPr>
        <xdr:cNvSpPr txBox="1"/>
      </xdr:nvSpPr>
      <xdr:spPr>
        <a:xfrm>
          <a:off x="8515427" y="1056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96664</xdr:rowOff>
    </xdr:from>
    <xdr:ext cx="469744" cy="259045"/>
    <xdr:sp macro="" textlink="">
      <xdr:nvSpPr>
        <xdr:cNvPr id="260" name="n_3mainValue【体育館・プール】&#10;一人当たり面積">
          <a:extLst>
            <a:ext uri="{FF2B5EF4-FFF2-40B4-BE49-F238E27FC236}">
              <a16:creationId xmlns:a16="http://schemas.microsoft.com/office/drawing/2014/main" id="{545BEEAE-73C5-486D-8B0F-A625F17DA4E2}"/>
            </a:ext>
          </a:extLst>
        </xdr:cNvPr>
        <xdr:cNvSpPr txBox="1"/>
      </xdr:nvSpPr>
      <xdr:spPr>
        <a:xfrm>
          <a:off x="7626427" y="1055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100855</xdr:rowOff>
    </xdr:from>
    <xdr:ext cx="469744" cy="259045"/>
    <xdr:sp macro="" textlink="">
      <xdr:nvSpPr>
        <xdr:cNvPr id="261" name="n_4mainValue【体育館・プール】&#10;一人当たり面積">
          <a:extLst>
            <a:ext uri="{FF2B5EF4-FFF2-40B4-BE49-F238E27FC236}">
              <a16:creationId xmlns:a16="http://schemas.microsoft.com/office/drawing/2014/main" id="{11994AAC-3427-48AB-80A3-483AA0752CF1}"/>
            </a:ext>
          </a:extLst>
        </xdr:cNvPr>
        <xdr:cNvSpPr txBox="1"/>
      </xdr:nvSpPr>
      <xdr:spPr>
        <a:xfrm>
          <a:off x="6737427" y="1055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3FA4F4D-7537-4B97-8CBA-B9376EC389D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6D874E2-B5EE-48A5-8182-F6AA9771EE4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33062F5-0A15-4E9D-B62D-F5CEEF32F88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C6C05EBE-9C05-4D32-8E13-898070AEC0E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4DE2182-C03C-46CA-9C98-0B5CA52C6C1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8F5BEBF-0D16-4EBB-8291-2CD731B0F75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1335136C-B0ED-4F04-A351-E1A90F86F4C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1BB1FB4-8621-4CB6-BA35-8BAC2704591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3F3629D-DB44-4C2B-A6DF-9FD571EF560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CD3E162-9E58-43B2-B589-459AC71AB60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8FF391F-EC2E-484D-A9D8-38999FDBAA6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2F5A719E-46B4-4E68-B335-2B6606E5127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BCF1D09-4360-415C-87EE-5C3995AB3FB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83977636-D30E-4AC6-9B62-4DE47572382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2664F1EF-0510-48E0-884D-82E5BDC0EF2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7E7A23C9-6524-4963-B838-27B1A3919F3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B316B67A-D909-4DB5-9158-5742BD2A2E8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E99DA233-A3D8-4598-81E7-6367B9082D4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26536DAB-9C42-4773-8BAA-FA653ECE366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7C3371BA-55D8-4CBC-9050-192BF94371A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8353ED06-4FA3-489C-927E-63566973FF3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E897D109-6833-46BD-8A6A-F60FC989142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CC67947C-38C0-4709-AE4A-BA79FEC7626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A5A07A7-4ECF-4B03-8119-BBBAAC443E8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9248CBDF-0CE7-4FF5-930C-0AA277B0CA0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3D43CB7E-31DC-4F48-A349-57875088194C}"/>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3EBFBF2A-A364-4F83-968C-3004B8F5588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C4BDE62C-3A4D-4220-85F5-7319D249838E}"/>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D17FFF48-C5C8-4FCA-AE31-2AD4600DA164}"/>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22790E5-622D-436D-8344-DD420367EEC2}"/>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82D9C57B-70A5-4FDB-A088-ABB7C73B6750}"/>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A053297B-1037-42A7-9403-7796144AD469}"/>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4E2727D9-2EA5-4421-87BF-9DCA77695E2D}"/>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19AF00D9-E274-469B-AEFB-A368C78F0900}"/>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A5427A36-568F-4FC6-B42D-CAB8779E4DC0}"/>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ECA4D8D5-BB1F-440A-8530-A1442385CF73}"/>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EDFE314-B308-4F4B-A2EC-60AEE4D0D4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7B28609-05FF-4DC0-A8B5-2AF310BB4A2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964BDA4-0825-446E-9492-5C95C36BDB7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BC13CC2-043F-44F7-834F-D59A306946E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64C19D9-DD93-4654-82F3-C581C88D355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119562</xdr:rowOff>
    </xdr:from>
    <xdr:to>
      <xdr:col>24</xdr:col>
      <xdr:colOff>114300</xdr:colOff>
      <xdr:row>85</xdr:row>
      <xdr:rowOff>49712</xdr:rowOff>
    </xdr:to>
    <xdr:sp macro="" textlink="">
      <xdr:nvSpPr>
        <xdr:cNvPr id="303" name="楕円 302">
          <a:extLst>
            <a:ext uri="{FF2B5EF4-FFF2-40B4-BE49-F238E27FC236}">
              <a16:creationId xmlns:a16="http://schemas.microsoft.com/office/drawing/2014/main" id="{6136B5A6-9962-4D0A-9CF2-EA64166853D4}"/>
            </a:ext>
          </a:extLst>
        </xdr:cNvPr>
        <xdr:cNvSpPr/>
      </xdr:nvSpPr>
      <xdr:spPr>
        <a:xfrm>
          <a:off x="4584700" y="1452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97989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2F8D15F8-7682-4F11-ACA1-82CCAD2F02BC}"/>
            </a:ext>
          </a:extLst>
        </xdr:cNvPr>
        <xdr:cNvSpPr txBox="1"/>
      </xdr:nvSpPr>
      <xdr:spPr>
        <a:xfrm>
          <a:off x="4673600" y="1449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80373</xdr:rowOff>
    </xdr:from>
    <xdr:to>
      <xdr:col>20</xdr:col>
      <xdr:colOff>38100</xdr:colOff>
      <xdr:row>85</xdr:row>
      <xdr:rowOff>10523</xdr:rowOff>
    </xdr:to>
    <xdr:sp macro="" textlink="">
      <xdr:nvSpPr>
        <xdr:cNvPr id="305" name="楕円 304">
          <a:extLst>
            <a:ext uri="{FF2B5EF4-FFF2-40B4-BE49-F238E27FC236}">
              <a16:creationId xmlns:a16="http://schemas.microsoft.com/office/drawing/2014/main" id="{D0C4808D-482B-40F8-833C-EBEC2123ED12}"/>
            </a:ext>
          </a:extLst>
        </xdr:cNvPr>
        <xdr:cNvSpPr/>
      </xdr:nvSpPr>
      <xdr:spPr>
        <a:xfrm>
          <a:off x="3746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131173</xdr:rowOff>
    </xdr:from>
    <xdr:to>
      <xdr:col>24</xdr:col>
      <xdr:colOff>63500</xdr:colOff>
      <xdr:row>84</xdr:row>
      <xdr:rowOff>170362</xdr:rowOff>
    </xdr:to>
    <xdr:cxnSp macro="">
      <xdr:nvCxnSpPr>
        <xdr:cNvPr id="306" name="直線コネクタ 305">
          <a:extLst>
            <a:ext uri="{FF2B5EF4-FFF2-40B4-BE49-F238E27FC236}">
              <a16:creationId xmlns:a16="http://schemas.microsoft.com/office/drawing/2014/main" id="{24898670-BB06-4AF6-A6AF-78BD6BF4E651}"/>
            </a:ext>
          </a:extLst>
        </xdr:cNvPr>
        <xdr:cNvCxnSpPr/>
      </xdr:nvCxnSpPr>
      <xdr:spPr>
        <a:xfrm>
          <a:off x="3797300" y="14532973"/>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41184</xdr:rowOff>
    </xdr:from>
    <xdr:to>
      <xdr:col>15</xdr:col>
      <xdr:colOff>101600</xdr:colOff>
      <xdr:row>84</xdr:row>
      <xdr:rowOff>142784</xdr:rowOff>
    </xdr:to>
    <xdr:sp macro="" textlink="">
      <xdr:nvSpPr>
        <xdr:cNvPr id="307" name="楕円 306">
          <a:extLst>
            <a:ext uri="{FF2B5EF4-FFF2-40B4-BE49-F238E27FC236}">
              <a16:creationId xmlns:a16="http://schemas.microsoft.com/office/drawing/2014/main" id="{5718B1B5-A4ED-4A11-ABCB-433E2C7F7C9F}"/>
            </a:ext>
          </a:extLst>
        </xdr:cNvPr>
        <xdr:cNvSpPr/>
      </xdr:nvSpPr>
      <xdr:spPr>
        <a:xfrm>
          <a:off x="2857500" y="144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91984</xdr:rowOff>
    </xdr:from>
    <xdr:to>
      <xdr:col>19</xdr:col>
      <xdr:colOff>177800</xdr:colOff>
      <xdr:row>84</xdr:row>
      <xdr:rowOff>131173</xdr:rowOff>
    </xdr:to>
    <xdr:cxnSp macro="">
      <xdr:nvCxnSpPr>
        <xdr:cNvPr id="308" name="直線コネクタ 307">
          <a:extLst>
            <a:ext uri="{FF2B5EF4-FFF2-40B4-BE49-F238E27FC236}">
              <a16:creationId xmlns:a16="http://schemas.microsoft.com/office/drawing/2014/main" id="{21AD1337-BA18-4268-998D-C6E7CF93899E}"/>
            </a:ext>
          </a:extLst>
        </xdr:cNvPr>
        <xdr:cNvCxnSpPr/>
      </xdr:nvCxnSpPr>
      <xdr:spPr>
        <a:xfrm>
          <a:off x="2908300" y="1449378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34652</xdr:rowOff>
    </xdr:from>
    <xdr:to>
      <xdr:col>10</xdr:col>
      <xdr:colOff>165100</xdr:colOff>
      <xdr:row>84</xdr:row>
      <xdr:rowOff>136252</xdr:rowOff>
    </xdr:to>
    <xdr:sp macro="" textlink="">
      <xdr:nvSpPr>
        <xdr:cNvPr id="309" name="楕円 308">
          <a:extLst>
            <a:ext uri="{FF2B5EF4-FFF2-40B4-BE49-F238E27FC236}">
              <a16:creationId xmlns:a16="http://schemas.microsoft.com/office/drawing/2014/main" id="{BE14E432-71AB-4A71-8388-761CB207F058}"/>
            </a:ext>
          </a:extLst>
        </xdr:cNvPr>
        <xdr:cNvSpPr/>
      </xdr:nvSpPr>
      <xdr:spPr>
        <a:xfrm>
          <a:off x="1968500" y="144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85452</xdr:rowOff>
    </xdr:from>
    <xdr:to>
      <xdr:col>15</xdr:col>
      <xdr:colOff>50800</xdr:colOff>
      <xdr:row>84</xdr:row>
      <xdr:rowOff>91984</xdr:rowOff>
    </xdr:to>
    <xdr:cxnSp macro="">
      <xdr:nvCxnSpPr>
        <xdr:cNvPr id="310" name="直線コネクタ 309">
          <a:extLst>
            <a:ext uri="{FF2B5EF4-FFF2-40B4-BE49-F238E27FC236}">
              <a16:creationId xmlns:a16="http://schemas.microsoft.com/office/drawing/2014/main" id="{C337AE34-877F-4A87-A3AA-D341E018C2F0}"/>
            </a:ext>
          </a:extLst>
        </xdr:cNvPr>
        <xdr:cNvCxnSpPr/>
      </xdr:nvCxnSpPr>
      <xdr:spPr>
        <a:xfrm>
          <a:off x="2019300" y="1448725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170180</xdr:rowOff>
    </xdr:from>
    <xdr:to>
      <xdr:col>6</xdr:col>
      <xdr:colOff>38100</xdr:colOff>
      <xdr:row>84</xdr:row>
      <xdr:rowOff>100330</xdr:rowOff>
    </xdr:to>
    <xdr:sp macro="" textlink="">
      <xdr:nvSpPr>
        <xdr:cNvPr id="311" name="楕円 310">
          <a:extLst>
            <a:ext uri="{FF2B5EF4-FFF2-40B4-BE49-F238E27FC236}">
              <a16:creationId xmlns:a16="http://schemas.microsoft.com/office/drawing/2014/main" id="{1D06B0E7-658E-4B24-845A-6FD3283DA57C}"/>
            </a:ext>
          </a:extLst>
        </xdr:cNvPr>
        <xdr:cNvSpPr/>
      </xdr:nvSpPr>
      <xdr:spPr>
        <a:xfrm>
          <a:off x="1079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49530</xdr:rowOff>
    </xdr:from>
    <xdr:to>
      <xdr:col>10</xdr:col>
      <xdr:colOff>114300</xdr:colOff>
      <xdr:row>84</xdr:row>
      <xdr:rowOff>85452</xdr:rowOff>
    </xdr:to>
    <xdr:cxnSp macro="">
      <xdr:nvCxnSpPr>
        <xdr:cNvPr id="312" name="直線コネクタ 311">
          <a:extLst>
            <a:ext uri="{FF2B5EF4-FFF2-40B4-BE49-F238E27FC236}">
              <a16:creationId xmlns:a16="http://schemas.microsoft.com/office/drawing/2014/main" id="{4B6DC9A9-47A2-4C3B-BA75-D2753A5AB567}"/>
            </a:ext>
          </a:extLst>
        </xdr:cNvPr>
        <xdr:cNvCxnSpPr/>
      </xdr:nvCxnSpPr>
      <xdr:spPr>
        <a:xfrm>
          <a:off x="1130300" y="14451330"/>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695BCEF7-3947-4E33-837A-5B83CCDAC7F0}"/>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62EE013B-D56C-4CB4-894D-D31635F35ED9}"/>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EB2ED76D-F8D2-49C1-B21F-8AFA55A249F3}"/>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E41CDE55-821C-4544-A157-0D58F49B29AB}"/>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1650</xdr:rowOff>
    </xdr:from>
    <xdr:ext cx="405111" cy="259045"/>
    <xdr:sp macro="" textlink="">
      <xdr:nvSpPr>
        <xdr:cNvPr id="317" name="n_1mainValue【福祉施設】&#10;有形固定資産減価償却率">
          <a:extLst>
            <a:ext uri="{FF2B5EF4-FFF2-40B4-BE49-F238E27FC236}">
              <a16:creationId xmlns:a16="http://schemas.microsoft.com/office/drawing/2014/main" id="{739456E0-4460-4D03-A83C-CECB095F0D47}"/>
            </a:ext>
          </a:extLst>
        </xdr:cNvPr>
        <xdr:cNvSpPr txBox="1"/>
      </xdr:nvSpPr>
      <xdr:spPr>
        <a:xfrm>
          <a:off x="3582044"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133911</xdr:rowOff>
    </xdr:from>
    <xdr:ext cx="405111" cy="259045"/>
    <xdr:sp macro="" textlink="">
      <xdr:nvSpPr>
        <xdr:cNvPr id="318" name="n_2mainValue【福祉施設】&#10;有形固定資産減価償却率">
          <a:extLst>
            <a:ext uri="{FF2B5EF4-FFF2-40B4-BE49-F238E27FC236}">
              <a16:creationId xmlns:a16="http://schemas.microsoft.com/office/drawing/2014/main" id="{061719A1-14A8-4DEE-B2FD-5F39D6BD4730}"/>
            </a:ext>
          </a:extLst>
        </xdr:cNvPr>
        <xdr:cNvSpPr txBox="1"/>
      </xdr:nvSpPr>
      <xdr:spPr>
        <a:xfrm>
          <a:off x="2705744" y="1453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127379</xdr:rowOff>
    </xdr:from>
    <xdr:ext cx="405111" cy="259045"/>
    <xdr:sp macro="" textlink="">
      <xdr:nvSpPr>
        <xdr:cNvPr id="319" name="n_3mainValue【福祉施設】&#10;有形固定資産減価償却率">
          <a:extLst>
            <a:ext uri="{FF2B5EF4-FFF2-40B4-BE49-F238E27FC236}">
              <a16:creationId xmlns:a16="http://schemas.microsoft.com/office/drawing/2014/main" id="{E0BC203D-29AE-4530-BFF8-CBAE64B27163}"/>
            </a:ext>
          </a:extLst>
        </xdr:cNvPr>
        <xdr:cNvSpPr txBox="1"/>
      </xdr:nvSpPr>
      <xdr:spPr>
        <a:xfrm>
          <a:off x="1816744" y="1452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91457</xdr:rowOff>
    </xdr:from>
    <xdr:ext cx="405111" cy="259045"/>
    <xdr:sp macro="" textlink="">
      <xdr:nvSpPr>
        <xdr:cNvPr id="320" name="n_4mainValue【福祉施設】&#10;有形固定資産減価償却率">
          <a:extLst>
            <a:ext uri="{FF2B5EF4-FFF2-40B4-BE49-F238E27FC236}">
              <a16:creationId xmlns:a16="http://schemas.microsoft.com/office/drawing/2014/main" id="{F62152E0-49D5-487E-9C99-D01074E25542}"/>
            </a:ext>
          </a:extLst>
        </xdr:cNvPr>
        <xdr:cNvSpPr txBox="1"/>
      </xdr:nvSpPr>
      <xdr:spPr>
        <a:xfrm>
          <a:off x="927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DAD38B2-B669-41B1-8B6A-562012A253B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981CC70-B7CB-41DF-AAFB-739394D0F77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12A48697-31C2-4988-BF04-212FCF2BDFA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C544E9E-56B5-4201-A0DF-D526C8E94DB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AF1EF18-EB75-414B-9936-2A7B2A73436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FEF76B2-5B15-44D3-9C6C-69FC66BCDEF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B09C9D8-628B-4EDA-82A0-40ECA07FBF9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653D172-80E8-421D-B62C-B8BA3A93786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776C059-8CC5-43AE-A12A-584E7E68101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10E59E6-8A68-44FE-BB82-A32A37E18AE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E9B26CDC-FB09-422B-A1C2-05B7C8FD53E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879A722-5F29-40F0-A29C-7B26988D9C36}"/>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2967383F-DF3E-4B1C-9109-406FA95048D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7F8EC589-EFB8-4BD1-BCB7-3BC60C28639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0A213F8-3FEA-439C-A4A9-6830C62964C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52FAF346-81D7-41B1-8A56-F96EF218EE54}"/>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C410EF6-A986-40F4-B065-FA549187BE8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10CFC1D1-8599-4247-82FA-B2812749F25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EB2465A-8C95-4AF8-B9D6-F23DE1E8E89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455A620-7D59-4883-A8A0-01E6496C20D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8ABEFCA4-EBE0-42F2-A3B7-594C506486C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E1FFDA1A-99FA-41A7-ADBE-46BB85B3F6C8}"/>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260F47CF-165F-4388-A428-5A29449ACB22}"/>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96CE421D-9F9D-4585-8C84-60514D853E5E}"/>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8FA530FB-EE8C-450B-9000-F5D9ED1EAE98}"/>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7C1ED329-972F-42B1-A4EB-B9B41E15BCBE}"/>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8AC34695-6A1F-4D8B-8216-3F71907B2FEB}"/>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932153AC-1AC1-43D9-BB5C-E399CAD9340A}"/>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CA18930D-9851-431B-8B33-9F7BB5CBFE89}"/>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C10260B4-D955-4889-A8F2-286BB98FCB1C}"/>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FABB8D17-436D-4842-A73A-FE5EA143B5FB}"/>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46312C3C-758B-4854-BD1B-453BF71A03CB}"/>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2A7BE31-B317-433E-BFBA-344A961FB7A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21D29EC-A76A-46B9-84E9-A1843B94AC7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8756AD0-0A47-4C6F-9F4D-EA199972050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DB135AC-6904-496F-A8DF-ED1E931BE25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06020D7-FBD6-4BD1-B531-B87579FA49D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158750</xdr:rowOff>
    </xdr:from>
    <xdr:to>
      <xdr:col>55</xdr:col>
      <xdr:colOff>50800</xdr:colOff>
      <xdr:row>85</xdr:row>
      <xdr:rowOff>88900</xdr:rowOff>
    </xdr:to>
    <xdr:sp macro="" textlink="">
      <xdr:nvSpPr>
        <xdr:cNvPr id="358" name="楕円 357">
          <a:extLst>
            <a:ext uri="{FF2B5EF4-FFF2-40B4-BE49-F238E27FC236}">
              <a16:creationId xmlns:a16="http://schemas.microsoft.com/office/drawing/2014/main" id="{83DCEB3A-47F2-45AA-916D-767CF0BC1235}"/>
            </a:ext>
          </a:extLst>
        </xdr:cNvPr>
        <xdr:cNvSpPr/>
      </xdr:nvSpPr>
      <xdr:spPr>
        <a:xfrm>
          <a:off x="10426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137177</xdr:rowOff>
    </xdr:from>
    <xdr:ext cx="469744" cy="259045"/>
    <xdr:sp macro="" textlink="">
      <xdr:nvSpPr>
        <xdr:cNvPr id="359" name="【福祉施設】&#10;一人当たり面積該当値テキスト">
          <a:extLst>
            <a:ext uri="{FF2B5EF4-FFF2-40B4-BE49-F238E27FC236}">
              <a16:creationId xmlns:a16="http://schemas.microsoft.com/office/drawing/2014/main" id="{6C538C1D-4E90-4A85-BB85-A6CB93E0DC0D}"/>
            </a:ext>
          </a:extLst>
        </xdr:cNvPr>
        <xdr:cNvSpPr txBox="1"/>
      </xdr:nvSpPr>
      <xdr:spPr>
        <a:xfrm>
          <a:off x="10515600"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110744</xdr:rowOff>
    </xdr:from>
    <xdr:to>
      <xdr:col>50</xdr:col>
      <xdr:colOff>165100</xdr:colOff>
      <xdr:row>85</xdr:row>
      <xdr:rowOff>40894</xdr:rowOff>
    </xdr:to>
    <xdr:sp macro="" textlink="">
      <xdr:nvSpPr>
        <xdr:cNvPr id="360" name="楕円 359">
          <a:extLst>
            <a:ext uri="{FF2B5EF4-FFF2-40B4-BE49-F238E27FC236}">
              <a16:creationId xmlns:a16="http://schemas.microsoft.com/office/drawing/2014/main" id="{19E53C58-F225-401A-93EF-2D7E01DFD2A2}"/>
            </a:ext>
          </a:extLst>
        </xdr:cNvPr>
        <xdr:cNvSpPr/>
      </xdr:nvSpPr>
      <xdr:spPr>
        <a:xfrm>
          <a:off x="9588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161544</xdr:rowOff>
    </xdr:from>
    <xdr:to>
      <xdr:col>55</xdr:col>
      <xdr:colOff>0</xdr:colOff>
      <xdr:row>85</xdr:row>
      <xdr:rowOff>38100</xdr:rowOff>
    </xdr:to>
    <xdr:cxnSp macro="">
      <xdr:nvCxnSpPr>
        <xdr:cNvPr id="361" name="直線コネクタ 360">
          <a:extLst>
            <a:ext uri="{FF2B5EF4-FFF2-40B4-BE49-F238E27FC236}">
              <a16:creationId xmlns:a16="http://schemas.microsoft.com/office/drawing/2014/main" id="{DEAC4165-40E8-43F5-8CC2-ED8403791C71}"/>
            </a:ext>
          </a:extLst>
        </xdr:cNvPr>
        <xdr:cNvCxnSpPr/>
      </xdr:nvCxnSpPr>
      <xdr:spPr>
        <a:xfrm>
          <a:off x="9639300" y="14563344"/>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113030</xdr:rowOff>
    </xdr:from>
    <xdr:to>
      <xdr:col>46</xdr:col>
      <xdr:colOff>38100</xdr:colOff>
      <xdr:row>85</xdr:row>
      <xdr:rowOff>43180</xdr:rowOff>
    </xdr:to>
    <xdr:sp macro="" textlink="">
      <xdr:nvSpPr>
        <xdr:cNvPr id="362" name="楕円 361">
          <a:extLst>
            <a:ext uri="{FF2B5EF4-FFF2-40B4-BE49-F238E27FC236}">
              <a16:creationId xmlns:a16="http://schemas.microsoft.com/office/drawing/2014/main" id="{4AB4E6B5-0B57-4239-907D-B12DACD2BABB}"/>
            </a:ext>
          </a:extLst>
        </xdr:cNvPr>
        <xdr:cNvSpPr/>
      </xdr:nvSpPr>
      <xdr:spPr>
        <a:xfrm>
          <a:off x="8699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161544</xdr:rowOff>
    </xdr:from>
    <xdr:to>
      <xdr:col>50</xdr:col>
      <xdr:colOff>114300</xdr:colOff>
      <xdr:row>84</xdr:row>
      <xdr:rowOff>163830</xdr:rowOff>
    </xdr:to>
    <xdr:cxnSp macro="">
      <xdr:nvCxnSpPr>
        <xdr:cNvPr id="363" name="直線コネクタ 362">
          <a:extLst>
            <a:ext uri="{FF2B5EF4-FFF2-40B4-BE49-F238E27FC236}">
              <a16:creationId xmlns:a16="http://schemas.microsoft.com/office/drawing/2014/main" id="{2B1B5541-6F91-4CE7-903A-FFB806203412}"/>
            </a:ext>
          </a:extLst>
        </xdr:cNvPr>
        <xdr:cNvCxnSpPr/>
      </xdr:nvCxnSpPr>
      <xdr:spPr>
        <a:xfrm flipV="1">
          <a:off x="8750300" y="145633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140463</xdr:rowOff>
    </xdr:from>
    <xdr:to>
      <xdr:col>41</xdr:col>
      <xdr:colOff>101600</xdr:colOff>
      <xdr:row>84</xdr:row>
      <xdr:rowOff>70613</xdr:rowOff>
    </xdr:to>
    <xdr:sp macro="" textlink="">
      <xdr:nvSpPr>
        <xdr:cNvPr id="364" name="楕円 363">
          <a:extLst>
            <a:ext uri="{FF2B5EF4-FFF2-40B4-BE49-F238E27FC236}">
              <a16:creationId xmlns:a16="http://schemas.microsoft.com/office/drawing/2014/main" id="{972F747E-B6B3-4841-BEBF-23F84276BB26}"/>
            </a:ext>
          </a:extLst>
        </xdr:cNvPr>
        <xdr:cNvSpPr/>
      </xdr:nvSpPr>
      <xdr:spPr>
        <a:xfrm>
          <a:off x="7810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19813</xdr:rowOff>
    </xdr:from>
    <xdr:to>
      <xdr:col>45</xdr:col>
      <xdr:colOff>177800</xdr:colOff>
      <xdr:row>84</xdr:row>
      <xdr:rowOff>163830</xdr:rowOff>
    </xdr:to>
    <xdr:cxnSp macro="">
      <xdr:nvCxnSpPr>
        <xdr:cNvPr id="365" name="直線コネクタ 364">
          <a:extLst>
            <a:ext uri="{FF2B5EF4-FFF2-40B4-BE49-F238E27FC236}">
              <a16:creationId xmlns:a16="http://schemas.microsoft.com/office/drawing/2014/main" id="{B84AD4AA-98D3-4C67-9FC5-652C23A8E331}"/>
            </a:ext>
          </a:extLst>
        </xdr:cNvPr>
        <xdr:cNvCxnSpPr/>
      </xdr:nvCxnSpPr>
      <xdr:spPr>
        <a:xfrm>
          <a:off x="7861300" y="14421613"/>
          <a:ext cx="889000" cy="14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66" name="楕円 365">
          <a:extLst>
            <a:ext uri="{FF2B5EF4-FFF2-40B4-BE49-F238E27FC236}">
              <a16:creationId xmlns:a16="http://schemas.microsoft.com/office/drawing/2014/main" id="{2B9873FC-024B-4752-A656-69237017C7BE}"/>
            </a:ext>
          </a:extLst>
        </xdr:cNvPr>
        <xdr:cNvSpPr/>
      </xdr:nvSpPr>
      <xdr:spPr>
        <a:xfrm>
          <a:off x="6921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19813</xdr:rowOff>
    </xdr:from>
    <xdr:to>
      <xdr:col>41</xdr:col>
      <xdr:colOff>50800</xdr:colOff>
      <xdr:row>84</xdr:row>
      <xdr:rowOff>26670</xdr:rowOff>
    </xdr:to>
    <xdr:cxnSp macro="">
      <xdr:nvCxnSpPr>
        <xdr:cNvPr id="367" name="直線コネクタ 366">
          <a:extLst>
            <a:ext uri="{FF2B5EF4-FFF2-40B4-BE49-F238E27FC236}">
              <a16:creationId xmlns:a16="http://schemas.microsoft.com/office/drawing/2014/main" id="{A3B81FD6-D8B2-484E-A3E7-215AFFBC6AAD}"/>
            </a:ext>
          </a:extLst>
        </xdr:cNvPr>
        <xdr:cNvCxnSpPr/>
      </xdr:nvCxnSpPr>
      <xdr:spPr>
        <a:xfrm flipV="1">
          <a:off x="6972300" y="14421613"/>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1A5279DD-CCED-4BA2-BE4A-5D6C2CAC2375}"/>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72DA475C-8106-446D-9905-E479700CA639}"/>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AF7B540B-C603-4F60-8407-BFEF8A995BDB}"/>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F2512C44-A6C6-444C-9BEB-7EFC4C5DDB29}"/>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32021</xdr:rowOff>
    </xdr:from>
    <xdr:ext cx="469744" cy="259045"/>
    <xdr:sp macro="" textlink="">
      <xdr:nvSpPr>
        <xdr:cNvPr id="372" name="n_1mainValue【福祉施設】&#10;一人当たり面積">
          <a:extLst>
            <a:ext uri="{FF2B5EF4-FFF2-40B4-BE49-F238E27FC236}">
              <a16:creationId xmlns:a16="http://schemas.microsoft.com/office/drawing/2014/main" id="{3B3AC863-E06B-41E5-9F7E-D5C81C60E6CD}"/>
            </a:ext>
          </a:extLst>
        </xdr:cNvPr>
        <xdr:cNvSpPr txBox="1"/>
      </xdr:nvSpPr>
      <xdr:spPr>
        <a:xfrm>
          <a:off x="93917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34307</xdr:rowOff>
    </xdr:from>
    <xdr:ext cx="469744" cy="259045"/>
    <xdr:sp macro="" textlink="">
      <xdr:nvSpPr>
        <xdr:cNvPr id="373" name="n_2mainValue【福祉施設】&#10;一人当たり面積">
          <a:extLst>
            <a:ext uri="{FF2B5EF4-FFF2-40B4-BE49-F238E27FC236}">
              <a16:creationId xmlns:a16="http://schemas.microsoft.com/office/drawing/2014/main" id="{71CB786F-48CC-428F-B352-D5D0747ECB9C}"/>
            </a:ext>
          </a:extLst>
        </xdr:cNvPr>
        <xdr:cNvSpPr txBox="1"/>
      </xdr:nvSpPr>
      <xdr:spPr>
        <a:xfrm>
          <a:off x="85154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87140</xdr:rowOff>
    </xdr:from>
    <xdr:ext cx="469744" cy="259045"/>
    <xdr:sp macro="" textlink="">
      <xdr:nvSpPr>
        <xdr:cNvPr id="374" name="n_3mainValue【福祉施設】&#10;一人当たり面積">
          <a:extLst>
            <a:ext uri="{FF2B5EF4-FFF2-40B4-BE49-F238E27FC236}">
              <a16:creationId xmlns:a16="http://schemas.microsoft.com/office/drawing/2014/main" id="{9A620AC2-1DA0-4DE0-B1DE-B02662DCF2DF}"/>
            </a:ext>
          </a:extLst>
        </xdr:cNvPr>
        <xdr:cNvSpPr txBox="1"/>
      </xdr:nvSpPr>
      <xdr:spPr>
        <a:xfrm>
          <a:off x="76264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5" name="n_4mainValue【福祉施設】&#10;一人当たり面積">
          <a:extLst>
            <a:ext uri="{FF2B5EF4-FFF2-40B4-BE49-F238E27FC236}">
              <a16:creationId xmlns:a16="http://schemas.microsoft.com/office/drawing/2014/main" id="{92EADA7E-A174-498E-A395-8BA6F96ACAB7}"/>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3046038-C577-42C7-9D9E-834CE766ADD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8DEA325-C8F9-418D-91C8-FC8BED93C7A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D87B639-1ABB-447E-B541-01513710E65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93DFD30-22DF-46F9-A605-99CC9AE8BB9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AB7ECAE-DC11-4C9F-A4B4-031727D277B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5BE6572-0BAB-423D-9A4F-DF3B486A77D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2869782-CCF5-470B-B234-860E522576E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0487B86-DF66-4BAB-B637-F313F16F938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DDFAFC18-F4E5-4BE9-8D9C-AE8076A6574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78C9B32-0406-45A1-9BCF-5AE314D86A5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311E0FC6-448F-4DBB-9B76-A6D6AA47778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64343E6F-4E7D-48FF-9285-0E6AD246D46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1DF1D96C-386B-4548-9070-AE758AAD812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A754AB92-D91D-44E7-BDC2-E620E19BB02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B46D444-ABCC-4201-A631-4553EB53B18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AC6F9CAB-6402-4234-A37A-942D8ACDF5B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DFB6ACE2-F2FA-434D-BD29-217EF63FA8D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54B25AAF-990D-4060-B13A-C3494B3F5B7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F114A2B-9D46-488E-BE25-058B8F6041B2}"/>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EBC5EF66-29C1-49EA-A2CD-3D5A7AFA02D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4A450309-3BB7-4C90-9E88-D4A4FC60EFE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1FA87676-BF33-4BDB-A58F-9174F484B6E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BF142E6-6ADA-46BC-BA5D-A72122BF9B7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426AB8F7-B718-4143-8732-08012CF2729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EC632638-880C-45FF-B4FE-48ADCE52DFA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62CF569A-FB22-4B91-9F6D-74EFAA057AC6}"/>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F449E8CE-70E4-4384-B8C3-9E9E5B9AE67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813D457-79C6-447C-992D-8BAC8D0C2FAE}"/>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B64E5486-CAAB-4F34-9343-72FD9FF67A3F}"/>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76E944B2-8632-4B5A-89E6-28D9347B8E06}"/>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A85FEABC-5DA1-4310-B8B7-E1C1E9647B5A}"/>
            </a:ext>
          </a:extLst>
        </xdr:cNvPr>
        <xdr:cNvSpPr txBox="1"/>
      </xdr:nvSpPr>
      <xdr:spPr>
        <a:xfrm>
          <a:off x="4673600" y="1789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48258B73-F4A0-4F6A-8BD4-988DBC0678A8}"/>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A546338A-AF98-4509-985F-DA925099E838}"/>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ED431B16-5D13-474D-BA34-B0918862A488}"/>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31A4D606-4D61-4B4A-9DFB-8EBB5EB34143}"/>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A1450791-2669-42BF-8283-66362C0E22E5}"/>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7675216-8944-489B-899A-F18E8866318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9816588-2FB0-407A-AC24-6F4A998FC11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232B761-C04A-4649-834B-AF0DFD65534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AA207F2-4F84-4B8F-93F1-4B200EE0FDC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56BEAE2-6CC0-43C2-A1AA-58F19844E33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46627</xdr:rowOff>
    </xdr:from>
    <xdr:to>
      <xdr:col>24</xdr:col>
      <xdr:colOff>114300</xdr:colOff>
      <xdr:row>103</xdr:row>
      <xdr:rowOff>148227</xdr:rowOff>
    </xdr:to>
    <xdr:sp macro="" textlink="">
      <xdr:nvSpPr>
        <xdr:cNvPr id="417" name="楕円 416">
          <a:extLst>
            <a:ext uri="{FF2B5EF4-FFF2-40B4-BE49-F238E27FC236}">
              <a16:creationId xmlns:a16="http://schemas.microsoft.com/office/drawing/2014/main" id="{D33216FA-A3C0-4EE4-8D25-EE1F968A2D96}"/>
            </a:ext>
          </a:extLst>
        </xdr:cNvPr>
        <xdr:cNvSpPr/>
      </xdr:nvSpPr>
      <xdr:spPr>
        <a:xfrm>
          <a:off x="4584700" y="1770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69504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1BCE3C0B-D33F-448F-AAA0-03B167AF6526}"/>
            </a:ext>
          </a:extLst>
        </xdr:cNvPr>
        <xdr:cNvSpPr txBox="1"/>
      </xdr:nvSpPr>
      <xdr:spPr>
        <a:xfrm>
          <a:off x="4673600" y="1755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10705</xdr:rowOff>
    </xdr:from>
    <xdr:to>
      <xdr:col>20</xdr:col>
      <xdr:colOff>38100</xdr:colOff>
      <xdr:row>103</xdr:row>
      <xdr:rowOff>112305</xdr:rowOff>
    </xdr:to>
    <xdr:sp macro="" textlink="">
      <xdr:nvSpPr>
        <xdr:cNvPr id="419" name="楕円 418">
          <a:extLst>
            <a:ext uri="{FF2B5EF4-FFF2-40B4-BE49-F238E27FC236}">
              <a16:creationId xmlns:a16="http://schemas.microsoft.com/office/drawing/2014/main" id="{C9B94ACE-AF93-4B13-850C-55CDF25DB451}"/>
            </a:ext>
          </a:extLst>
        </xdr:cNvPr>
        <xdr:cNvSpPr/>
      </xdr:nvSpPr>
      <xdr:spPr>
        <a:xfrm>
          <a:off x="37465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61505</xdr:rowOff>
    </xdr:from>
    <xdr:to>
      <xdr:col>24</xdr:col>
      <xdr:colOff>63500</xdr:colOff>
      <xdr:row>103</xdr:row>
      <xdr:rowOff>97427</xdr:rowOff>
    </xdr:to>
    <xdr:cxnSp macro="">
      <xdr:nvCxnSpPr>
        <xdr:cNvPr id="420" name="直線コネクタ 419">
          <a:extLst>
            <a:ext uri="{FF2B5EF4-FFF2-40B4-BE49-F238E27FC236}">
              <a16:creationId xmlns:a16="http://schemas.microsoft.com/office/drawing/2014/main" id="{CFE231B8-32DF-40DE-B5E2-0097F1DC6BD2}"/>
            </a:ext>
          </a:extLst>
        </xdr:cNvPr>
        <xdr:cNvCxnSpPr/>
      </xdr:nvCxnSpPr>
      <xdr:spPr>
        <a:xfrm>
          <a:off x="3797300" y="1772085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23768</xdr:rowOff>
    </xdr:from>
    <xdr:to>
      <xdr:col>15</xdr:col>
      <xdr:colOff>101600</xdr:colOff>
      <xdr:row>103</xdr:row>
      <xdr:rowOff>125368</xdr:rowOff>
    </xdr:to>
    <xdr:sp macro="" textlink="">
      <xdr:nvSpPr>
        <xdr:cNvPr id="421" name="楕円 420">
          <a:extLst>
            <a:ext uri="{FF2B5EF4-FFF2-40B4-BE49-F238E27FC236}">
              <a16:creationId xmlns:a16="http://schemas.microsoft.com/office/drawing/2014/main" id="{96A58AFB-AEC1-4A66-AC50-18127B97750D}"/>
            </a:ext>
          </a:extLst>
        </xdr:cNvPr>
        <xdr:cNvSpPr/>
      </xdr:nvSpPr>
      <xdr:spPr>
        <a:xfrm>
          <a:off x="2857500" y="1768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61505</xdr:rowOff>
    </xdr:from>
    <xdr:to>
      <xdr:col>19</xdr:col>
      <xdr:colOff>177800</xdr:colOff>
      <xdr:row>103</xdr:row>
      <xdr:rowOff>74568</xdr:rowOff>
    </xdr:to>
    <xdr:cxnSp macro="">
      <xdr:nvCxnSpPr>
        <xdr:cNvPr id="422" name="直線コネクタ 421">
          <a:extLst>
            <a:ext uri="{FF2B5EF4-FFF2-40B4-BE49-F238E27FC236}">
              <a16:creationId xmlns:a16="http://schemas.microsoft.com/office/drawing/2014/main" id="{43B5D1DF-CC5C-4151-9B94-99A441F1A296}"/>
            </a:ext>
          </a:extLst>
        </xdr:cNvPr>
        <xdr:cNvCxnSpPr/>
      </xdr:nvCxnSpPr>
      <xdr:spPr>
        <a:xfrm flipV="1">
          <a:off x="2908300" y="1772085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157662</xdr:rowOff>
    </xdr:from>
    <xdr:to>
      <xdr:col>10</xdr:col>
      <xdr:colOff>165100</xdr:colOff>
      <xdr:row>103</xdr:row>
      <xdr:rowOff>87812</xdr:rowOff>
    </xdr:to>
    <xdr:sp macro="" textlink="">
      <xdr:nvSpPr>
        <xdr:cNvPr id="423" name="楕円 422">
          <a:extLst>
            <a:ext uri="{FF2B5EF4-FFF2-40B4-BE49-F238E27FC236}">
              <a16:creationId xmlns:a16="http://schemas.microsoft.com/office/drawing/2014/main" id="{E6729E10-94B5-4C2C-8763-142C9C4EAD33}"/>
            </a:ext>
          </a:extLst>
        </xdr:cNvPr>
        <xdr:cNvSpPr/>
      </xdr:nvSpPr>
      <xdr:spPr>
        <a:xfrm>
          <a:off x="1968500" y="1764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37012</xdr:rowOff>
    </xdr:from>
    <xdr:to>
      <xdr:col>15</xdr:col>
      <xdr:colOff>50800</xdr:colOff>
      <xdr:row>103</xdr:row>
      <xdr:rowOff>74568</xdr:rowOff>
    </xdr:to>
    <xdr:cxnSp macro="">
      <xdr:nvCxnSpPr>
        <xdr:cNvPr id="424" name="直線コネクタ 423">
          <a:extLst>
            <a:ext uri="{FF2B5EF4-FFF2-40B4-BE49-F238E27FC236}">
              <a16:creationId xmlns:a16="http://schemas.microsoft.com/office/drawing/2014/main" id="{B670CAE2-D51C-418A-8767-2759F17AE95F}"/>
            </a:ext>
          </a:extLst>
        </xdr:cNvPr>
        <xdr:cNvCxnSpPr/>
      </xdr:nvCxnSpPr>
      <xdr:spPr>
        <a:xfrm>
          <a:off x="2019300" y="1769636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125005</xdr:rowOff>
    </xdr:from>
    <xdr:to>
      <xdr:col>6</xdr:col>
      <xdr:colOff>38100</xdr:colOff>
      <xdr:row>103</xdr:row>
      <xdr:rowOff>55155</xdr:rowOff>
    </xdr:to>
    <xdr:sp macro="" textlink="">
      <xdr:nvSpPr>
        <xdr:cNvPr id="425" name="楕円 424">
          <a:extLst>
            <a:ext uri="{FF2B5EF4-FFF2-40B4-BE49-F238E27FC236}">
              <a16:creationId xmlns:a16="http://schemas.microsoft.com/office/drawing/2014/main" id="{12C8BC9D-5D51-49CC-95E3-BC0F85A68608}"/>
            </a:ext>
          </a:extLst>
        </xdr:cNvPr>
        <xdr:cNvSpPr/>
      </xdr:nvSpPr>
      <xdr:spPr>
        <a:xfrm>
          <a:off x="1079500" y="1761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4355</xdr:rowOff>
    </xdr:from>
    <xdr:to>
      <xdr:col>10</xdr:col>
      <xdr:colOff>114300</xdr:colOff>
      <xdr:row>103</xdr:row>
      <xdr:rowOff>37012</xdr:rowOff>
    </xdr:to>
    <xdr:cxnSp macro="">
      <xdr:nvCxnSpPr>
        <xdr:cNvPr id="426" name="直線コネクタ 425">
          <a:extLst>
            <a:ext uri="{FF2B5EF4-FFF2-40B4-BE49-F238E27FC236}">
              <a16:creationId xmlns:a16="http://schemas.microsoft.com/office/drawing/2014/main" id="{224A5452-20AD-4A5E-9F48-20F1C6DE3E0B}"/>
            </a:ext>
          </a:extLst>
        </xdr:cNvPr>
        <xdr:cNvCxnSpPr/>
      </xdr:nvCxnSpPr>
      <xdr:spPr>
        <a:xfrm>
          <a:off x="1130300" y="1766370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DE93A6E8-E629-4161-9E50-72C2828D8EFE}"/>
            </a:ext>
          </a:extLst>
        </xdr:cNvPr>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38A5E5BF-AFB3-4E92-AFED-477CAAE83226}"/>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C719352F-B589-447C-BC19-D6ECE568173E}"/>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D4F41894-EABD-4CE8-9321-F3B76396A15C}"/>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128832</xdr:rowOff>
    </xdr:from>
    <xdr:ext cx="405111" cy="259045"/>
    <xdr:sp macro="" textlink="">
      <xdr:nvSpPr>
        <xdr:cNvPr id="431" name="n_1mainValue【市民会館】&#10;有形固定資産減価償却率">
          <a:extLst>
            <a:ext uri="{FF2B5EF4-FFF2-40B4-BE49-F238E27FC236}">
              <a16:creationId xmlns:a16="http://schemas.microsoft.com/office/drawing/2014/main" id="{884F76CA-2A40-4818-857A-844F9BEBE7FA}"/>
            </a:ext>
          </a:extLst>
        </xdr:cNvPr>
        <xdr:cNvSpPr txBox="1"/>
      </xdr:nvSpPr>
      <xdr:spPr>
        <a:xfrm>
          <a:off x="3582044" y="1744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141895</xdr:rowOff>
    </xdr:from>
    <xdr:ext cx="405111" cy="259045"/>
    <xdr:sp macro="" textlink="">
      <xdr:nvSpPr>
        <xdr:cNvPr id="432" name="n_2mainValue【市民会館】&#10;有形固定資産減価償却率">
          <a:extLst>
            <a:ext uri="{FF2B5EF4-FFF2-40B4-BE49-F238E27FC236}">
              <a16:creationId xmlns:a16="http://schemas.microsoft.com/office/drawing/2014/main" id="{CF85ABC8-83BB-428C-8752-ED961278092C}"/>
            </a:ext>
          </a:extLst>
        </xdr:cNvPr>
        <xdr:cNvSpPr txBox="1"/>
      </xdr:nvSpPr>
      <xdr:spPr>
        <a:xfrm>
          <a:off x="2705744" y="1745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104339</xdr:rowOff>
    </xdr:from>
    <xdr:ext cx="405111" cy="259045"/>
    <xdr:sp macro="" textlink="">
      <xdr:nvSpPr>
        <xdr:cNvPr id="433" name="n_3mainValue【市民会館】&#10;有形固定資産減価償却率">
          <a:extLst>
            <a:ext uri="{FF2B5EF4-FFF2-40B4-BE49-F238E27FC236}">
              <a16:creationId xmlns:a16="http://schemas.microsoft.com/office/drawing/2014/main" id="{75B4152E-F799-414F-AC6B-A7AD138490F8}"/>
            </a:ext>
          </a:extLst>
        </xdr:cNvPr>
        <xdr:cNvSpPr txBox="1"/>
      </xdr:nvSpPr>
      <xdr:spPr>
        <a:xfrm>
          <a:off x="1816744" y="17420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71682</xdr:rowOff>
    </xdr:from>
    <xdr:ext cx="405111" cy="259045"/>
    <xdr:sp macro="" textlink="">
      <xdr:nvSpPr>
        <xdr:cNvPr id="434" name="n_4mainValue【市民会館】&#10;有形固定資産減価償却率">
          <a:extLst>
            <a:ext uri="{FF2B5EF4-FFF2-40B4-BE49-F238E27FC236}">
              <a16:creationId xmlns:a16="http://schemas.microsoft.com/office/drawing/2014/main" id="{12217818-EBFE-4F0B-9B63-DBB201109B5B}"/>
            </a:ext>
          </a:extLst>
        </xdr:cNvPr>
        <xdr:cNvSpPr txBox="1"/>
      </xdr:nvSpPr>
      <xdr:spPr>
        <a:xfrm>
          <a:off x="927744" y="1738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54337E5-0A4B-4DF3-B600-351FA25D08E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793F80B6-05E3-430A-823D-65008D20662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BBFC3FA0-A0C0-4C89-BC82-A4501F7509E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8894129-0C8E-4C76-A2C9-AE05498EA17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C932151C-7FD4-4F13-9849-EA54C33AFD3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7481CF8-DEA5-41C0-9E5F-3F75699E6C5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8659D1F-944F-4EBA-A692-F5841BF81D6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EACF542-DC00-4F3C-9149-C33E49BD405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9BA2F2E2-DB91-41F8-9F54-B455B23EFC6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770A656-3B0F-497F-9CF0-D2D9953F9F9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C22BA63C-1830-415E-971B-0377EC625D3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9AC8EE5B-F890-4445-B460-68E166D4EBE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ECDAD2F9-501C-41A5-9DA5-C54C5B7B0E8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91DE04B-5F46-468C-9B71-6B71F2A25B0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C1A62A4C-DFF2-40A6-8DBF-6E151F68C54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1F81A50D-92F5-4129-8742-E20E23CE214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74634497-FDC8-4603-AAFA-D681ACB7F27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9C513F3B-7F3C-4B9F-A273-9A88FDADFD2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F580D7A5-1FBE-4F83-AA6B-BFEC874F4FC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6DCE2B80-9944-4390-83B8-FF3B6D54F85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CF03585-AB67-4553-BBAD-8BB7F97AE4C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A506B0F0-A21B-458E-817B-05708E58B37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D64073FF-DDE6-42B1-AEAE-24525F78AF7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E8B03C43-C370-4785-B885-70148C822CBD}"/>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916CA094-B4B4-4881-A690-6120D1D4AFDB}"/>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234EC308-81DB-43E5-AF22-CD939B83FCB4}"/>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74FA632D-3F14-437F-89D1-2D67EC3BF584}"/>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37882E67-2F92-4619-BE46-C3BA4A9AE3F7}"/>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B4D1BAE5-B613-40B7-AD81-35C226BF1F1B}"/>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DDB67071-F55C-40F4-BFA9-53CFDB03E56A}"/>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C58FC06A-3985-4899-BF09-2B09DB890251}"/>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FF8ACB2B-6816-47A4-ABDD-F553BF5ACF53}"/>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B8DC342D-FF63-4C17-B46A-4C59ED4BF4A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18042BEE-ED1F-41C2-B400-412AA9D5E4E9}"/>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2AFF0FD-8864-4AD2-BD7C-CCA20C34A56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E828610-99A2-4C92-95F0-3181F694ADF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7CB2430-9859-48A3-B37B-922A4B317EF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002C26F-FA6A-4D51-A206-19C82A7F1A8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54F7973-1336-4FF4-9CB7-C1DFBCB32FB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122555</xdr:rowOff>
    </xdr:from>
    <xdr:to>
      <xdr:col>55</xdr:col>
      <xdr:colOff>50800</xdr:colOff>
      <xdr:row>103</xdr:row>
      <xdr:rowOff>52705</xdr:rowOff>
    </xdr:to>
    <xdr:sp macro="" textlink="">
      <xdr:nvSpPr>
        <xdr:cNvPr id="474" name="楕円 473">
          <a:extLst>
            <a:ext uri="{FF2B5EF4-FFF2-40B4-BE49-F238E27FC236}">
              <a16:creationId xmlns:a16="http://schemas.microsoft.com/office/drawing/2014/main" id="{F2CDF980-ED47-4EFD-8921-EE45CA660F00}"/>
            </a:ext>
          </a:extLst>
        </xdr:cNvPr>
        <xdr:cNvSpPr/>
      </xdr:nvSpPr>
      <xdr:spPr>
        <a:xfrm>
          <a:off x="104267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145432</xdr:rowOff>
    </xdr:from>
    <xdr:ext cx="469744" cy="259045"/>
    <xdr:sp macro="" textlink="">
      <xdr:nvSpPr>
        <xdr:cNvPr id="475" name="【市民会館】&#10;一人当たり面積該当値テキスト">
          <a:extLst>
            <a:ext uri="{FF2B5EF4-FFF2-40B4-BE49-F238E27FC236}">
              <a16:creationId xmlns:a16="http://schemas.microsoft.com/office/drawing/2014/main" id="{0356CA5E-23DD-41B7-A0AD-1D78E58A7CF3}"/>
            </a:ext>
          </a:extLst>
        </xdr:cNvPr>
        <xdr:cNvSpPr txBox="1"/>
      </xdr:nvSpPr>
      <xdr:spPr>
        <a:xfrm>
          <a:off x="10515600" y="1746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33020</xdr:rowOff>
    </xdr:from>
    <xdr:to>
      <xdr:col>50</xdr:col>
      <xdr:colOff>165100</xdr:colOff>
      <xdr:row>102</xdr:row>
      <xdr:rowOff>134620</xdr:rowOff>
    </xdr:to>
    <xdr:sp macro="" textlink="">
      <xdr:nvSpPr>
        <xdr:cNvPr id="476" name="楕円 475">
          <a:extLst>
            <a:ext uri="{FF2B5EF4-FFF2-40B4-BE49-F238E27FC236}">
              <a16:creationId xmlns:a16="http://schemas.microsoft.com/office/drawing/2014/main" id="{2D2DEFFA-3650-4855-9ECE-C3561A14A817}"/>
            </a:ext>
          </a:extLst>
        </xdr:cNvPr>
        <xdr:cNvSpPr/>
      </xdr:nvSpPr>
      <xdr:spPr>
        <a:xfrm>
          <a:off x="9588500" y="1752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83820</xdr:rowOff>
    </xdr:from>
    <xdr:to>
      <xdr:col>55</xdr:col>
      <xdr:colOff>0</xdr:colOff>
      <xdr:row>103</xdr:row>
      <xdr:rowOff>1905</xdr:rowOff>
    </xdr:to>
    <xdr:cxnSp macro="">
      <xdr:nvCxnSpPr>
        <xdr:cNvPr id="477" name="直線コネクタ 476">
          <a:extLst>
            <a:ext uri="{FF2B5EF4-FFF2-40B4-BE49-F238E27FC236}">
              <a16:creationId xmlns:a16="http://schemas.microsoft.com/office/drawing/2014/main" id="{C7594D0D-6ADF-40F0-83A0-984012C9AAF9}"/>
            </a:ext>
          </a:extLst>
        </xdr:cNvPr>
        <xdr:cNvCxnSpPr/>
      </xdr:nvCxnSpPr>
      <xdr:spPr>
        <a:xfrm>
          <a:off x="9639300" y="17571720"/>
          <a:ext cx="8382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10161</xdr:rowOff>
    </xdr:from>
    <xdr:to>
      <xdr:col>46</xdr:col>
      <xdr:colOff>38100</xdr:colOff>
      <xdr:row>101</xdr:row>
      <xdr:rowOff>111761</xdr:rowOff>
    </xdr:to>
    <xdr:sp macro="" textlink="">
      <xdr:nvSpPr>
        <xdr:cNvPr id="478" name="楕円 477">
          <a:extLst>
            <a:ext uri="{FF2B5EF4-FFF2-40B4-BE49-F238E27FC236}">
              <a16:creationId xmlns:a16="http://schemas.microsoft.com/office/drawing/2014/main" id="{FFFA30E8-5D0C-425E-B66D-498461888D81}"/>
            </a:ext>
          </a:extLst>
        </xdr:cNvPr>
        <xdr:cNvSpPr/>
      </xdr:nvSpPr>
      <xdr:spPr>
        <a:xfrm>
          <a:off x="8699500" y="1732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60961</xdr:rowOff>
    </xdr:from>
    <xdr:to>
      <xdr:col>50</xdr:col>
      <xdr:colOff>114300</xdr:colOff>
      <xdr:row>102</xdr:row>
      <xdr:rowOff>83820</xdr:rowOff>
    </xdr:to>
    <xdr:cxnSp macro="">
      <xdr:nvCxnSpPr>
        <xdr:cNvPr id="479" name="直線コネクタ 478">
          <a:extLst>
            <a:ext uri="{FF2B5EF4-FFF2-40B4-BE49-F238E27FC236}">
              <a16:creationId xmlns:a16="http://schemas.microsoft.com/office/drawing/2014/main" id="{3510E873-A3E1-4291-B65F-F392B08F676D}"/>
            </a:ext>
          </a:extLst>
        </xdr:cNvPr>
        <xdr:cNvCxnSpPr/>
      </xdr:nvCxnSpPr>
      <xdr:spPr>
        <a:xfrm>
          <a:off x="8750300" y="17377411"/>
          <a:ext cx="8890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38736</xdr:rowOff>
    </xdr:from>
    <xdr:to>
      <xdr:col>41</xdr:col>
      <xdr:colOff>101600</xdr:colOff>
      <xdr:row>101</xdr:row>
      <xdr:rowOff>140336</xdr:rowOff>
    </xdr:to>
    <xdr:sp macro="" textlink="">
      <xdr:nvSpPr>
        <xdr:cNvPr id="480" name="楕円 479">
          <a:extLst>
            <a:ext uri="{FF2B5EF4-FFF2-40B4-BE49-F238E27FC236}">
              <a16:creationId xmlns:a16="http://schemas.microsoft.com/office/drawing/2014/main" id="{BA42F65D-BA14-4CC1-B12A-1559F2DB5086}"/>
            </a:ext>
          </a:extLst>
        </xdr:cNvPr>
        <xdr:cNvSpPr/>
      </xdr:nvSpPr>
      <xdr:spPr>
        <a:xfrm>
          <a:off x="7810500" y="1735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60961</xdr:rowOff>
    </xdr:from>
    <xdr:to>
      <xdr:col>45</xdr:col>
      <xdr:colOff>177800</xdr:colOff>
      <xdr:row>101</xdr:row>
      <xdr:rowOff>89536</xdr:rowOff>
    </xdr:to>
    <xdr:cxnSp macro="">
      <xdr:nvCxnSpPr>
        <xdr:cNvPr id="481" name="直線コネクタ 480">
          <a:extLst>
            <a:ext uri="{FF2B5EF4-FFF2-40B4-BE49-F238E27FC236}">
              <a16:creationId xmlns:a16="http://schemas.microsoft.com/office/drawing/2014/main" id="{1305BA68-7A80-4B86-98D6-5F3904D3A729}"/>
            </a:ext>
          </a:extLst>
        </xdr:cNvPr>
        <xdr:cNvCxnSpPr/>
      </xdr:nvCxnSpPr>
      <xdr:spPr>
        <a:xfrm flipV="1">
          <a:off x="7861300" y="1737741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67311</xdr:rowOff>
    </xdr:from>
    <xdr:to>
      <xdr:col>36</xdr:col>
      <xdr:colOff>165100</xdr:colOff>
      <xdr:row>101</xdr:row>
      <xdr:rowOff>168911</xdr:rowOff>
    </xdr:to>
    <xdr:sp macro="" textlink="">
      <xdr:nvSpPr>
        <xdr:cNvPr id="482" name="楕円 481">
          <a:extLst>
            <a:ext uri="{FF2B5EF4-FFF2-40B4-BE49-F238E27FC236}">
              <a16:creationId xmlns:a16="http://schemas.microsoft.com/office/drawing/2014/main" id="{8DFE0878-6AD7-404A-80D8-73CF10E4E2D6}"/>
            </a:ext>
          </a:extLst>
        </xdr:cNvPr>
        <xdr:cNvSpPr/>
      </xdr:nvSpPr>
      <xdr:spPr>
        <a:xfrm>
          <a:off x="6921500" y="173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89536</xdr:rowOff>
    </xdr:from>
    <xdr:to>
      <xdr:col>41</xdr:col>
      <xdr:colOff>50800</xdr:colOff>
      <xdr:row>101</xdr:row>
      <xdr:rowOff>118111</xdr:rowOff>
    </xdr:to>
    <xdr:cxnSp macro="">
      <xdr:nvCxnSpPr>
        <xdr:cNvPr id="483" name="直線コネクタ 482">
          <a:extLst>
            <a:ext uri="{FF2B5EF4-FFF2-40B4-BE49-F238E27FC236}">
              <a16:creationId xmlns:a16="http://schemas.microsoft.com/office/drawing/2014/main" id="{645E4932-557D-410B-B167-B3C676B523B8}"/>
            </a:ext>
          </a:extLst>
        </xdr:cNvPr>
        <xdr:cNvCxnSpPr/>
      </xdr:nvCxnSpPr>
      <xdr:spPr>
        <a:xfrm flipV="1">
          <a:off x="6972300" y="174059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5932E292-D446-4A4B-9988-174AB3D7CB26}"/>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A85E023B-D088-454A-A6B7-9197E803E0D8}"/>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7261FA39-E9D9-4130-9907-47AA407F1F2E}"/>
            </a:ext>
          </a:extLst>
        </xdr:cNvPr>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B3DD3476-FDDD-43A5-9C9D-CBC9A9CF5637}"/>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151147</xdr:rowOff>
    </xdr:from>
    <xdr:ext cx="469744" cy="259045"/>
    <xdr:sp macro="" textlink="">
      <xdr:nvSpPr>
        <xdr:cNvPr id="488" name="n_1mainValue【市民会館】&#10;一人当たり面積">
          <a:extLst>
            <a:ext uri="{FF2B5EF4-FFF2-40B4-BE49-F238E27FC236}">
              <a16:creationId xmlns:a16="http://schemas.microsoft.com/office/drawing/2014/main" id="{68B8FF0B-CE79-49B1-8FC7-CDC0802CDB88}"/>
            </a:ext>
          </a:extLst>
        </xdr:cNvPr>
        <xdr:cNvSpPr txBox="1"/>
      </xdr:nvSpPr>
      <xdr:spPr>
        <a:xfrm>
          <a:off x="9391727" y="1729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128288</xdr:rowOff>
    </xdr:from>
    <xdr:ext cx="469744" cy="259045"/>
    <xdr:sp macro="" textlink="">
      <xdr:nvSpPr>
        <xdr:cNvPr id="489" name="n_2mainValue【市民会館】&#10;一人当たり面積">
          <a:extLst>
            <a:ext uri="{FF2B5EF4-FFF2-40B4-BE49-F238E27FC236}">
              <a16:creationId xmlns:a16="http://schemas.microsoft.com/office/drawing/2014/main" id="{84F5D3A3-61AF-4184-93D4-8BEA71DBA9A3}"/>
            </a:ext>
          </a:extLst>
        </xdr:cNvPr>
        <xdr:cNvSpPr txBox="1"/>
      </xdr:nvSpPr>
      <xdr:spPr>
        <a:xfrm>
          <a:off x="8515427" y="1710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156863</xdr:rowOff>
    </xdr:from>
    <xdr:ext cx="469744" cy="259045"/>
    <xdr:sp macro="" textlink="">
      <xdr:nvSpPr>
        <xdr:cNvPr id="490" name="n_3mainValue【市民会館】&#10;一人当たり面積">
          <a:extLst>
            <a:ext uri="{FF2B5EF4-FFF2-40B4-BE49-F238E27FC236}">
              <a16:creationId xmlns:a16="http://schemas.microsoft.com/office/drawing/2014/main" id="{6B86CA01-7ACD-4B4F-A117-E0A748B2EFF5}"/>
            </a:ext>
          </a:extLst>
        </xdr:cNvPr>
        <xdr:cNvSpPr txBox="1"/>
      </xdr:nvSpPr>
      <xdr:spPr>
        <a:xfrm>
          <a:off x="7626427" y="1713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13988</xdr:rowOff>
    </xdr:from>
    <xdr:ext cx="469744" cy="259045"/>
    <xdr:sp macro="" textlink="">
      <xdr:nvSpPr>
        <xdr:cNvPr id="491" name="n_4mainValue【市民会館】&#10;一人当たり面積">
          <a:extLst>
            <a:ext uri="{FF2B5EF4-FFF2-40B4-BE49-F238E27FC236}">
              <a16:creationId xmlns:a16="http://schemas.microsoft.com/office/drawing/2014/main" id="{108634E0-E59B-43F6-A1E8-458DFFD4E481}"/>
            </a:ext>
          </a:extLst>
        </xdr:cNvPr>
        <xdr:cNvSpPr txBox="1"/>
      </xdr:nvSpPr>
      <xdr:spPr>
        <a:xfrm>
          <a:off x="6737427" y="1715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2F912351-EECA-4268-B2EA-A67A6B970B1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D88592E4-82EF-4623-B35F-D2947B8A6FA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A2A702F2-77B3-452B-8F7C-BE306DF1FCB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74B6E3B-D8BE-48A9-8CEC-46A7CDAA338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FB74A72D-F8E3-4BD5-BF10-2D4F06F9128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2C795D05-481D-47BD-9E04-722E8317343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27299A9A-CE92-453B-A41F-899B460DA05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9E6D8F93-1981-4B6B-A0F2-27EE2B07EED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29400989-5130-43D8-A3A3-6EBEA2A0E93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B0C3677F-F03C-4B7E-A731-12A7A5CFD76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CDAE4918-1B90-4D94-894D-09674DEF42C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3CD9F2A0-6C1A-4FD6-A72F-D03C0CEAF0C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EF5C9A5A-A1AE-4BAF-8761-98FAD51EEBE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A3926F88-C482-4F0F-9B80-8FD0425FBC7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92695EC6-630D-4EE5-AB91-0721915B8E8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5E7DEAEB-F07A-4F42-96F2-9871F84C7EE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50C1E9A5-A47B-4AF8-8203-98F1D6524EE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9E2A7CC9-5247-49A1-B289-27A9861EC41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8F093BF0-C9F0-4C79-869C-B06761C064B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600975EE-823A-4526-81DB-1D1601FF365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76A82D42-1AEA-4520-AB5D-DB359BEC44D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EDB98CF-4778-47C4-9FE7-ABD5F5E036B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7BE8AEDC-D540-4C66-ABBA-64445FEE49D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2EE7A15C-C9E8-4B5F-B28C-DE6113BBB75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41F54005-3E94-4B1D-AABD-3ABBCC2E7A14}"/>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92B3C5A2-CDA9-4C42-BF9F-258871A806F5}"/>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9FFC1294-2AFC-447B-866E-68B0BF6E7A9B}"/>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23D0B40-6CFC-4F84-87C4-BA35F87E6375}"/>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0E207934-84B2-418D-81AC-D60450903EE8}"/>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210C7BE8-8B5B-4DE6-AE10-26794B85FE4C}"/>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596AB63F-DCB3-4723-BA0F-64E07763BC5B}"/>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08FC78E-E261-4B01-906E-9345CF9285A4}"/>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C8CC1F48-C819-4AF0-9F63-D6409950755E}"/>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FF351037-1BFD-42DA-B299-A8A28D6C44B5}"/>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AA9D54BF-56D5-4C89-B098-2E3230EC4F43}"/>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19E5177D-5835-45A9-A0DB-1B1A8EEAD4B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1506A49-7945-4F87-8CC0-AD308F43ED7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D143F54-D7FE-40BA-BE10-77C4746300B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9AA28B1-2B31-4C87-A43F-C1BBE47CBFD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9A98BD1-29F9-49C6-B0E2-D32E99C7912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99695</xdr:rowOff>
    </xdr:from>
    <xdr:to>
      <xdr:col>85</xdr:col>
      <xdr:colOff>177800</xdr:colOff>
      <xdr:row>40</xdr:row>
      <xdr:rowOff>29845</xdr:rowOff>
    </xdr:to>
    <xdr:sp macro="" textlink="">
      <xdr:nvSpPr>
        <xdr:cNvPr id="532" name="楕円 531">
          <a:extLst>
            <a:ext uri="{FF2B5EF4-FFF2-40B4-BE49-F238E27FC236}">
              <a16:creationId xmlns:a16="http://schemas.microsoft.com/office/drawing/2014/main" id="{5B637452-38D8-451E-AA36-E964FBF94E2B}"/>
            </a:ext>
          </a:extLst>
        </xdr:cNvPr>
        <xdr:cNvSpPr/>
      </xdr:nvSpPr>
      <xdr:spPr>
        <a:xfrm>
          <a:off x="16268700" y="67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78122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60DF6DC6-6750-4CAD-BD98-CFA518FFE837}"/>
            </a:ext>
          </a:extLst>
        </xdr:cNvPr>
        <xdr:cNvSpPr txBox="1"/>
      </xdr:nvSpPr>
      <xdr:spPr>
        <a:xfrm>
          <a:off x="16357600"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103505</xdr:rowOff>
    </xdr:from>
    <xdr:to>
      <xdr:col>81</xdr:col>
      <xdr:colOff>101600</xdr:colOff>
      <xdr:row>40</xdr:row>
      <xdr:rowOff>33655</xdr:rowOff>
    </xdr:to>
    <xdr:sp macro="" textlink="">
      <xdr:nvSpPr>
        <xdr:cNvPr id="534" name="楕円 533">
          <a:extLst>
            <a:ext uri="{FF2B5EF4-FFF2-40B4-BE49-F238E27FC236}">
              <a16:creationId xmlns:a16="http://schemas.microsoft.com/office/drawing/2014/main" id="{F43A5604-CAD2-4486-9F96-23690B35D4ED}"/>
            </a:ext>
          </a:extLst>
        </xdr:cNvPr>
        <xdr:cNvSpPr/>
      </xdr:nvSpPr>
      <xdr:spPr>
        <a:xfrm>
          <a:off x="15430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150495</xdr:rowOff>
    </xdr:from>
    <xdr:to>
      <xdr:col>85</xdr:col>
      <xdr:colOff>127000</xdr:colOff>
      <xdr:row>39</xdr:row>
      <xdr:rowOff>154305</xdr:rowOff>
    </xdr:to>
    <xdr:cxnSp macro="">
      <xdr:nvCxnSpPr>
        <xdr:cNvPr id="535" name="直線コネクタ 534">
          <a:extLst>
            <a:ext uri="{FF2B5EF4-FFF2-40B4-BE49-F238E27FC236}">
              <a16:creationId xmlns:a16="http://schemas.microsoft.com/office/drawing/2014/main" id="{93D42680-CD61-4C98-BA56-82461E770EA1}"/>
            </a:ext>
          </a:extLst>
        </xdr:cNvPr>
        <xdr:cNvCxnSpPr/>
      </xdr:nvCxnSpPr>
      <xdr:spPr>
        <a:xfrm flipV="1">
          <a:off x="15481300" y="683704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92075</xdr:rowOff>
    </xdr:from>
    <xdr:to>
      <xdr:col>76</xdr:col>
      <xdr:colOff>165100</xdr:colOff>
      <xdr:row>40</xdr:row>
      <xdr:rowOff>22225</xdr:rowOff>
    </xdr:to>
    <xdr:sp macro="" textlink="">
      <xdr:nvSpPr>
        <xdr:cNvPr id="536" name="楕円 535">
          <a:extLst>
            <a:ext uri="{FF2B5EF4-FFF2-40B4-BE49-F238E27FC236}">
              <a16:creationId xmlns:a16="http://schemas.microsoft.com/office/drawing/2014/main" id="{AAC47EF2-7C9E-4482-9302-76E5978362B2}"/>
            </a:ext>
          </a:extLst>
        </xdr:cNvPr>
        <xdr:cNvSpPr/>
      </xdr:nvSpPr>
      <xdr:spPr>
        <a:xfrm>
          <a:off x="145415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142875</xdr:rowOff>
    </xdr:from>
    <xdr:to>
      <xdr:col>81</xdr:col>
      <xdr:colOff>50800</xdr:colOff>
      <xdr:row>39</xdr:row>
      <xdr:rowOff>154305</xdr:rowOff>
    </xdr:to>
    <xdr:cxnSp macro="">
      <xdr:nvCxnSpPr>
        <xdr:cNvPr id="537" name="直線コネクタ 536">
          <a:extLst>
            <a:ext uri="{FF2B5EF4-FFF2-40B4-BE49-F238E27FC236}">
              <a16:creationId xmlns:a16="http://schemas.microsoft.com/office/drawing/2014/main" id="{0B7E3FE9-1AB2-49ED-A65A-8FA9FB729877}"/>
            </a:ext>
          </a:extLst>
        </xdr:cNvPr>
        <xdr:cNvCxnSpPr/>
      </xdr:nvCxnSpPr>
      <xdr:spPr>
        <a:xfrm>
          <a:off x="14592300" y="68294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80645</xdr:rowOff>
    </xdr:from>
    <xdr:to>
      <xdr:col>72</xdr:col>
      <xdr:colOff>38100</xdr:colOff>
      <xdr:row>40</xdr:row>
      <xdr:rowOff>10795</xdr:rowOff>
    </xdr:to>
    <xdr:sp macro="" textlink="">
      <xdr:nvSpPr>
        <xdr:cNvPr id="538" name="楕円 537">
          <a:extLst>
            <a:ext uri="{FF2B5EF4-FFF2-40B4-BE49-F238E27FC236}">
              <a16:creationId xmlns:a16="http://schemas.microsoft.com/office/drawing/2014/main" id="{9057C083-5931-49A9-8731-7DBCC73BD912}"/>
            </a:ext>
          </a:extLst>
        </xdr:cNvPr>
        <xdr:cNvSpPr/>
      </xdr:nvSpPr>
      <xdr:spPr>
        <a:xfrm>
          <a:off x="13652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131445</xdr:rowOff>
    </xdr:from>
    <xdr:to>
      <xdr:col>76</xdr:col>
      <xdr:colOff>114300</xdr:colOff>
      <xdr:row>39</xdr:row>
      <xdr:rowOff>142875</xdr:rowOff>
    </xdr:to>
    <xdr:cxnSp macro="">
      <xdr:nvCxnSpPr>
        <xdr:cNvPr id="539" name="直線コネクタ 538">
          <a:extLst>
            <a:ext uri="{FF2B5EF4-FFF2-40B4-BE49-F238E27FC236}">
              <a16:creationId xmlns:a16="http://schemas.microsoft.com/office/drawing/2014/main" id="{0D58B1B1-81E1-46AB-BB66-23F57EAB09D5}"/>
            </a:ext>
          </a:extLst>
        </xdr:cNvPr>
        <xdr:cNvCxnSpPr/>
      </xdr:nvCxnSpPr>
      <xdr:spPr>
        <a:xfrm>
          <a:off x="13703300" y="68179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73025</xdr:rowOff>
    </xdr:from>
    <xdr:to>
      <xdr:col>67</xdr:col>
      <xdr:colOff>101600</xdr:colOff>
      <xdr:row>40</xdr:row>
      <xdr:rowOff>3175</xdr:rowOff>
    </xdr:to>
    <xdr:sp macro="" textlink="">
      <xdr:nvSpPr>
        <xdr:cNvPr id="540" name="楕円 539">
          <a:extLst>
            <a:ext uri="{FF2B5EF4-FFF2-40B4-BE49-F238E27FC236}">
              <a16:creationId xmlns:a16="http://schemas.microsoft.com/office/drawing/2014/main" id="{6D08CCF9-3A84-45DE-A2A9-94AB27EC37BF}"/>
            </a:ext>
          </a:extLst>
        </xdr:cNvPr>
        <xdr:cNvSpPr/>
      </xdr:nvSpPr>
      <xdr:spPr>
        <a:xfrm>
          <a:off x="12763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123825</xdr:rowOff>
    </xdr:from>
    <xdr:to>
      <xdr:col>71</xdr:col>
      <xdr:colOff>177800</xdr:colOff>
      <xdr:row>39</xdr:row>
      <xdr:rowOff>131445</xdr:rowOff>
    </xdr:to>
    <xdr:cxnSp macro="">
      <xdr:nvCxnSpPr>
        <xdr:cNvPr id="541" name="直線コネクタ 540">
          <a:extLst>
            <a:ext uri="{FF2B5EF4-FFF2-40B4-BE49-F238E27FC236}">
              <a16:creationId xmlns:a16="http://schemas.microsoft.com/office/drawing/2014/main" id="{6F7E4F2B-D9B8-4244-8AA6-A54DB28FDDD8}"/>
            </a:ext>
          </a:extLst>
        </xdr:cNvPr>
        <xdr:cNvCxnSpPr/>
      </xdr:nvCxnSpPr>
      <xdr:spPr>
        <a:xfrm>
          <a:off x="12814300" y="68103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4A604B71-F529-4B4D-8251-D055510F1FEF}"/>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DC39C28D-CCFA-4DA1-A06D-7650F61366DA}"/>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6895E77D-4CAC-4B8C-AAEC-15154FAB47B0}"/>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822E948D-4F07-4AAB-855D-8EC5F90A9B02}"/>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24782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70E0BA1A-96D0-4563-A5B2-1FF21A522F2F}"/>
            </a:ext>
          </a:extLst>
        </xdr:cNvPr>
        <xdr:cNvSpPr txBox="1"/>
      </xdr:nvSpPr>
      <xdr:spPr>
        <a:xfrm>
          <a:off x="152660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13352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E84A284B-EA9E-4288-A1E6-95703C5EAB96}"/>
            </a:ext>
          </a:extLst>
        </xdr:cNvPr>
        <xdr:cNvSpPr txBox="1"/>
      </xdr:nvSpPr>
      <xdr:spPr>
        <a:xfrm>
          <a:off x="14389744" y="687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1922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D2DBEF0F-B0CD-42FC-90D0-EEE3AB40E82F}"/>
            </a:ext>
          </a:extLst>
        </xdr:cNvPr>
        <xdr:cNvSpPr txBox="1"/>
      </xdr:nvSpPr>
      <xdr:spPr>
        <a:xfrm>
          <a:off x="13500744"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165752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D17C249C-1EEA-4523-9FB4-76FBFCEE807B}"/>
            </a:ext>
          </a:extLst>
        </xdr:cNvPr>
        <xdr:cNvSpPr txBox="1"/>
      </xdr:nvSpPr>
      <xdr:spPr>
        <a:xfrm>
          <a:off x="12611744" y="68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FEC02D63-BDA4-4E78-851F-725B5FC1A09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7426EF78-E4B6-40E4-BAF0-5054F9499AA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2D5CF1CA-8559-4035-8665-2AE9AAAB4EB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13709A53-E437-4492-B6AC-9BCC30E1464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882E2908-3922-45BB-8752-4950549C563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E5811B5A-D9D0-4C07-A39D-573C8AEFF2B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8E831ACD-747B-4740-B632-A5CE6AE3E19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3CFF8727-00A4-4752-9576-DC9F20BD8B0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A3BF759E-CC87-43DD-A555-F263FB21E4F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207D2317-E8AE-4506-A369-1193D7F534C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36449AA3-E26E-4DC0-B121-73D6AA52E93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527C13B6-D2F9-4F31-A550-6AF4B1BCD14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E29D2B08-D81A-4B9C-B865-EA7963000AF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CA912469-D9C5-45A5-8072-426CA4953C3D}"/>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EE72B7CF-1315-48F1-B4E4-7000BD98FA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1B9B893B-4E0A-49BC-977F-C5439D28B2C1}"/>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F1FD7D96-5962-417D-A263-CF77AD9B65E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3A8AD5A8-0C6A-42AE-81D1-0E1165992196}"/>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EC0456C8-3107-454C-8EFB-799A9AC8B86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C78DEA59-945E-4CAB-8BC9-B5F6AEC7D4D6}"/>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775250B4-1CB7-493A-95B1-2D9372519C6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2161DE6B-4EE3-4CA7-8EAE-B227F1D56F3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B02F0AF6-39A1-4948-8006-97DD495A6BE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B61ECA03-16E6-412A-B497-1214CC2CE123}"/>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D31944E7-AE4E-4D18-BF44-F851D3670E8A}"/>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C1FE7CFB-8E36-4A29-9537-E2C794F19279}"/>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C03A5A8D-1C28-451C-A73C-4A42368D3519}"/>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C6D71CA9-908C-4CCE-BF54-08A22D290CF4}"/>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91647B13-14F5-42C5-B8E5-1A2105A1F41D}"/>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842ABCC6-080A-4FF6-B28C-498EA301473F}"/>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622191AA-BCA4-42B0-B036-7FFB43807FE4}"/>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436ABA0D-0B5B-47CF-AFC0-901DAC2B28D1}"/>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7CDDC8B7-90D9-4693-9983-A5A52C14F650}"/>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E86CFBA7-674B-44B7-8068-50747D63A00E}"/>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FCC2C07-F624-4AC8-A208-AA037FC2A87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DA26F7A-683D-4B80-8F8D-EA0D5FE42E5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42A6C30-9972-4F23-890A-5950757D3E0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A28A6C5-0EC0-4BF1-9D4D-8E057ED39A4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1DA87324-A6CF-4D91-A69C-2B86B085D29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143403</xdr:rowOff>
    </xdr:from>
    <xdr:to>
      <xdr:col>116</xdr:col>
      <xdr:colOff>114300</xdr:colOff>
      <xdr:row>38</xdr:row>
      <xdr:rowOff>73554</xdr:rowOff>
    </xdr:to>
    <xdr:sp macro="" textlink="">
      <xdr:nvSpPr>
        <xdr:cNvPr id="589" name="楕円 588">
          <a:extLst>
            <a:ext uri="{FF2B5EF4-FFF2-40B4-BE49-F238E27FC236}">
              <a16:creationId xmlns:a16="http://schemas.microsoft.com/office/drawing/2014/main" id="{228B133B-473D-4D8E-AB78-CA2C7E89F7BA}"/>
            </a:ext>
          </a:extLst>
        </xdr:cNvPr>
        <xdr:cNvSpPr/>
      </xdr:nvSpPr>
      <xdr:spPr>
        <a:xfrm>
          <a:off x="22110700" y="648705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166280</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1988F31E-7D54-474C-A593-854CF8A145DF}"/>
            </a:ext>
          </a:extLst>
        </xdr:cNvPr>
        <xdr:cNvSpPr txBox="1"/>
      </xdr:nvSpPr>
      <xdr:spPr>
        <a:xfrm>
          <a:off x="22199600" y="6338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2197</xdr:rowOff>
    </xdr:from>
    <xdr:to>
      <xdr:col>112</xdr:col>
      <xdr:colOff>38100</xdr:colOff>
      <xdr:row>38</xdr:row>
      <xdr:rowOff>103797</xdr:rowOff>
    </xdr:to>
    <xdr:sp macro="" textlink="">
      <xdr:nvSpPr>
        <xdr:cNvPr id="591" name="楕円 590">
          <a:extLst>
            <a:ext uri="{FF2B5EF4-FFF2-40B4-BE49-F238E27FC236}">
              <a16:creationId xmlns:a16="http://schemas.microsoft.com/office/drawing/2014/main" id="{CB5E3704-96A5-43B8-B1CE-318B588016E4}"/>
            </a:ext>
          </a:extLst>
        </xdr:cNvPr>
        <xdr:cNvSpPr/>
      </xdr:nvSpPr>
      <xdr:spPr>
        <a:xfrm>
          <a:off x="21272500" y="651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22754</xdr:rowOff>
    </xdr:from>
    <xdr:to>
      <xdr:col>116</xdr:col>
      <xdr:colOff>63500</xdr:colOff>
      <xdr:row>38</xdr:row>
      <xdr:rowOff>52997</xdr:rowOff>
    </xdr:to>
    <xdr:cxnSp macro="">
      <xdr:nvCxnSpPr>
        <xdr:cNvPr id="592" name="直線コネクタ 591">
          <a:extLst>
            <a:ext uri="{FF2B5EF4-FFF2-40B4-BE49-F238E27FC236}">
              <a16:creationId xmlns:a16="http://schemas.microsoft.com/office/drawing/2014/main" id="{E7004844-C1E5-44F3-9CE5-2987328BE277}"/>
            </a:ext>
          </a:extLst>
        </xdr:cNvPr>
        <xdr:cNvCxnSpPr/>
      </xdr:nvCxnSpPr>
      <xdr:spPr>
        <a:xfrm flipV="1">
          <a:off x="21323300" y="6537854"/>
          <a:ext cx="838200" cy="3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14019</xdr:rowOff>
    </xdr:from>
    <xdr:to>
      <xdr:col>107</xdr:col>
      <xdr:colOff>101600</xdr:colOff>
      <xdr:row>38</xdr:row>
      <xdr:rowOff>115619</xdr:rowOff>
    </xdr:to>
    <xdr:sp macro="" textlink="">
      <xdr:nvSpPr>
        <xdr:cNvPr id="593" name="楕円 592">
          <a:extLst>
            <a:ext uri="{FF2B5EF4-FFF2-40B4-BE49-F238E27FC236}">
              <a16:creationId xmlns:a16="http://schemas.microsoft.com/office/drawing/2014/main" id="{83AE3DD9-57D7-4EBB-BAA3-78558B79F9E6}"/>
            </a:ext>
          </a:extLst>
        </xdr:cNvPr>
        <xdr:cNvSpPr/>
      </xdr:nvSpPr>
      <xdr:spPr>
        <a:xfrm>
          <a:off x="20383500" y="652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52997</xdr:rowOff>
    </xdr:from>
    <xdr:to>
      <xdr:col>111</xdr:col>
      <xdr:colOff>177800</xdr:colOff>
      <xdr:row>38</xdr:row>
      <xdr:rowOff>64819</xdr:rowOff>
    </xdr:to>
    <xdr:cxnSp macro="">
      <xdr:nvCxnSpPr>
        <xdr:cNvPr id="594" name="直線コネクタ 593">
          <a:extLst>
            <a:ext uri="{FF2B5EF4-FFF2-40B4-BE49-F238E27FC236}">
              <a16:creationId xmlns:a16="http://schemas.microsoft.com/office/drawing/2014/main" id="{AC328019-39C8-4ADC-A559-5C781F60E969}"/>
            </a:ext>
          </a:extLst>
        </xdr:cNvPr>
        <xdr:cNvCxnSpPr/>
      </xdr:nvCxnSpPr>
      <xdr:spPr>
        <a:xfrm flipV="1">
          <a:off x="20434300" y="6568097"/>
          <a:ext cx="889000" cy="1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33176</xdr:rowOff>
    </xdr:from>
    <xdr:to>
      <xdr:col>102</xdr:col>
      <xdr:colOff>165100</xdr:colOff>
      <xdr:row>38</xdr:row>
      <xdr:rowOff>134776</xdr:rowOff>
    </xdr:to>
    <xdr:sp macro="" textlink="">
      <xdr:nvSpPr>
        <xdr:cNvPr id="595" name="楕円 594">
          <a:extLst>
            <a:ext uri="{FF2B5EF4-FFF2-40B4-BE49-F238E27FC236}">
              <a16:creationId xmlns:a16="http://schemas.microsoft.com/office/drawing/2014/main" id="{1FD8BD94-6334-4F52-8DAA-88779FF36225}"/>
            </a:ext>
          </a:extLst>
        </xdr:cNvPr>
        <xdr:cNvSpPr/>
      </xdr:nvSpPr>
      <xdr:spPr>
        <a:xfrm>
          <a:off x="19494500" y="654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64819</xdr:rowOff>
    </xdr:from>
    <xdr:to>
      <xdr:col>107</xdr:col>
      <xdr:colOff>50800</xdr:colOff>
      <xdr:row>38</xdr:row>
      <xdr:rowOff>83976</xdr:rowOff>
    </xdr:to>
    <xdr:cxnSp macro="">
      <xdr:nvCxnSpPr>
        <xdr:cNvPr id="596" name="直線コネクタ 595">
          <a:extLst>
            <a:ext uri="{FF2B5EF4-FFF2-40B4-BE49-F238E27FC236}">
              <a16:creationId xmlns:a16="http://schemas.microsoft.com/office/drawing/2014/main" id="{80BBC5EF-FF75-4922-9F48-7FD119272EEE}"/>
            </a:ext>
          </a:extLst>
        </xdr:cNvPr>
        <xdr:cNvCxnSpPr/>
      </xdr:nvCxnSpPr>
      <xdr:spPr>
        <a:xfrm flipV="1">
          <a:off x="19545300" y="6579919"/>
          <a:ext cx="889000" cy="1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51975</xdr:rowOff>
    </xdr:from>
    <xdr:to>
      <xdr:col>98</xdr:col>
      <xdr:colOff>38100</xdr:colOff>
      <xdr:row>38</xdr:row>
      <xdr:rowOff>153575</xdr:rowOff>
    </xdr:to>
    <xdr:sp macro="" textlink="">
      <xdr:nvSpPr>
        <xdr:cNvPr id="597" name="楕円 596">
          <a:extLst>
            <a:ext uri="{FF2B5EF4-FFF2-40B4-BE49-F238E27FC236}">
              <a16:creationId xmlns:a16="http://schemas.microsoft.com/office/drawing/2014/main" id="{882112B2-692B-45F5-91A6-EE2BDE0E5AFD}"/>
            </a:ext>
          </a:extLst>
        </xdr:cNvPr>
        <xdr:cNvSpPr/>
      </xdr:nvSpPr>
      <xdr:spPr>
        <a:xfrm>
          <a:off x="18605500" y="656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83976</xdr:rowOff>
    </xdr:from>
    <xdr:to>
      <xdr:col>102</xdr:col>
      <xdr:colOff>114300</xdr:colOff>
      <xdr:row>38</xdr:row>
      <xdr:rowOff>102775</xdr:rowOff>
    </xdr:to>
    <xdr:cxnSp macro="">
      <xdr:nvCxnSpPr>
        <xdr:cNvPr id="598" name="直線コネクタ 597">
          <a:extLst>
            <a:ext uri="{FF2B5EF4-FFF2-40B4-BE49-F238E27FC236}">
              <a16:creationId xmlns:a16="http://schemas.microsoft.com/office/drawing/2014/main" id="{107EA162-A10C-4AE6-864F-CAB1EB5B5768}"/>
            </a:ext>
          </a:extLst>
        </xdr:cNvPr>
        <xdr:cNvCxnSpPr/>
      </xdr:nvCxnSpPr>
      <xdr:spPr>
        <a:xfrm flipV="1">
          <a:off x="18656300" y="6599076"/>
          <a:ext cx="889000" cy="1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DB492B03-7875-459C-8EB2-A2E1AC5CA3CC}"/>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8CF00142-FDED-4E30-8BB3-74F9A30EC490}"/>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F09EB0BE-0B01-462D-82BF-1A4F19B60BE4}"/>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DD92E2D2-5C74-46C0-B572-5623FC37E301}"/>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120324</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E3AB9251-E5F2-4B07-A5C7-AD051D29798A}"/>
            </a:ext>
          </a:extLst>
        </xdr:cNvPr>
        <xdr:cNvSpPr txBox="1"/>
      </xdr:nvSpPr>
      <xdr:spPr>
        <a:xfrm>
          <a:off x="21011095" y="629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132147</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7B2B1503-7875-4B66-9219-0741CF23C619}"/>
            </a:ext>
          </a:extLst>
        </xdr:cNvPr>
        <xdr:cNvSpPr txBox="1"/>
      </xdr:nvSpPr>
      <xdr:spPr>
        <a:xfrm>
          <a:off x="20134795" y="6304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151303</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EB4C3D1F-723A-46FA-8AC8-2B74C053C92E}"/>
            </a:ext>
          </a:extLst>
        </xdr:cNvPr>
        <xdr:cNvSpPr txBox="1"/>
      </xdr:nvSpPr>
      <xdr:spPr>
        <a:xfrm>
          <a:off x="19245795" y="6323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170102</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1B430DD0-A56B-4DAA-B662-A24D0B043F44}"/>
            </a:ext>
          </a:extLst>
        </xdr:cNvPr>
        <xdr:cNvSpPr txBox="1"/>
      </xdr:nvSpPr>
      <xdr:spPr>
        <a:xfrm>
          <a:off x="18356795" y="634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CBCE4F4-3794-48B0-A57E-55A253E6EC6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3BC42B0-AE58-4CCE-9A0A-CAF7DD5DCAE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490314BD-42F5-42D3-AA7A-785DF72366D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BDC184F-3AAD-4D51-90BD-E7B52779717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30CB6F0F-660C-4ABD-B7C6-7F750143FDB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2388D7B9-F9C1-49DB-AB12-49066DD4633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15C6C9E2-555B-4813-9696-D683B20EAE8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70EDD136-62F3-4C11-B927-8379CFC3B85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E4D55403-CADE-464B-B62D-EDAD5206B62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7D5499BB-4BD6-469D-A123-FD23D0D9E6D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83620D4E-374D-40AA-8CC3-1B6BA3DD9AF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482DE802-7020-4D09-B632-55275D372CE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5A4E030E-9778-4DB7-8441-6075E91EA38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5A643A32-66AE-4E08-96D8-22993549D17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D2281EFE-7F23-4AC1-BA43-5A61635D4C2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A559E0A-942F-4C1B-9C2F-9D8D0C76A30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B8C45F9F-9F33-4CDB-9432-B25DF4E6B1B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203D3F58-4291-43EC-90BF-2B8269253DA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395A441E-49DF-40DF-88F5-6781CAAB35D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4342495-1C58-48FE-838B-417B37430ED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1A68ACB-1990-4DC1-88CE-E249106C641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331430D8-996F-40C0-8C27-00A4AFD03E4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720A4567-98BC-4421-99AD-71CE6284929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770B7C47-6CF9-49D9-9C6D-B1763FAA1FD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1C854DE1-E759-4873-9D24-F3750D6B283F}"/>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13BF33F4-EEF5-42DB-BEFA-9EECEC239038}"/>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A46EA131-4E57-44FF-AFC7-B23F7B1AD92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B5EE2C5-9F88-46D6-B06F-D3D48233497C}"/>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9AC99D18-701B-47F3-A478-EB82B52F0FE7}"/>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68DC6FFD-90AB-4235-BB7F-D469CD0F1099}"/>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D6F79B9-DEE2-4A3F-A0AF-D5B126A28E75}"/>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151996B6-1366-43A7-BBAB-B438D34F84DD}"/>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4A05B402-F857-4366-953A-98DE8E567B6B}"/>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61D8A376-181A-48E2-BBE1-177EDEEA80AC}"/>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410BFEC5-EC86-4EEB-906F-2B32A7C8A146}"/>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75B7612-A075-4E81-AA3E-7CEE64DB7B2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BEFE29B-B801-4690-81A7-81C924FC6F3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6A34013-26F4-4C5B-B87C-26736C0549D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38569A22-8822-41D1-ADAA-C9243F4A0E4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9A0CDF8-9EA8-4D33-9657-8368B16DDDA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113030</xdr:rowOff>
    </xdr:from>
    <xdr:to>
      <xdr:col>85</xdr:col>
      <xdr:colOff>177800</xdr:colOff>
      <xdr:row>58</xdr:row>
      <xdr:rowOff>43180</xdr:rowOff>
    </xdr:to>
    <xdr:sp macro="" textlink="">
      <xdr:nvSpPr>
        <xdr:cNvPr id="647" name="楕円 646">
          <a:extLst>
            <a:ext uri="{FF2B5EF4-FFF2-40B4-BE49-F238E27FC236}">
              <a16:creationId xmlns:a16="http://schemas.microsoft.com/office/drawing/2014/main" id="{968E7C57-C5F4-4224-B97F-3AC5E15A50C9}"/>
            </a:ext>
          </a:extLst>
        </xdr:cNvPr>
        <xdr:cNvSpPr/>
      </xdr:nvSpPr>
      <xdr:spPr>
        <a:xfrm>
          <a:off x="16268700" y="98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135907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CC7AEC7-2C33-4E9B-ABCE-D7C415FE2861}"/>
            </a:ext>
          </a:extLst>
        </xdr:cNvPr>
        <xdr:cNvSpPr txBox="1"/>
      </xdr:nvSpPr>
      <xdr:spPr>
        <a:xfrm>
          <a:off x="16357600"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76835</xdr:rowOff>
    </xdr:from>
    <xdr:to>
      <xdr:col>81</xdr:col>
      <xdr:colOff>101600</xdr:colOff>
      <xdr:row>58</xdr:row>
      <xdr:rowOff>6985</xdr:rowOff>
    </xdr:to>
    <xdr:sp macro="" textlink="">
      <xdr:nvSpPr>
        <xdr:cNvPr id="649" name="楕円 648">
          <a:extLst>
            <a:ext uri="{FF2B5EF4-FFF2-40B4-BE49-F238E27FC236}">
              <a16:creationId xmlns:a16="http://schemas.microsoft.com/office/drawing/2014/main" id="{360869C0-C5C9-4DB0-AABB-D00608B2BBC8}"/>
            </a:ext>
          </a:extLst>
        </xdr:cNvPr>
        <xdr:cNvSpPr/>
      </xdr:nvSpPr>
      <xdr:spPr>
        <a:xfrm>
          <a:off x="15430500" y="98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127635</xdr:rowOff>
    </xdr:from>
    <xdr:to>
      <xdr:col>85</xdr:col>
      <xdr:colOff>127000</xdr:colOff>
      <xdr:row>57</xdr:row>
      <xdr:rowOff>163830</xdr:rowOff>
    </xdr:to>
    <xdr:cxnSp macro="">
      <xdr:nvCxnSpPr>
        <xdr:cNvPr id="650" name="直線コネクタ 649">
          <a:extLst>
            <a:ext uri="{FF2B5EF4-FFF2-40B4-BE49-F238E27FC236}">
              <a16:creationId xmlns:a16="http://schemas.microsoft.com/office/drawing/2014/main" id="{B5281663-A223-4731-AE52-509E6B835BB6}"/>
            </a:ext>
          </a:extLst>
        </xdr:cNvPr>
        <xdr:cNvCxnSpPr/>
      </xdr:nvCxnSpPr>
      <xdr:spPr>
        <a:xfrm>
          <a:off x="15481300" y="99002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36830</xdr:rowOff>
    </xdr:from>
    <xdr:to>
      <xdr:col>76</xdr:col>
      <xdr:colOff>165100</xdr:colOff>
      <xdr:row>57</xdr:row>
      <xdr:rowOff>138430</xdr:rowOff>
    </xdr:to>
    <xdr:sp macro="" textlink="">
      <xdr:nvSpPr>
        <xdr:cNvPr id="651" name="楕円 650">
          <a:extLst>
            <a:ext uri="{FF2B5EF4-FFF2-40B4-BE49-F238E27FC236}">
              <a16:creationId xmlns:a16="http://schemas.microsoft.com/office/drawing/2014/main" id="{7C17501B-0004-4029-B28A-4AB14EFCA26C}"/>
            </a:ext>
          </a:extLst>
        </xdr:cNvPr>
        <xdr:cNvSpPr/>
      </xdr:nvSpPr>
      <xdr:spPr>
        <a:xfrm>
          <a:off x="14541500" y="980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87630</xdr:rowOff>
    </xdr:from>
    <xdr:to>
      <xdr:col>81</xdr:col>
      <xdr:colOff>50800</xdr:colOff>
      <xdr:row>57</xdr:row>
      <xdr:rowOff>127635</xdr:rowOff>
    </xdr:to>
    <xdr:cxnSp macro="">
      <xdr:nvCxnSpPr>
        <xdr:cNvPr id="652" name="直線コネクタ 651">
          <a:extLst>
            <a:ext uri="{FF2B5EF4-FFF2-40B4-BE49-F238E27FC236}">
              <a16:creationId xmlns:a16="http://schemas.microsoft.com/office/drawing/2014/main" id="{C705B9E5-4C2B-48E4-8381-FBC57F16A63C}"/>
            </a:ext>
          </a:extLst>
        </xdr:cNvPr>
        <xdr:cNvCxnSpPr/>
      </xdr:nvCxnSpPr>
      <xdr:spPr>
        <a:xfrm>
          <a:off x="14592300" y="98602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168275</xdr:rowOff>
    </xdr:from>
    <xdr:to>
      <xdr:col>72</xdr:col>
      <xdr:colOff>38100</xdr:colOff>
      <xdr:row>57</xdr:row>
      <xdr:rowOff>98425</xdr:rowOff>
    </xdr:to>
    <xdr:sp macro="" textlink="">
      <xdr:nvSpPr>
        <xdr:cNvPr id="653" name="楕円 652">
          <a:extLst>
            <a:ext uri="{FF2B5EF4-FFF2-40B4-BE49-F238E27FC236}">
              <a16:creationId xmlns:a16="http://schemas.microsoft.com/office/drawing/2014/main" id="{A0BD2AC2-4E05-4B0E-BF9F-0E05F2E01CFD}"/>
            </a:ext>
          </a:extLst>
        </xdr:cNvPr>
        <xdr:cNvSpPr/>
      </xdr:nvSpPr>
      <xdr:spPr>
        <a:xfrm>
          <a:off x="13652500" y="97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47625</xdr:rowOff>
    </xdr:from>
    <xdr:to>
      <xdr:col>76</xdr:col>
      <xdr:colOff>114300</xdr:colOff>
      <xdr:row>57</xdr:row>
      <xdr:rowOff>87630</xdr:rowOff>
    </xdr:to>
    <xdr:cxnSp macro="">
      <xdr:nvCxnSpPr>
        <xdr:cNvPr id="654" name="直線コネクタ 653">
          <a:extLst>
            <a:ext uri="{FF2B5EF4-FFF2-40B4-BE49-F238E27FC236}">
              <a16:creationId xmlns:a16="http://schemas.microsoft.com/office/drawing/2014/main" id="{B0D40328-9BBC-448F-9BE2-053501A3372A}"/>
            </a:ext>
          </a:extLst>
        </xdr:cNvPr>
        <xdr:cNvCxnSpPr/>
      </xdr:nvCxnSpPr>
      <xdr:spPr>
        <a:xfrm>
          <a:off x="13703300" y="98202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130175</xdr:rowOff>
    </xdr:from>
    <xdr:to>
      <xdr:col>67</xdr:col>
      <xdr:colOff>101600</xdr:colOff>
      <xdr:row>57</xdr:row>
      <xdr:rowOff>60325</xdr:rowOff>
    </xdr:to>
    <xdr:sp macro="" textlink="">
      <xdr:nvSpPr>
        <xdr:cNvPr id="655" name="楕円 654">
          <a:extLst>
            <a:ext uri="{FF2B5EF4-FFF2-40B4-BE49-F238E27FC236}">
              <a16:creationId xmlns:a16="http://schemas.microsoft.com/office/drawing/2014/main" id="{277DB6D0-E879-4A10-8980-DDC8D9467522}"/>
            </a:ext>
          </a:extLst>
        </xdr:cNvPr>
        <xdr:cNvSpPr/>
      </xdr:nvSpPr>
      <xdr:spPr>
        <a:xfrm>
          <a:off x="12763500" y="973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9525</xdr:rowOff>
    </xdr:from>
    <xdr:to>
      <xdr:col>71</xdr:col>
      <xdr:colOff>177800</xdr:colOff>
      <xdr:row>57</xdr:row>
      <xdr:rowOff>47625</xdr:rowOff>
    </xdr:to>
    <xdr:cxnSp macro="">
      <xdr:nvCxnSpPr>
        <xdr:cNvPr id="656" name="直線コネクタ 655">
          <a:extLst>
            <a:ext uri="{FF2B5EF4-FFF2-40B4-BE49-F238E27FC236}">
              <a16:creationId xmlns:a16="http://schemas.microsoft.com/office/drawing/2014/main" id="{B212C573-89A3-4C04-BC56-D2FC78B7CBD8}"/>
            </a:ext>
          </a:extLst>
        </xdr:cNvPr>
        <xdr:cNvCxnSpPr/>
      </xdr:nvCxnSpPr>
      <xdr:spPr>
        <a:xfrm>
          <a:off x="12814300" y="97821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2E637139-75E1-4825-BA3B-8B2A8069CB4B}"/>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5EB60B42-29FC-47AE-9D7C-C40844BFD6DA}"/>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19104134-9047-497A-AF98-6FB06352433A}"/>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1C2489E0-F73C-4BEE-AEBA-8C84AF2DC261}"/>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23512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4B996639-545F-4380-B4D1-AF59002BECCB}"/>
            </a:ext>
          </a:extLst>
        </xdr:cNvPr>
        <xdr:cNvSpPr txBox="1"/>
      </xdr:nvSpPr>
      <xdr:spPr>
        <a:xfrm>
          <a:off x="15266044"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154957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33B70605-D1F4-432A-B5B8-55325D0622C8}"/>
            </a:ext>
          </a:extLst>
        </xdr:cNvPr>
        <xdr:cNvSpPr txBox="1"/>
      </xdr:nvSpPr>
      <xdr:spPr>
        <a:xfrm>
          <a:off x="14389744"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114952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282FD4A7-513F-47EE-9F88-F32245F828CF}"/>
            </a:ext>
          </a:extLst>
        </xdr:cNvPr>
        <xdr:cNvSpPr txBox="1"/>
      </xdr:nvSpPr>
      <xdr:spPr>
        <a:xfrm>
          <a:off x="13500744" y="954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76852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8D4FB1F7-B717-43FB-909A-0AB0EFD2CF82}"/>
            </a:ext>
          </a:extLst>
        </xdr:cNvPr>
        <xdr:cNvSpPr txBox="1"/>
      </xdr:nvSpPr>
      <xdr:spPr>
        <a:xfrm>
          <a:off x="12611744" y="950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660846D6-AD9C-4E4B-875C-E0AEBE423AC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A0A3C355-A2EC-4EC9-BEFC-5FC60454A4F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3BD033E-614A-4A8D-B867-61BEC703F05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4604702C-C23B-4445-A1E2-351964A3E56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5650A152-B7DD-42DF-894E-30CAE59EC8F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26BAA57E-393A-4816-95BB-E11F7EB8F8B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B01AC683-8B35-4CE4-BB90-C7CABADF012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7CBD2CF1-C688-4526-BCE0-D2031A39DD4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E3A66408-201A-4D54-93DA-74782F58E50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C4481661-19B1-4BFF-A290-9DCD431A678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418D6154-4915-4BE1-A9AD-C45365CB4E1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87B4ABE7-D60A-4EAB-AE9B-43D522B55AE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189B3F12-B2EA-4EFF-80F9-29C8C9D3C78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625BE09B-0BD4-4B98-B9D3-D010BE91672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3CE68480-C42D-4549-9947-410FA08B437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588AAF3D-5653-4843-A057-8415DD1FF3F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7EE5C832-97CB-44C4-8AFD-4E180F53422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6FEE9568-E4DE-4A5B-A95E-C8B50DFA546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FBC0CC25-AE06-41CD-A845-0EFB3647D5B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FC82B163-D6D1-48C4-A2B2-7AC1B1DCBC0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BEEC1324-E9AF-4F0A-AD0A-DE429CF73F5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5301CC51-A662-45ED-8510-3513908B3CF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9E4DDC62-3ADC-47A0-BEE1-2979602BE31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764ABE56-4CC3-4015-BD8D-4F37D8D689C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AF4E9F3C-03DC-4E45-B4C3-BF86783B586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432C4028-EDBF-47A4-8BE2-D6E9B5834597}"/>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6D53C92E-2F49-41BB-98E1-C869A3BF771F}"/>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A93D62DE-F5D8-4CCA-A982-861F6763E4C8}"/>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CD0F9956-365C-47F6-99AE-6939CA05AE1C}"/>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E4C18098-8190-4472-B56B-56EB970B5776}"/>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C8A43D58-C68F-41D4-8483-B49C2B6B8148}"/>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4C4868C3-3543-4F2B-98D0-53EF3AE9BDC2}"/>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997D63C4-F519-47E2-97BF-A373622DFE8C}"/>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7D3AACD2-2E7C-4D6C-81F1-B8BFAF262777}"/>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19E8B113-285C-4EC6-A8F7-934593F192BD}"/>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ADC6FE73-76BB-47C3-A762-0180780F5072}"/>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B2AED82-9B2E-42DD-AC6A-41FC8E16E54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352EE4A-025F-4364-996D-33A996F18F2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D8AB9D6-3C3E-494B-9778-391D5822EA5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44C5991-2AF9-4422-ABAE-F1CD225DC04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853C502-FF22-4164-AABB-1A28A3185B8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39007</xdr:rowOff>
    </xdr:from>
    <xdr:to>
      <xdr:col>116</xdr:col>
      <xdr:colOff>114300</xdr:colOff>
      <xdr:row>63</xdr:row>
      <xdr:rowOff>140607</xdr:rowOff>
    </xdr:to>
    <xdr:sp macro="" textlink="">
      <xdr:nvSpPr>
        <xdr:cNvPr id="706" name="楕円 705">
          <a:extLst>
            <a:ext uri="{FF2B5EF4-FFF2-40B4-BE49-F238E27FC236}">
              <a16:creationId xmlns:a16="http://schemas.microsoft.com/office/drawing/2014/main" id="{86E69956-3F51-48A2-B0F7-C217FEE74441}"/>
            </a:ext>
          </a:extLst>
        </xdr:cNvPr>
        <xdr:cNvSpPr/>
      </xdr:nvSpPr>
      <xdr:spPr>
        <a:xfrm>
          <a:off x="221107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17434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1A3FDADA-CC86-41A6-BDCF-B869C467A6A8}"/>
            </a:ext>
          </a:extLst>
        </xdr:cNvPr>
        <xdr:cNvSpPr txBox="1"/>
      </xdr:nvSpPr>
      <xdr:spPr>
        <a:xfrm>
          <a:off x="22199600" y="1081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45538</xdr:rowOff>
    </xdr:from>
    <xdr:to>
      <xdr:col>112</xdr:col>
      <xdr:colOff>38100</xdr:colOff>
      <xdr:row>63</xdr:row>
      <xdr:rowOff>147138</xdr:rowOff>
    </xdr:to>
    <xdr:sp macro="" textlink="">
      <xdr:nvSpPr>
        <xdr:cNvPr id="708" name="楕円 707">
          <a:extLst>
            <a:ext uri="{FF2B5EF4-FFF2-40B4-BE49-F238E27FC236}">
              <a16:creationId xmlns:a16="http://schemas.microsoft.com/office/drawing/2014/main" id="{AF3E5897-31F8-4FE2-AA92-E14FAA9BD5BA}"/>
            </a:ext>
          </a:extLst>
        </xdr:cNvPr>
        <xdr:cNvSpPr/>
      </xdr:nvSpPr>
      <xdr:spPr>
        <a:xfrm>
          <a:off x="21272500" y="1084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89807</xdr:rowOff>
    </xdr:from>
    <xdr:to>
      <xdr:col>116</xdr:col>
      <xdr:colOff>63500</xdr:colOff>
      <xdr:row>63</xdr:row>
      <xdr:rowOff>96338</xdr:rowOff>
    </xdr:to>
    <xdr:cxnSp macro="">
      <xdr:nvCxnSpPr>
        <xdr:cNvPr id="709" name="直線コネクタ 708">
          <a:extLst>
            <a:ext uri="{FF2B5EF4-FFF2-40B4-BE49-F238E27FC236}">
              <a16:creationId xmlns:a16="http://schemas.microsoft.com/office/drawing/2014/main" id="{DD1CB6FB-489A-49A1-B2D8-B94891019311}"/>
            </a:ext>
          </a:extLst>
        </xdr:cNvPr>
        <xdr:cNvCxnSpPr/>
      </xdr:nvCxnSpPr>
      <xdr:spPr>
        <a:xfrm flipV="1">
          <a:off x="21323300" y="10891157"/>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48804</xdr:rowOff>
    </xdr:from>
    <xdr:to>
      <xdr:col>107</xdr:col>
      <xdr:colOff>101600</xdr:colOff>
      <xdr:row>63</xdr:row>
      <xdr:rowOff>150404</xdr:rowOff>
    </xdr:to>
    <xdr:sp macro="" textlink="">
      <xdr:nvSpPr>
        <xdr:cNvPr id="710" name="楕円 709">
          <a:extLst>
            <a:ext uri="{FF2B5EF4-FFF2-40B4-BE49-F238E27FC236}">
              <a16:creationId xmlns:a16="http://schemas.microsoft.com/office/drawing/2014/main" id="{871D1381-0792-40EF-A451-CF0B7FE7C978}"/>
            </a:ext>
          </a:extLst>
        </xdr:cNvPr>
        <xdr:cNvSpPr/>
      </xdr:nvSpPr>
      <xdr:spPr>
        <a:xfrm>
          <a:off x="20383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96338</xdr:rowOff>
    </xdr:from>
    <xdr:to>
      <xdr:col>111</xdr:col>
      <xdr:colOff>177800</xdr:colOff>
      <xdr:row>63</xdr:row>
      <xdr:rowOff>99604</xdr:rowOff>
    </xdr:to>
    <xdr:cxnSp macro="">
      <xdr:nvCxnSpPr>
        <xdr:cNvPr id="711" name="直線コネクタ 710">
          <a:extLst>
            <a:ext uri="{FF2B5EF4-FFF2-40B4-BE49-F238E27FC236}">
              <a16:creationId xmlns:a16="http://schemas.microsoft.com/office/drawing/2014/main" id="{0DAABCC2-FC63-465A-9232-E01B04FEE253}"/>
            </a:ext>
          </a:extLst>
        </xdr:cNvPr>
        <xdr:cNvCxnSpPr/>
      </xdr:nvCxnSpPr>
      <xdr:spPr>
        <a:xfrm flipV="1">
          <a:off x="20434300" y="1089768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12" name="楕円 711">
          <a:extLst>
            <a:ext uri="{FF2B5EF4-FFF2-40B4-BE49-F238E27FC236}">
              <a16:creationId xmlns:a16="http://schemas.microsoft.com/office/drawing/2014/main" id="{F1C745F6-80C9-4892-86F2-AAD09C3E71DB}"/>
            </a:ext>
          </a:extLst>
        </xdr:cNvPr>
        <xdr:cNvSpPr/>
      </xdr:nvSpPr>
      <xdr:spPr>
        <a:xfrm>
          <a:off x="19494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99604</xdr:rowOff>
    </xdr:from>
    <xdr:to>
      <xdr:col>107</xdr:col>
      <xdr:colOff>50800</xdr:colOff>
      <xdr:row>63</xdr:row>
      <xdr:rowOff>102870</xdr:rowOff>
    </xdr:to>
    <xdr:cxnSp macro="">
      <xdr:nvCxnSpPr>
        <xdr:cNvPr id="713" name="直線コネクタ 712">
          <a:extLst>
            <a:ext uri="{FF2B5EF4-FFF2-40B4-BE49-F238E27FC236}">
              <a16:creationId xmlns:a16="http://schemas.microsoft.com/office/drawing/2014/main" id="{F8DE3B29-0C56-463D-AF54-AAC24DBECAE2}"/>
            </a:ext>
          </a:extLst>
        </xdr:cNvPr>
        <xdr:cNvCxnSpPr/>
      </xdr:nvCxnSpPr>
      <xdr:spPr>
        <a:xfrm flipV="1">
          <a:off x="19545300" y="109009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55335</xdr:rowOff>
    </xdr:from>
    <xdr:to>
      <xdr:col>98</xdr:col>
      <xdr:colOff>38100</xdr:colOff>
      <xdr:row>63</xdr:row>
      <xdr:rowOff>156935</xdr:rowOff>
    </xdr:to>
    <xdr:sp macro="" textlink="">
      <xdr:nvSpPr>
        <xdr:cNvPr id="714" name="楕円 713">
          <a:extLst>
            <a:ext uri="{FF2B5EF4-FFF2-40B4-BE49-F238E27FC236}">
              <a16:creationId xmlns:a16="http://schemas.microsoft.com/office/drawing/2014/main" id="{397AE65E-6EAE-4356-906C-043164CF922E}"/>
            </a:ext>
          </a:extLst>
        </xdr:cNvPr>
        <xdr:cNvSpPr/>
      </xdr:nvSpPr>
      <xdr:spPr>
        <a:xfrm>
          <a:off x="18605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102870</xdr:rowOff>
    </xdr:from>
    <xdr:to>
      <xdr:col>102</xdr:col>
      <xdr:colOff>114300</xdr:colOff>
      <xdr:row>63</xdr:row>
      <xdr:rowOff>106135</xdr:rowOff>
    </xdr:to>
    <xdr:cxnSp macro="">
      <xdr:nvCxnSpPr>
        <xdr:cNvPr id="715" name="直線コネクタ 714">
          <a:extLst>
            <a:ext uri="{FF2B5EF4-FFF2-40B4-BE49-F238E27FC236}">
              <a16:creationId xmlns:a16="http://schemas.microsoft.com/office/drawing/2014/main" id="{754212A4-A403-4B48-8219-9F708D0D83B4}"/>
            </a:ext>
          </a:extLst>
        </xdr:cNvPr>
        <xdr:cNvCxnSpPr/>
      </xdr:nvCxnSpPr>
      <xdr:spPr>
        <a:xfrm flipV="1">
          <a:off x="18656300" y="1090422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F3FFA3A8-8EF2-4860-ADCB-18AD435192B1}"/>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24503F6F-EDB2-4E32-900A-F17CE969419D}"/>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B899891D-C1EC-453D-BF5E-F9CEA864FB64}"/>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3A5F1101-CC7F-4E92-A642-3944ED3B487A}"/>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138265</xdr:rowOff>
    </xdr:from>
    <xdr:ext cx="469744" cy="259045"/>
    <xdr:sp macro="" textlink="">
      <xdr:nvSpPr>
        <xdr:cNvPr id="720" name="n_1mainValue【保健センター・保健所】&#10;一人当たり面積">
          <a:extLst>
            <a:ext uri="{FF2B5EF4-FFF2-40B4-BE49-F238E27FC236}">
              <a16:creationId xmlns:a16="http://schemas.microsoft.com/office/drawing/2014/main" id="{0557A80E-9536-4395-973C-9CE4EA4E8BBF}"/>
            </a:ext>
          </a:extLst>
        </xdr:cNvPr>
        <xdr:cNvSpPr txBox="1"/>
      </xdr:nvSpPr>
      <xdr:spPr>
        <a:xfrm>
          <a:off x="21075727" y="1093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721" name="n_2mainValue【保健センター・保健所】&#10;一人当たり面積">
          <a:extLst>
            <a:ext uri="{FF2B5EF4-FFF2-40B4-BE49-F238E27FC236}">
              <a16:creationId xmlns:a16="http://schemas.microsoft.com/office/drawing/2014/main" id="{B285623B-9337-4F9D-8D80-3881BB80E631}"/>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722" name="n_3mainValue【保健センター・保健所】&#10;一人当たり面積">
          <a:extLst>
            <a:ext uri="{FF2B5EF4-FFF2-40B4-BE49-F238E27FC236}">
              <a16:creationId xmlns:a16="http://schemas.microsoft.com/office/drawing/2014/main" id="{1FCA0386-7C0B-49CB-A7DD-18692AF59CFC}"/>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148062</xdr:rowOff>
    </xdr:from>
    <xdr:ext cx="469744" cy="259045"/>
    <xdr:sp macro="" textlink="">
      <xdr:nvSpPr>
        <xdr:cNvPr id="723" name="n_4mainValue【保健センター・保健所】&#10;一人当たり面積">
          <a:extLst>
            <a:ext uri="{FF2B5EF4-FFF2-40B4-BE49-F238E27FC236}">
              <a16:creationId xmlns:a16="http://schemas.microsoft.com/office/drawing/2014/main" id="{77DF0E81-AB2B-481D-B583-D3010C6D8358}"/>
            </a:ext>
          </a:extLst>
        </xdr:cNvPr>
        <xdr:cNvSpPr txBox="1"/>
      </xdr:nvSpPr>
      <xdr:spPr>
        <a:xfrm>
          <a:off x="18421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8C6CC405-C22C-4588-BE9F-6131DA15166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6659A6AE-55B3-4F9F-8BF0-723CBE7CCDC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2B23267A-2A6F-4A01-9908-72ECE817F4C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995DABAD-81B4-482D-8CF4-2890F313ABE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4A2099E5-EE3B-4082-BAAF-0D9038FB207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E3D84D1-39B5-4979-A27A-FDB1F1E4F24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5F04CA85-EA71-4A0C-82A4-FAC118AFEC0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12C738B-6F7C-4AE8-8B12-CA373581BB2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63AE880A-0510-4A0A-8118-6AD1C174F87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898CE13C-F76C-440D-913A-6E68C133A17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380E1602-76B7-48B4-B18A-9CF9CBD058E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E1590750-79FE-4487-AD5B-E65778111E9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ECF85B49-04EF-448D-B9FA-E807498093E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DD0CAF8E-B956-40D2-9326-2BF6D2845DB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D8B656DE-DBC8-4269-8675-395DC643C36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A77EB9D7-CDC7-4F12-9CAA-E706FCF9DFC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C5695FA7-E86A-4202-861B-E80054BE00C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12947699-3C1F-48AA-8CB6-C645ECE4574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AB3EABD5-B34E-49B5-BF39-DAF9A18F7FC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51C838F0-C735-4505-8FBD-FC6CED8777E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22C47E7D-F5F3-4E7B-B7B3-658F6242FF3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794CD91B-683A-4F39-AE35-D73759FAC10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D5494FFB-731F-4E4E-88B4-6A6C0D82A50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2FB8DECE-EC0D-4A13-9531-60DBBF4E63B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A773558C-ECC4-4CA3-A210-1F43C36CDE24}"/>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1741189D-3380-4222-9E20-04B6889C0E2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079329E1-D153-4591-B8FF-AB9A537DDD0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263A76D6-A660-483B-9792-E9BB6812B447}"/>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33A82C6B-BE5A-47C2-8A6C-E2F42513A4AD}"/>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AFC664E5-E3AF-476C-9B16-416EAE7EC392}"/>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A08FAC37-79F1-4A51-B154-90F37132B485}"/>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5DCC7909-6392-4574-B612-A2B6C7993D8F}"/>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69E3615E-B498-4FBF-BDD6-3AFDA93CCE8E}"/>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D057CD62-AA7E-40C6-A335-6DA4E1F115AD}"/>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461016E6-5614-41D2-AD3F-F4B324137B01}"/>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EC85516-ED74-4CFD-9DDF-CB404428B9B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0B1EB02-5851-4ED6-9C55-B70CCC7C4C8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89001D9D-7C5E-497A-9ACB-A5FF38CA21C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B93148F7-2F59-4FE2-9069-223A9CDCD62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7300873-AC91-418F-8ACA-E670BCA9660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97789</xdr:rowOff>
    </xdr:from>
    <xdr:to>
      <xdr:col>85</xdr:col>
      <xdr:colOff>177800</xdr:colOff>
      <xdr:row>84</xdr:row>
      <xdr:rowOff>27939</xdr:rowOff>
    </xdr:to>
    <xdr:sp macro="" textlink="">
      <xdr:nvSpPr>
        <xdr:cNvPr id="764" name="楕円 763">
          <a:extLst>
            <a:ext uri="{FF2B5EF4-FFF2-40B4-BE49-F238E27FC236}">
              <a16:creationId xmlns:a16="http://schemas.microsoft.com/office/drawing/2014/main" id="{DC22330F-B650-418D-9812-E1339EF66D27}"/>
            </a:ext>
          </a:extLst>
        </xdr:cNvPr>
        <xdr:cNvSpPr/>
      </xdr:nvSpPr>
      <xdr:spPr>
        <a:xfrm>
          <a:off x="162687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76216</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F6536147-607B-41A4-996B-C7FD764C8AF0}"/>
            </a:ext>
          </a:extLst>
        </xdr:cNvPr>
        <xdr:cNvSpPr txBox="1"/>
      </xdr:nvSpPr>
      <xdr:spPr>
        <a:xfrm>
          <a:off x="16357600"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17780</xdr:rowOff>
    </xdr:from>
    <xdr:to>
      <xdr:col>81</xdr:col>
      <xdr:colOff>101600</xdr:colOff>
      <xdr:row>83</xdr:row>
      <xdr:rowOff>119380</xdr:rowOff>
    </xdr:to>
    <xdr:sp macro="" textlink="">
      <xdr:nvSpPr>
        <xdr:cNvPr id="766" name="楕円 765">
          <a:extLst>
            <a:ext uri="{FF2B5EF4-FFF2-40B4-BE49-F238E27FC236}">
              <a16:creationId xmlns:a16="http://schemas.microsoft.com/office/drawing/2014/main" id="{F10E5D03-C7F6-48B3-A543-2C1CFBDE1432}"/>
            </a:ext>
          </a:extLst>
        </xdr:cNvPr>
        <xdr:cNvSpPr/>
      </xdr:nvSpPr>
      <xdr:spPr>
        <a:xfrm>
          <a:off x="15430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68580</xdr:rowOff>
    </xdr:from>
    <xdr:to>
      <xdr:col>85</xdr:col>
      <xdr:colOff>127000</xdr:colOff>
      <xdr:row>83</xdr:row>
      <xdr:rowOff>148589</xdr:rowOff>
    </xdr:to>
    <xdr:cxnSp macro="">
      <xdr:nvCxnSpPr>
        <xdr:cNvPr id="767" name="直線コネクタ 766">
          <a:extLst>
            <a:ext uri="{FF2B5EF4-FFF2-40B4-BE49-F238E27FC236}">
              <a16:creationId xmlns:a16="http://schemas.microsoft.com/office/drawing/2014/main" id="{8AC019EC-8C5F-4479-8EBF-2E734B92CFFE}"/>
            </a:ext>
          </a:extLst>
        </xdr:cNvPr>
        <xdr:cNvCxnSpPr/>
      </xdr:nvCxnSpPr>
      <xdr:spPr>
        <a:xfrm>
          <a:off x="15481300" y="14298930"/>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164464</xdr:rowOff>
    </xdr:from>
    <xdr:to>
      <xdr:col>76</xdr:col>
      <xdr:colOff>165100</xdr:colOff>
      <xdr:row>84</xdr:row>
      <xdr:rowOff>94614</xdr:rowOff>
    </xdr:to>
    <xdr:sp macro="" textlink="">
      <xdr:nvSpPr>
        <xdr:cNvPr id="768" name="楕円 767">
          <a:extLst>
            <a:ext uri="{FF2B5EF4-FFF2-40B4-BE49-F238E27FC236}">
              <a16:creationId xmlns:a16="http://schemas.microsoft.com/office/drawing/2014/main" id="{1E5B4807-E4B5-4BCD-AAEA-FEED7DD63597}"/>
            </a:ext>
          </a:extLst>
        </xdr:cNvPr>
        <xdr:cNvSpPr/>
      </xdr:nvSpPr>
      <xdr:spPr>
        <a:xfrm>
          <a:off x="14541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68580</xdr:rowOff>
    </xdr:from>
    <xdr:to>
      <xdr:col>81</xdr:col>
      <xdr:colOff>50800</xdr:colOff>
      <xdr:row>84</xdr:row>
      <xdr:rowOff>43814</xdr:rowOff>
    </xdr:to>
    <xdr:cxnSp macro="">
      <xdr:nvCxnSpPr>
        <xdr:cNvPr id="769" name="直線コネクタ 768">
          <a:extLst>
            <a:ext uri="{FF2B5EF4-FFF2-40B4-BE49-F238E27FC236}">
              <a16:creationId xmlns:a16="http://schemas.microsoft.com/office/drawing/2014/main" id="{0FACED3B-1A4E-492B-B5C3-C8C3D374EB3F}"/>
            </a:ext>
          </a:extLst>
        </xdr:cNvPr>
        <xdr:cNvCxnSpPr/>
      </xdr:nvCxnSpPr>
      <xdr:spPr>
        <a:xfrm flipV="1">
          <a:off x="14592300" y="14298930"/>
          <a:ext cx="889000" cy="14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168275</xdr:rowOff>
    </xdr:from>
    <xdr:to>
      <xdr:col>72</xdr:col>
      <xdr:colOff>38100</xdr:colOff>
      <xdr:row>84</xdr:row>
      <xdr:rowOff>98425</xdr:rowOff>
    </xdr:to>
    <xdr:sp macro="" textlink="">
      <xdr:nvSpPr>
        <xdr:cNvPr id="770" name="楕円 769">
          <a:extLst>
            <a:ext uri="{FF2B5EF4-FFF2-40B4-BE49-F238E27FC236}">
              <a16:creationId xmlns:a16="http://schemas.microsoft.com/office/drawing/2014/main" id="{5CF0155A-40AD-4476-B385-D6ACEE7E3FEA}"/>
            </a:ext>
          </a:extLst>
        </xdr:cNvPr>
        <xdr:cNvSpPr/>
      </xdr:nvSpPr>
      <xdr:spPr>
        <a:xfrm>
          <a:off x="13652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43814</xdr:rowOff>
    </xdr:from>
    <xdr:to>
      <xdr:col>76</xdr:col>
      <xdr:colOff>114300</xdr:colOff>
      <xdr:row>84</xdr:row>
      <xdr:rowOff>47625</xdr:rowOff>
    </xdr:to>
    <xdr:cxnSp macro="">
      <xdr:nvCxnSpPr>
        <xdr:cNvPr id="771" name="直線コネクタ 770">
          <a:extLst>
            <a:ext uri="{FF2B5EF4-FFF2-40B4-BE49-F238E27FC236}">
              <a16:creationId xmlns:a16="http://schemas.microsoft.com/office/drawing/2014/main" id="{78670CF2-0B1E-4FA6-82A4-3D42079C3A29}"/>
            </a:ext>
          </a:extLst>
        </xdr:cNvPr>
        <xdr:cNvCxnSpPr/>
      </xdr:nvCxnSpPr>
      <xdr:spPr>
        <a:xfrm flipV="1">
          <a:off x="13703300" y="1444561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133986</xdr:rowOff>
    </xdr:from>
    <xdr:to>
      <xdr:col>67</xdr:col>
      <xdr:colOff>101600</xdr:colOff>
      <xdr:row>84</xdr:row>
      <xdr:rowOff>64136</xdr:rowOff>
    </xdr:to>
    <xdr:sp macro="" textlink="">
      <xdr:nvSpPr>
        <xdr:cNvPr id="772" name="楕円 771">
          <a:extLst>
            <a:ext uri="{FF2B5EF4-FFF2-40B4-BE49-F238E27FC236}">
              <a16:creationId xmlns:a16="http://schemas.microsoft.com/office/drawing/2014/main" id="{54169566-D014-4510-9BA3-8B49D451FBFE}"/>
            </a:ext>
          </a:extLst>
        </xdr:cNvPr>
        <xdr:cNvSpPr/>
      </xdr:nvSpPr>
      <xdr:spPr>
        <a:xfrm>
          <a:off x="12763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13336</xdr:rowOff>
    </xdr:from>
    <xdr:to>
      <xdr:col>71</xdr:col>
      <xdr:colOff>177800</xdr:colOff>
      <xdr:row>84</xdr:row>
      <xdr:rowOff>47625</xdr:rowOff>
    </xdr:to>
    <xdr:cxnSp macro="">
      <xdr:nvCxnSpPr>
        <xdr:cNvPr id="773" name="直線コネクタ 772">
          <a:extLst>
            <a:ext uri="{FF2B5EF4-FFF2-40B4-BE49-F238E27FC236}">
              <a16:creationId xmlns:a16="http://schemas.microsoft.com/office/drawing/2014/main" id="{B0F4D9ED-D9C8-4C33-BA4F-791E5C8396B8}"/>
            </a:ext>
          </a:extLst>
        </xdr:cNvPr>
        <xdr:cNvCxnSpPr/>
      </xdr:nvCxnSpPr>
      <xdr:spPr>
        <a:xfrm>
          <a:off x="12814300" y="144151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AA6A5170-855C-4EE6-B8A6-4BF2EF91FDCD}"/>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6219FA7B-1737-44A0-A773-67E2886BFA60}"/>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a:extLst>
            <a:ext uri="{FF2B5EF4-FFF2-40B4-BE49-F238E27FC236}">
              <a16:creationId xmlns:a16="http://schemas.microsoft.com/office/drawing/2014/main" id="{B5B10E49-08C5-4F3C-A5DD-038D25519733}"/>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FC56554D-361A-46E8-9E2B-40B7317CFA18}"/>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110507</xdr:rowOff>
    </xdr:from>
    <xdr:ext cx="405111" cy="259045"/>
    <xdr:sp macro="" textlink="">
      <xdr:nvSpPr>
        <xdr:cNvPr id="778" name="n_1mainValue【消防施設】&#10;有形固定資産減価償却率">
          <a:extLst>
            <a:ext uri="{FF2B5EF4-FFF2-40B4-BE49-F238E27FC236}">
              <a16:creationId xmlns:a16="http://schemas.microsoft.com/office/drawing/2014/main" id="{CD92DF06-ABB9-4211-A477-7F1882EC9632}"/>
            </a:ext>
          </a:extLst>
        </xdr:cNvPr>
        <xdr:cNvSpPr txBox="1"/>
      </xdr:nvSpPr>
      <xdr:spPr>
        <a:xfrm>
          <a:off x="152660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85741</xdr:rowOff>
    </xdr:from>
    <xdr:ext cx="405111" cy="259045"/>
    <xdr:sp macro="" textlink="">
      <xdr:nvSpPr>
        <xdr:cNvPr id="779" name="n_2mainValue【消防施設】&#10;有形固定資産減価償却率">
          <a:extLst>
            <a:ext uri="{FF2B5EF4-FFF2-40B4-BE49-F238E27FC236}">
              <a16:creationId xmlns:a16="http://schemas.microsoft.com/office/drawing/2014/main" id="{4670D93B-A4DE-40BD-B3FA-EFFF3375D19B}"/>
            </a:ext>
          </a:extLst>
        </xdr:cNvPr>
        <xdr:cNvSpPr txBox="1"/>
      </xdr:nvSpPr>
      <xdr:spPr>
        <a:xfrm>
          <a:off x="14389744"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89552</xdr:rowOff>
    </xdr:from>
    <xdr:ext cx="405111" cy="259045"/>
    <xdr:sp macro="" textlink="">
      <xdr:nvSpPr>
        <xdr:cNvPr id="780" name="n_3mainValue【消防施設】&#10;有形固定資産減価償却率">
          <a:extLst>
            <a:ext uri="{FF2B5EF4-FFF2-40B4-BE49-F238E27FC236}">
              <a16:creationId xmlns:a16="http://schemas.microsoft.com/office/drawing/2014/main" id="{3F4EC1A9-27A4-4CD4-A5A9-AFE3F69CBA75}"/>
            </a:ext>
          </a:extLst>
        </xdr:cNvPr>
        <xdr:cNvSpPr txBox="1"/>
      </xdr:nvSpPr>
      <xdr:spPr>
        <a:xfrm>
          <a:off x="13500744" y="1449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55263</xdr:rowOff>
    </xdr:from>
    <xdr:ext cx="405111" cy="259045"/>
    <xdr:sp macro="" textlink="">
      <xdr:nvSpPr>
        <xdr:cNvPr id="781" name="n_4mainValue【消防施設】&#10;有形固定資産減価償却率">
          <a:extLst>
            <a:ext uri="{FF2B5EF4-FFF2-40B4-BE49-F238E27FC236}">
              <a16:creationId xmlns:a16="http://schemas.microsoft.com/office/drawing/2014/main" id="{B947BF3B-005D-4CC2-BBD9-D4AFF88ADD34}"/>
            </a:ext>
          </a:extLst>
        </xdr:cNvPr>
        <xdr:cNvSpPr txBox="1"/>
      </xdr:nvSpPr>
      <xdr:spPr>
        <a:xfrm>
          <a:off x="126117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B0A25FEA-78E9-4D40-89BD-71B92C896C8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F2A63943-ED2F-4AF5-8354-775C3A11127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A7A3EC46-826A-48AD-94C7-904044A4C50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DF50735C-3D06-4A46-8C43-DEC77610AA4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4CB96BA8-67D8-42F4-B122-85723B35FDD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458F08FA-37A2-4C3D-85D9-E9A7A5811FF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69BB0EBB-2B6C-472F-8845-66F072D7B8A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B0A702B5-8C71-4F9E-B35A-45CD6991C23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85D56C89-F630-46B9-8774-EA1BDD9EA21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51EEE624-B870-4FDB-B7B4-187267270B3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41F8772F-B346-4783-9459-BC6311DB351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787D4737-7DB2-40D7-AF63-976B0FCD474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EBDFB3ED-BFBA-4B61-AEFA-7169B305F12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4E9D1F27-EA6B-48C0-9EE7-F51582BE760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5813DA4C-27A2-4303-82DC-4099BC70583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D0F93A5-E835-4ECD-AA0A-21FC50F1BE0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33B2A9EF-1154-4491-914A-3F274F028FC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87FA707-5352-46D1-83F7-11AF782E490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F689D41B-C618-4B40-BCC8-1F71D30F147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34527CD6-84EC-4C7C-BF70-9104B77880E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098C141-2BB2-44C5-980B-33CEAFE81B1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84154D6E-828A-4D30-A0B2-C9436B87149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F2F94284-5EAF-46A6-90CF-8E4BA915D6F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35E78FBF-36EB-472D-8A21-DB31C5829C3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AD415F4C-B179-40FA-A766-5735BC68CA6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F3814C48-5340-4983-9B46-C1701E2CDE75}"/>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F4EE0848-9909-4A05-A97C-AFFDFEABD7D6}"/>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12DE377B-418D-41AD-93C4-A7FB29EE8499}"/>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A406F1C5-A77D-4AE1-90B0-396004360A4A}"/>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BF6672C3-3AAB-4B3D-9FBC-400ACE0A18A6}"/>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0F937641-AAD0-4F65-8240-7C62E0AA7FED}"/>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95217B4C-9F8D-48D0-B755-AE2F87BB04B4}"/>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6BE5CCF3-55F9-4960-A666-A1E609011C76}"/>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71BF0684-9A28-4376-A3A5-1B6F2FA6A05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AC86D7E1-23E9-4DAD-8E6C-FE93B5CF1C9A}"/>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4EFF3211-8655-428B-A24D-BBC5F255DE8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940CA67-3FE0-4385-B8ED-D2A752E83FA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17E1FE9-517A-4A13-82A4-3239D7FDBD4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523665A-0220-477F-ACB1-DE8644BBEAD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119C3446-9609-4D9B-965A-0B1FCE7BAF3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40B68AD-4AA9-49D6-9ADB-A87CD93068E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82006</xdr:rowOff>
    </xdr:from>
    <xdr:to>
      <xdr:col>116</xdr:col>
      <xdr:colOff>114300</xdr:colOff>
      <xdr:row>85</xdr:row>
      <xdr:rowOff>12156</xdr:rowOff>
    </xdr:to>
    <xdr:sp macro="" textlink="">
      <xdr:nvSpPr>
        <xdr:cNvPr id="823" name="楕円 822">
          <a:extLst>
            <a:ext uri="{FF2B5EF4-FFF2-40B4-BE49-F238E27FC236}">
              <a16:creationId xmlns:a16="http://schemas.microsoft.com/office/drawing/2014/main" id="{359E7040-06FB-4F52-9C5D-D9E21ED2D61C}"/>
            </a:ext>
          </a:extLst>
        </xdr:cNvPr>
        <xdr:cNvSpPr/>
      </xdr:nvSpPr>
      <xdr:spPr>
        <a:xfrm>
          <a:off x="22110700" y="144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104883</xdr:rowOff>
    </xdr:from>
    <xdr:ext cx="469744" cy="259045"/>
    <xdr:sp macro="" textlink="">
      <xdr:nvSpPr>
        <xdr:cNvPr id="824" name="【消防施設】&#10;一人当たり面積該当値テキスト">
          <a:extLst>
            <a:ext uri="{FF2B5EF4-FFF2-40B4-BE49-F238E27FC236}">
              <a16:creationId xmlns:a16="http://schemas.microsoft.com/office/drawing/2014/main" id="{09A17046-D2A5-42CD-874C-60FB3B223C47}"/>
            </a:ext>
          </a:extLst>
        </xdr:cNvPr>
        <xdr:cNvSpPr txBox="1"/>
      </xdr:nvSpPr>
      <xdr:spPr>
        <a:xfrm>
          <a:off x="22199600" y="1433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825" name="楕円 824">
          <a:extLst>
            <a:ext uri="{FF2B5EF4-FFF2-40B4-BE49-F238E27FC236}">
              <a16:creationId xmlns:a16="http://schemas.microsoft.com/office/drawing/2014/main" id="{865C2BAF-13CE-452D-9C47-483363718829}"/>
            </a:ext>
          </a:extLst>
        </xdr:cNvPr>
        <xdr:cNvSpPr/>
      </xdr:nvSpPr>
      <xdr:spPr>
        <a:xfrm>
          <a:off x="21272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132806</xdr:rowOff>
    </xdr:to>
    <xdr:cxnSp macro="">
      <xdr:nvCxnSpPr>
        <xdr:cNvPr id="826" name="直線コネクタ 825">
          <a:extLst>
            <a:ext uri="{FF2B5EF4-FFF2-40B4-BE49-F238E27FC236}">
              <a16:creationId xmlns:a16="http://schemas.microsoft.com/office/drawing/2014/main" id="{C863E0EC-40E1-429A-8796-6C5471DB2A3B}"/>
            </a:ext>
          </a:extLst>
        </xdr:cNvPr>
        <xdr:cNvCxnSpPr/>
      </xdr:nvCxnSpPr>
      <xdr:spPr>
        <a:xfrm>
          <a:off x="21323300" y="14485620"/>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65677</xdr:rowOff>
    </xdr:from>
    <xdr:to>
      <xdr:col>107</xdr:col>
      <xdr:colOff>101600</xdr:colOff>
      <xdr:row>84</xdr:row>
      <xdr:rowOff>167277</xdr:rowOff>
    </xdr:to>
    <xdr:sp macro="" textlink="">
      <xdr:nvSpPr>
        <xdr:cNvPr id="827" name="楕円 826">
          <a:extLst>
            <a:ext uri="{FF2B5EF4-FFF2-40B4-BE49-F238E27FC236}">
              <a16:creationId xmlns:a16="http://schemas.microsoft.com/office/drawing/2014/main" id="{11540E7F-88F2-4F75-8671-7F6DB979C19D}"/>
            </a:ext>
          </a:extLst>
        </xdr:cNvPr>
        <xdr:cNvSpPr/>
      </xdr:nvSpPr>
      <xdr:spPr>
        <a:xfrm>
          <a:off x="20383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83820</xdr:rowOff>
    </xdr:from>
    <xdr:to>
      <xdr:col>111</xdr:col>
      <xdr:colOff>177800</xdr:colOff>
      <xdr:row>84</xdr:row>
      <xdr:rowOff>116477</xdr:rowOff>
    </xdr:to>
    <xdr:cxnSp macro="">
      <xdr:nvCxnSpPr>
        <xdr:cNvPr id="828" name="直線コネクタ 827">
          <a:extLst>
            <a:ext uri="{FF2B5EF4-FFF2-40B4-BE49-F238E27FC236}">
              <a16:creationId xmlns:a16="http://schemas.microsoft.com/office/drawing/2014/main" id="{EAD20F4B-E0F9-4722-8CC7-4D4F9B4A1EF3}"/>
            </a:ext>
          </a:extLst>
        </xdr:cNvPr>
        <xdr:cNvCxnSpPr/>
      </xdr:nvCxnSpPr>
      <xdr:spPr>
        <a:xfrm flipV="1">
          <a:off x="20434300" y="144856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64044</xdr:rowOff>
    </xdr:from>
    <xdr:to>
      <xdr:col>102</xdr:col>
      <xdr:colOff>165100</xdr:colOff>
      <xdr:row>84</xdr:row>
      <xdr:rowOff>165644</xdr:rowOff>
    </xdr:to>
    <xdr:sp macro="" textlink="">
      <xdr:nvSpPr>
        <xdr:cNvPr id="829" name="楕円 828">
          <a:extLst>
            <a:ext uri="{FF2B5EF4-FFF2-40B4-BE49-F238E27FC236}">
              <a16:creationId xmlns:a16="http://schemas.microsoft.com/office/drawing/2014/main" id="{723ECC79-B75D-4609-A6EA-5AA4B826510D}"/>
            </a:ext>
          </a:extLst>
        </xdr:cNvPr>
        <xdr:cNvSpPr/>
      </xdr:nvSpPr>
      <xdr:spPr>
        <a:xfrm>
          <a:off x="194945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114844</xdr:rowOff>
    </xdr:from>
    <xdr:to>
      <xdr:col>107</xdr:col>
      <xdr:colOff>50800</xdr:colOff>
      <xdr:row>84</xdr:row>
      <xdr:rowOff>116477</xdr:rowOff>
    </xdr:to>
    <xdr:cxnSp macro="">
      <xdr:nvCxnSpPr>
        <xdr:cNvPr id="830" name="直線コネクタ 829">
          <a:extLst>
            <a:ext uri="{FF2B5EF4-FFF2-40B4-BE49-F238E27FC236}">
              <a16:creationId xmlns:a16="http://schemas.microsoft.com/office/drawing/2014/main" id="{8FCA8567-C137-4859-9D28-F8EB14E80D6D}"/>
            </a:ext>
          </a:extLst>
        </xdr:cNvPr>
        <xdr:cNvCxnSpPr/>
      </xdr:nvCxnSpPr>
      <xdr:spPr>
        <a:xfrm>
          <a:off x="19545300" y="1451664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52614</xdr:rowOff>
    </xdr:from>
    <xdr:to>
      <xdr:col>98</xdr:col>
      <xdr:colOff>38100</xdr:colOff>
      <xdr:row>84</xdr:row>
      <xdr:rowOff>154214</xdr:rowOff>
    </xdr:to>
    <xdr:sp macro="" textlink="">
      <xdr:nvSpPr>
        <xdr:cNvPr id="831" name="楕円 830">
          <a:extLst>
            <a:ext uri="{FF2B5EF4-FFF2-40B4-BE49-F238E27FC236}">
              <a16:creationId xmlns:a16="http://schemas.microsoft.com/office/drawing/2014/main" id="{5BC3D4B1-13CF-45E6-9193-1F7A6316BFE0}"/>
            </a:ext>
          </a:extLst>
        </xdr:cNvPr>
        <xdr:cNvSpPr/>
      </xdr:nvSpPr>
      <xdr:spPr>
        <a:xfrm>
          <a:off x="18605500" y="1445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103414</xdr:rowOff>
    </xdr:from>
    <xdr:to>
      <xdr:col>102</xdr:col>
      <xdr:colOff>114300</xdr:colOff>
      <xdr:row>84</xdr:row>
      <xdr:rowOff>114844</xdr:rowOff>
    </xdr:to>
    <xdr:cxnSp macro="">
      <xdr:nvCxnSpPr>
        <xdr:cNvPr id="832" name="直線コネクタ 831">
          <a:extLst>
            <a:ext uri="{FF2B5EF4-FFF2-40B4-BE49-F238E27FC236}">
              <a16:creationId xmlns:a16="http://schemas.microsoft.com/office/drawing/2014/main" id="{B9D1F8B5-558C-475C-8B0A-4F2BEC18E92E}"/>
            </a:ext>
          </a:extLst>
        </xdr:cNvPr>
        <xdr:cNvCxnSpPr/>
      </xdr:nvCxnSpPr>
      <xdr:spPr>
        <a:xfrm>
          <a:off x="18656300" y="1450521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3385CC5A-0850-4103-B3FA-6F7796E178FF}"/>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F159A2A6-E51C-4D58-8564-C27388956488}"/>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5A886CD9-5BF0-4FC0-AAEC-435E84AA7AEA}"/>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A1248EB3-2AFB-4DD9-8808-6697F9659404}"/>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151147</xdr:rowOff>
    </xdr:from>
    <xdr:ext cx="469744" cy="259045"/>
    <xdr:sp macro="" textlink="">
      <xdr:nvSpPr>
        <xdr:cNvPr id="837" name="n_1mainValue【消防施設】&#10;一人当たり面積">
          <a:extLst>
            <a:ext uri="{FF2B5EF4-FFF2-40B4-BE49-F238E27FC236}">
              <a16:creationId xmlns:a16="http://schemas.microsoft.com/office/drawing/2014/main" id="{7021CD27-7545-4A54-A28D-F9F24E2A93E6}"/>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12354</xdr:rowOff>
    </xdr:from>
    <xdr:ext cx="469744" cy="259045"/>
    <xdr:sp macro="" textlink="">
      <xdr:nvSpPr>
        <xdr:cNvPr id="838" name="n_2mainValue【消防施設】&#10;一人当たり面積">
          <a:extLst>
            <a:ext uri="{FF2B5EF4-FFF2-40B4-BE49-F238E27FC236}">
              <a16:creationId xmlns:a16="http://schemas.microsoft.com/office/drawing/2014/main" id="{FE8F0316-E224-4152-8C64-F571CB09B42A}"/>
            </a:ext>
          </a:extLst>
        </xdr:cNvPr>
        <xdr:cNvSpPr txBox="1"/>
      </xdr:nvSpPr>
      <xdr:spPr>
        <a:xfrm>
          <a:off x="20199427" y="1424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10721</xdr:rowOff>
    </xdr:from>
    <xdr:ext cx="469744" cy="259045"/>
    <xdr:sp macro="" textlink="">
      <xdr:nvSpPr>
        <xdr:cNvPr id="839" name="n_3mainValue【消防施設】&#10;一人当たり面積">
          <a:extLst>
            <a:ext uri="{FF2B5EF4-FFF2-40B4-BE49-F238E27FC236}">
              <a16:creationId xmlns:a16="http://schemas.microsoft.com/office/drawing/2014/main" id="{BCCFEAFE-7A2A-4B20-8F5A-5D2BD78D906D}"/>
            </a:ext>
          </a:extLst>
        </xdr:cNvPr>
        <xdr:cNvSpPr txBox="1"/>
      </xdr:nvSpPr>
      <xdr:spPr>
        <a:xfrm>
          <a:off x="19310427" y="1424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170741</xdr:rowOff>
    </xdr:from>
    <xdr:ext cx="469744" cy="259045"/>
    <xdr:sp macro="" textlink="">
      <xdr:nvSpPr>
        <xdr:cNvPr id="840" name="n_4mainValue【消防施設】&#10;一人当たり面積">
          <a:extLst>
            <a:ext uri="{FF2B5EF4-FFF2-40B4-BE49-F238E27FC236}">
              <a16:creationId xmlns:a16="http://schemas.microsoft.com/office/drawing/2014/main" id="{7D70156D-A2DC-4FF3-ABA0-9D14DF59380B}"/>
            </a:ext>
          </a:extLst>
        </xdr:cNvPr>
        <xdr:cNvSpPr txBox="1"/>
      </xdr:nvSpPr>
      <xdr:spPr>
        <a:xfrm>
          <a:off x="18421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676746A7-5B1F-4B0A-B04E-A788E7EB25B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7D0624B-5F0B-4D7F-A351-6EFED0857A3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2B141C2-7F4B-4F11-831B-F367BDB48E6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E6293C0B-62CD-4C22-AA28-AC678439B02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1B8C7F70-AEE1-4F29-BF10-BA4B7889E09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4FC61C48-F6CA-4396-A248-381A53E5807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6F6D1294-59D8-4BED-BC0D-EC4EC7DDE07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4760845-C0F1-4B1B-A8B3-E005EBE91F3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C95CF0C0-5DC9-4755-9630-3F976B92639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1E3C78D-FA8E-4375-8A22-5CCC63B5A44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132B0036-8C91-40F3-AEA3-6F0325EAEC3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597FBC15-6F12-4BDF-84FC-ABF65342D9D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BD5B6598-8296-49FD-9EA0-5DFE8B0E9AC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EE358237-6C91-4434-A5E5-89596099294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2AA828F5-162E-408F-81FE-268AAC1B07A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8F9E7C8C-D5CD-40D8-BBD2-B4E1652B01C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BA1D1177-45C8-4F0D-90E2-2C055D9FC3A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28D74F2A-5B67-400D-A7F0-89049DD3F64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2B5D1697-78D6-4C6B-A89C-D664A7EE8AC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43A74E9-0690-40B2-8CC6-44B3C21AF27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C3EA0994-9C52-48E8-B686-B6A8B67FB8D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DE3CE97F-A765-458D-94A2-CC80F126665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EF5504DE-5F79-4CF7-8E87-38E81AD6DFF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399F80A5-725E-4D6A-A923-ACE8862E8F9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CEDE8D1C-42FE-46C6-B34A-8DE2837F6D2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A152EA95-27E8-498E-A045-97DC6D9D362C}"/>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9B5C2E7D-9286-45FF-83DB-1AE599C8311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9F70D0EE-13B6-4FA3-A9D7-D2FE891E47D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2F126AB5-8797-4147-A7F9-48F06D4339EF}"/>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5247E55A-FB7D-4EF3-91AB-FF65A0C1E31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3EFF2E5B-E60D-431E-A02D-34F498F33614}"/>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983F028A-2B56-40B8-A0B8-AD1BADDAEF9D}"/>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690FD98E-141B-4C5C-9569-A03C512C07D8}"/>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C9C62633-65BF-4992-BC52-75ACB3C45252}"/>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85BDEE85-942B-4C6B-BC01-7285EACA1C0D}"/>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3617093C-9D73-4E9D-86B8-13F19D27EAE5}"/>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305EDFC-6645-4B75-8A7C-162542B501A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1A2ED265-BE34-49EA-90CA-60B1377CE2F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B70BBCEA-9382-44F1-85A2-4E7C7B771DB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6A30842A-60C4-4663-AE4E-DF81A72ADA1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10A97BE5-2DB3-481E-9BBC-39223616BE5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31931</xdr:rowOff>
    </xdr:from>
    <xdr:to>
      <xdr:col>85</xdr:col>
      <xdr:colOff>177800</xdr:colOff>
      <xdr:row>105</xdr:row>
      <xdr:rowOff>133531</xdr:rowOff>
    </xdr:to>
    <xdr:sp macro="" textlink="">
      <xdr:nvSpPr>
        <xdr:cNvPr id="882" name="楕円 881">
          <a:extLst>
            <a:ext uri="{FF2B5EF4-FFF2-40B4-BE49-F238E27FC236}">
              <a16:creationId xmlns:a16="http://schemas.microsoft.com/office/drawing/2014/main" id="{F4AAA645-B7D0-4652-A397-0A2DFA711A10}"/>
            </a:ext>
          </a:extLst>
        </xdr:cNvPr>
        <xdr:cNvSpPr/>
      </xdr:nvSpPr>
      <xdr:spPr>
        <a:xfrm>
          <a:off x="162687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10358</xdr:rowOff>
    </xdr:from>
    <xdr:ext cx="405111" cy="259045"/>
    <xdr:sp macro="" textlink="">
      <xdr:nvSpPr>
        <xdr:cNvPr id="883" name="【庁舎】&#10;有形固定資産減価償却率該当値テキスト">
          <a:extLst>
            <a:ext uri="{FF2B5EF4-FFF2-40B4-BE49-F238E27FC236}">
              <a16:creationId xmlns:a16="http://schemas.microsoft.com/office/drawing/2014/main" id="{C3E58DE1-31B4-4FAC-A37B-0BB124535813}"/>
            </a:ext>
          </a:extLst>
        </xdr:cNvPr>
        <xdr:cNvSpPr txBox="1"/>
      </xdr:nvSpPr>
      <xdr:spPr>
        <a:xfrm>
          <a:off x="16357600"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167458</xdr:rowOff>
    </xdr:from>
    <xdr:to>
      <xdr:col>81</xdr:col>
      <xdr:colOff>101600</xdr:colOff>
      <xdr:row>105</xdr:row>
      <xdr:rowOff>97608</xdr:rowOff>
    </xdr:to>
    <xdr:sp macro="" textlink="">
      <xdr:nvSpPr>
        <xdr:cNvPr id="884" name="楕円 883">
          <a:extLst>
            <a:ext uri="{FF2B5EF4-FFF2-40B4-BE49-F238E27FC236}">
              <a16:creationId xmlns:a16="http://schemas.microsoft.com/office/drawing/2014/main" id="{BEAEB6EC-8D31-4969-9B6B-82090131CFC1}"/>
            </a:ext>
          </a:extLst>
        </xdr:cNvPr>
        <xdr:cNvSpPr/>
      </xdr:nvSpPr>
      <xdr:spPr>
        <a:xfrm>
          <a:off x="15430500" y="1799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46808</xdr:rowOff>
    </xdr:from>
    <xdr:to>
      <xdr:col>85</xdr:col>
      <xdr:colOff>127000</xdr:colOff>
      <xdr:row>105</xdr:row>
      <xdr:rowOff>82731</xdr:rowOff>
    </xdr:to>
    <xdr:cxnSp macro="">
      <xdr:nvCxnSpPr>
        <xdr:cNvPr id="885" name="直線コネクタ 884">
          <a:extLst>
            <a:ext uri="{FF2B5EF4-FFF2-40B4-BE49-F238E27FC236}">
              <a16:creationId xmlns:a16="http://schemas.microsoft.com/office/drawing/2014/main" id="{B239CF43-7844-49BC-A67E-438ED985F3E3}"/>
            </a:ext>
          </a:extLst>
        </xdr:cNvPr>
        <xdr:cNvCxnSpPr/>
      </xdr:nvCxnSpPr>
      <xdr:spPr>
        <a:xfrm>
          <a:off x="15481300" y="18049058"/>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126637</xdr:rowOff>
    </xdr:from>
    <xdr:to>
      <xdr:col>76</xdr:col>
      <xdr:colOff>165100</xdr:colOff>
      <xdr:row>105</xdr:row>
      <xdr:rowOff>56787</xdr:rowOff>
    </xdr:to>
    <xdr:sp macro="" textlink="">
      <xdr:nvSpPr>
        <xdr:cNvPr id="886" name="楕円 885">
          <a:extLst>
            <a:ext uri="{FF2B5EF4-FFF2-40B4-BE49-F238E27FC236}">
              <a16:creationId xmlns:a16="http://schemas.microsoft.com/office/drawing/2014/main" id="{05C651D1-11EF-4157-8560-4EC2DE32B8F5}"/>
            </a:ext>
          </a:extLst>
        </xdr:cNvPr>
        <xdr:cNvSpPr/>
      </xdr:nvSpPr>
      <xdr:spPr>
        <a:xfrm>
          <a:off x="1454150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5987</xdr:rowOff>
    </xdr:from>
    <xdr:to>
      <xdr:col>81</xdr:col>
      <xdr:colOff>50800</xdr:colOff>
      <xdr:row>105</xdr:row>
      <xdr:rowOff>46808</xdr:rowOff>
    </xdr:to>
    <xdr:cxnSp macro="">
      <xdr:nvCxnSpPr>
        <xdr:cNvPr id="887" name="直線コネクタ 886">
          <a:extLst>
            <a:ext uri="{FF2B5EF4-FFF2-40B4-BE49-F238E27FC236}">
              <a16:creationId xmlns:a16="http://schemas.microsoft.com/office/drawing/2014/main" id="{35B067EC-6A87-4DDD-8398-C8D79A4A206C}"/>
            </a:ext>
          </a:extLst>
        </xdr:cNvPr>
        <xdr:cNvCxnSpPr/>
      </xdr:nvCxnSpPr>
      <xdr:spPr>
        <a:xfrm>
          <a:off x="14592300" y="1800823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115207</xdr:rowOff>
    </xdr:from>
    <xdr:to>
      <xdr:col>72</xdr:col>
      <xdr:colOff>38100</xdr:colOff>
      <xdr:row>105</xdr:row>
      <xdr:rowOff>45357</xdr:rowOff>
    </xdr:to>
    <xdr:sp macro="" textlink="">
      <xdr:nvSpPr>
        <xdr:cNvPr id="888" name="楕円 887">
          <a:extLst>
            <a:ext uri="{FF2B5EF4-FFF2-40B4-BE49-F238E27FC236}">
              <a16:creationId xmlns:a16="http://schemas.microsoft.com/office/drawing/2014/main" id="{12A3AC30-922C-43B9-BC4D-B026C0889B8F}"/>
            </a:ext>
          </a:extLst>
        </xdr:cNvPr>
        <xdr:cNvSpPr/>
      </xdr:nvSpPr>
      <xdr:spPr>
        <a:xfrm>
          <a:off x="13652500" y="179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166007</xdr:rowOff>
    </xdr:from>
    <xdr:to>
      <xdr:col>76</xdr:col>
      <xdr:colOff>114300</xdr:colOff>
      <xdr:row>105</xdr:row>
      <xdr:rowOff>5987</xdr:rowOff>
    </xdr:to>
    <xdr:cxnSp macro="">
      <xdr:nvCxnSpPr>
        <xdr:cNvPr id="889" name="直線コネクタ 888">
          <a:extLst>
            <a:ext uri="{FF2B5EF4-FFF2-40B4-BE49-F238E27FC236}">
              <a16:creationId xmlns:a16="http://schemas.microsoft.com/office/drawing/2014/main" id="{518CE70B-C17F-43A5-8C93-908F6BCE23AE}"/>
            </a:ext>
          </a:extLst>
        </xdr:cNvPr>
        <xdr:cNvCxnSpPr/>
      </xdr:nvCxnSpPr>
      <xdr:spPr>
        <a:xfrm>
          <a:off x="13703300" y="1799680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84182</xdr:rowOff>
    </xdr:from>
    <xdr:to>
      <xdr:col>67</xdr:col>
      <xdr:colOff>101600</xdr:colOff>
      <xdr:row>105</xdr:row>
      <xdr:rowOff>14332</xdr:rowOff>
    </xdr:to>
    <xdr:sp macro="" textlink="">
      <xdr:nvSpPr>
        <xdr:cNvPr id="890" name="楕円 889">
          <a:extLst>
            <a:ext uri="{FF2B5EF4-FFF2-40B4-BE49-F238E27FC236}">
              <a16:creationId xmlns:a16="http://schemas.microsoft.com/office/drawing/2014/main" id="{7DD53368-71B6-4E39-88D3-F0C12C65B1A0}"/>
            </a:ext>
          </a:extLst>
        </xdr:cNvPr>
        <xdr:cNvSpPr/>
      </xdr:nvSpPr>
      <xdr:spPr>
        <a:xfrm>
          <a:off x="12763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134982</xdr:rowOff>
    </xdr:from>
    <xdr:to>
      <xdr:col>71</xdr:col>
      <xdr:colOff>177800</xdr:colOff>
      <xdr:row>104</xdr:row>
      <xdr:rowOff>166007</xdr:rowOff>
    </xdr:to>
    <xdr:cxnSp macro="">
      <xdr:nvCxnSpPr>
        <xdr:cNvPr id="891" name="直線コネクタ 890">
          <a:extLst>
            <a:ext uri="{FF2B5EF4-FFF2-40B4-BE49-F238E27FC236}">
              <a16:creationId xmlns:a16="http://schemas.microsoft.com/office/drawing/2014/main" id="{A7F675DE-321B-497C-BE1E-1D8E66915214}"/>
            </a:ext>
          </a:extLst>
        </xdr:cNvPr>
        <xdr:cNvCxnSpPr/>
      </xdr:nvCxnSpPr>
      <xdr:spPr>
        <a:xfrm>
          <a:off x="12814300" y="1796578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B756A846-5C43-41EB-8B77-DF93CDAA795F}"/>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AF073175-5200-406E-9498-4BEADA03EA93}"/>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D1E313F3-A6EF-4D48-8216-87096EBB061C}"/>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761E0D2A-7D6C-4225-B55F-C49FE18B605E}"/>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88735</xdr:rowOff>
    </xdr:from>
    <xdr:ext cx="405111" cy="259045"/>
    <xdr:sp macro="" textlink="">
      <xdr:nvSpPr>
        <xdr:cNvPr id="896" name="n_1mainValue【庁舎】&#10;有形固定資産減価償却率">
          <a:extLst>
            <a:ext uri="{FF2B5EF4-FFF2-40B4-BE49-F238E27FC236}">
              <a16:creationId xmlns:a16="http://schemas.microsoft.com/office/drawing/2014/main" id="{9464B24C-9191-491C-982F-A9E71F663769}"/>
            </a:ext>
          </a:extLst>
        </xdr:cNvPr>
        <xdr:cNvSpPr txBox="1"/>
      </xdr:nvSpPr>
      <xdr:spPr>
        <a:xfrm>
          <a:off x="15266044"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47914</xdr:rowOff>
    </xdr:from>
    <xdr:ext cx="405111" cy="259045"/>
    <xdr:sp macro="" textlink="">
      <xdr:nvSpPr>
        <xdr:cNvPr id="897" name="n_2mainValue【庁舎】&#10;有形固定資産減価償却率">
          <a:extLst>
            <a:ext uri="{FF2B5EF4-FFF2-40B4-BE49-F238E27FC236}">
              <a16:creationId xmlns:a16="http://schemas.microsoft.com/office/drawing/2014/main" id="{0C1D3034-E40B-47E7-9FAD-A089D820A8C4}"/>
            </a:ext>
          </a:extLst>
        </xdr:cNvPr>
        <xdr:cNvSpPr txBox="1"/>
      </xdr:nvSpPr>
      <xdr:spPr>
        <a:xfrm>
          <a:off x="14389744" y="1805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36484</xdr:rowOff>
    </xdr:from>
    <xdr:ext cx="405111" cy="259045"/>
    <xdr:sp macro="" textlink="">
      <xdr:nvSpPr>
        <xdr:cNvPr id="898" name="n_3mainValue【庁舎】&#10;有形固定資産減価償却率">
          <a:extLst>
            <a:ext uri="{FF2B5EF4-FFF2-40B4-BE49-F238E27FC236}">
              <a16:creationId xmlns:a16="http://schemas.microsoft.com/office/drawing/2014/main" id="{572E4523-84F3-43CE-9451-E07B21BA40AA}"/>
            </a:ext>
          </a:extLst>
        </xdr:cNvPr>
        <xdr:cNvSpPr txBox="1"/>
      </xdr:nvSpPr>
      <xdr:spPr>
        <a:xfrm>
          <a:off x="135007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5459</xdr:rowOff>
    </xdr:from>
    <xdr:ext cx="405111" cy="259045"/>
    <xdr:sp macro="" textlink="">
      <xdr:nvSpPr>
        <xdr:cNvPr id="899" name="n_4mainValue【庁舎】&#10;有形固定資産減価償却率">
          <a:extLst>
            <a:ext uri="{FF2B5EF4-FFF2-40B4-BE49-F238E27FC236}">
              <a16:creationId xmlns:a16="http://schemas.microsoft.com/office/drawing/2014/main" id="{91E163BF-5357-4B91-BA1D-078447C26B3C}"/>
            </a:ext>
          </a:extLst>
        </xdr:cNvPr>
        <xdr:cNvSpPr txBox="1"/>
      </xdr:nvSpPr>
      <xdr:spPr>
        <a:xfrm>
          <a:off x="126117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4D630F62-7B6B-4EDD-872E-747EA14CEC4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F8B3B79E-AD38-443E-A2C4-D14E00AC59F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28DAAA25-F486-4F16-96A6-AEA5D6DBAB2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26A3B722-AC65-44E3-B923-7065CE8CBB0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EA92671-8870-4C5B-B65C-E99D7DEC4BC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CD8C3ED7-97A7-46B2-9554-B1FB13EF4E1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D2F9730D-0C85-4920-A391-09A036D1E78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11263561-9B0F-4911-88A3-577A59126F5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EB78B702-E93F-4AE8-B2D2-B9EB28D3630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BB972987-353E-4A4A-A00D-13938E19A10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8F372E2A-D15B-48E1-808C-7012A4CCED6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13887D04-C338-40C2-BCF4-B5454985C7D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1934D193-62DD-4F11-8349-3FC504A7492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E6C0A0D5-B849-4AB2-B193-2EA4C18BC3E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D7A14FA3-03A6-4BB8-A700-CE8BA3D795A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DE3FE4BA-A422-4C46-A5E8-684ADEC94F4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71845182-7C18-4813-9E29-EA3842D8068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904E4AD5-9773-45BC-B97B-85676B9EA1F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5B6B7C2B-6F04-40F4-BB4B-0DEB976B798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61222925-C0BA-44B3-AE50-EA341697C23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2CBBC770-6E60-4BB5-B447-E0AC98F0FDC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321AB8D7-3155-42E9-AFC9-41757A38654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FC17FF0E-F3FC-4F43-9D8E-DE72BBBACE0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5011B19A-30D9-4C47-A557-BF85C85C98A1}"/>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A9A3B9DD-CB18-48F9-90A5-74C5EEC6F51B}"/>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8673E33D-2A81-4E5A-8D3F-2165C89587A5}"/>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43D1C159-CB80-46EA-9FC6-DCF69396B25C}"/>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0870F90F-56E1-414E-B1FC-57F9FBE05F84}"/>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FD4F0883-BF94-432F-BF4C-CC2DD9C50DD4}"/>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86DB1B85-6153-458C-A42A-73668FA83C6B}"/>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3D00C796-3D32-4B26-9E45-DEAB9B27102E}"/>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6CA57BD1-EE5E-47C4-8D3A-0CAB4C2434D4}"/>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9CEFC8EE-1508-48F3-B1BE-FAFEED783876}"/>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D211B705-CA44-4F45-AA8D-D5E5FB54D313}"/>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6CA3C82B-CA28-41CD-A415-5A7D30B4B10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8CC17047-062B-474B-AD6C-CE03187CD60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DFF5BDAA-6E65-4ECB-B439-33FC09A951A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141414F-C0D1-4EC9-9C4F-8CC9ADED5A0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F46D493D-EE2A-45C7-9FA7-61B0A3541FD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7620</xdr:rowOff>
    </xdr:from>
    <xdr:to>
      <xdr:col>116</xdr:col>
      <xdr:colOff>114300</xdr:colOff>
      <xdr:row>103</xdr:row>
      <xdr:rowOff>109220</xdr:rowOff>
    </xdr:to>
    <xdr:sp macro="" textlink="">
      <xdr:nvSpPr>
        <xdr:cNvPr id="939" name="楕円 938">
          <a:extLst>
            <a:ext uri="{FF2B5EF4-FFF2-40B4-BE49-F238E27FC236}">
              <a16:creationId xmlns:a16="http://schemas.microsoft.com/office/drawing/2014/main" id="{6102E5A4-6716-47BB-BE0C-2B4A43DDFD25}"/>
            </a:ext>
          </a:extLst>
        </xdr:cNvPr>
        <xdr:cNvSpPr/>
      </xdr:nvSpPr>
      <xdr:spPr>
        <a:xfrm>
          <a:off x="22110700" y="1766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30497</xdr:rowOff>
    </xdr:from>
    <xdr:ext cx="469744" cy="259045"/>
    <xdr:sp macro="" textlink="">
      <xdr:nvSpPr>
        <xdr:cNvPr id="940" name="【庁舎】&#10;一人当たり面積該当値テキスト">
          <a:extLst>
            <a:ext uri="{FF2B5EF4-FFF2-40B4-BE49-F238E27FC236}">
              <a16:creationId xmlns:a16="http://schemas.microsoft.com/office/drawing/2014/main" id="{F7AD426D-3EC3-419D-8522-AC999EABC335}"/>
            </a:ext>
          </a:extLst>
        </xdr:cNvPr>
        <xdr:cNvSpPr txBox="1"/>
      </xdr:nvSpPr>
      <xdr:spPr>
        <a:xfrm>
          <a:off x="22199600" y="1751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27939</xdr:rowOff>
    </xdr:from>
    <xdr:to>
      <xdr:col>112</xdr:col>
      <xdr:colOff>38100</xdr:colOff>
      <xdr:row>103</xdr:row>
      <xdr:rowOff>129539</xdr:rowOff>
    </xdr:to>
    <xdr:sp macro="" textlink="">
      <xdr:nvSpPr>
        <xdr:cNvPr id="941" name="楕円 940">
          <a:extLst>
            <a:ext uri="{FF2B5EF4-FFF2-40B4-BE49-F238E27FC236}">
              <a16:creationId xmlns:a16="http://schemas.microsoft.com/office/drawing/2014/main" id="{D2ECC552-7E80-485C-AAFD-A62C91E2DEB1}"/>
            </a:ext>
          </a:extLst>
        </xdr:cNvPr>
        <xdr:cNvSpPr/>
      </xdr:nvSpPr>
      <xdr:spPr>
        <a:xfrm>
          <a:off x="21272500" y="1768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58420</xdr:rowOff>
    </xdr:from>
    <xdr:to>
      <xdr:col>116</xdr:col>
      <xdr:colOff>63500</xdr:colOff>
      <xdr:row>103</xdr:row>
      <xdr:rowOff>78739</xdr:rowOff>
    </xdr:to>
    <xdr:cxnSp macro="">
      <xdr:nvCxnSpPr>
        <xdr:cNvPr id="942" name="直線コネクタ 941">
          <a:extLst>
            <a:ext uri="{FF2B5EF4-FFF2-40B4-BE49-F238E27FC236}">
              <a16:creationId xmlns:a16="http://schemas.microsoft.com/office/drawing/2014/main" id="{DCD48BAC-D14E-4D28-BE85-4D884D6A430F}"/>
            </a:ext>
          </a:extLst>
        </xdr:cNvPr>
        <xdr:cNvCxnSpPr/>
      </xdr:nvCxnSpPr>
      <xdr:spPr>
        <a:xfrm flipV="1">
          <a:off x="21323300" y="17717770"/>
          <a:ext cx="8382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40639</xdr:rowOff>
    </xdr:from>
    <xdr:to>
      <xdr:col>107</xdr:col>
      <xdr:colOff>101600</xdr:colOff>
      <xdr:row>103</xdr:row>
      <xdr:rowOff>142239</xdr:rowOff>
    </xdr:to>
    <xdr:sp macro="" textlink="">
      <xdr:nvSpPr>
        <xdr:cNvPr id="943" name="楕円 942">
          <a:extLst>
            <a:ext uri="{FF2B5EF4-FFF2-40B4-BE49-F238E27FC236}">
              <a16:creationId xmlns:a16="http://schemas.microsoft.com/office/drawing/2014/main" id="{9CA9F51A-EDB8-4382-B102-D020680DDD19}"/>
            </a:ext>
          </a:extLst>
        </xdr:cNvPr>
        <xdr:cNvSpPr/>
      </xdr:nvSpPr>
      <xdr:spPr>
        <a:xfrm>
          <a:off x="20383500" y="176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78739</xdr:rowOff>
    </xdr:from>
    <xdr:to>
      <xdr:col>111</xdr:col>
      <xdr:colOff>177800</xdr:colOff>
      <xdr:row>103</xdr:row>
      <xdr:rowOff>91439</xdr:rowOff>
    </xdr:to>
    <xdr:cxnSp macro="">
      <xdr:nvCxnSpPr>
        <xdr:cNvPr id="944" name="直線コネクタ 943">
          <a:extLst>
            <a:ext uri="{FF2B5EF4-FFF2-40B4-BE49-F238E27FC236}">
              <a16:creationId xmlns:a16="http://schemas.microsoft.com/office/drawing/2014/main" id="{0F31F3D0-C485-48CC-AF8C-452C0B23D8C7}"/>
            </a:ext>
          </a:extLst>
        </xdr:cNvPr>
        <xdr:cNvCxnSpPr/>
      </xdr:nvCxnSpPr>
      <xdr:spPr>
        <a:xfrm flipV="1">
          <a:off x="20434300" y="17738089"/>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59689</xdr:rowOff>
    </xdr:from>
    <xdr:to>
      <xdr:col>102</xdr:col>
      <xdr:colOff>165100</xdr:colOff>
      <xdr:row>103</xdr:row>
      <xdr:rowOff>161289</xdr:rowOff>
    </xdr:to>
    <xdr:sp macro="" textlink="">
      <xdr:nvSpPr>
        <xdr:cNvPr id="945" name="楕円 944">
          <a:extLst>
            <a:ext uri="{FF2B5EF4-FFF2-40B4-BE49-F238E27FC236}">
              <a16:creationId xmlns:a16="http://schemas.microsoft.com/office/drawing/2014/main" id="{B643CF73-01EE-4979-B0DB-59EB3EC5F750}"/>
            </a:ext>
          </a:extLst>
        </xdr:cNvPr>
        <xdr:cNvSpPr/>
      </xdr:nvSpPr>
      <xdr:spPr>
        <a:xfrm>
          <a:off x="19494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91439</xdr:rowOff>
    </xdr:from>
    <xdr:to>
      <xdr:col>107</xdr:col>
      <xdr:colOff>50800</xdr:colOff>
      <xdr:row>103</xdr:row>
      <xdr:rowOff>110489</xdr:rowOff>
    </xdr:to>
    <xdr:cxnSp macro="">
      <xdr:nvCxnSpPr>
        <xdr:cNvPr id="946" name="直線コネクタ 945">
          <a:extLst>
            <a:ext uri="{FF2B5EF4-FFF2-40B4-BE49-F238E27FC236}">
              <a16:creationId xmlns:a16="http://schemas.microsoft.com/office/drawing/2014/main" id="{AEA09120-A937-4956-82BE-4C3B9BD58AAB}"/>
            </a:ext>
          </a:extLst>
        </xdr:cNvPr>
        <xdr:cNvCxnSpPr/>
      </xdr:nvCxnSpPr>
      <xdr:spPr>
        <a:xfrm flipV="1">
          <a:off x="19545300" y="177507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76200</xdr:rowOff>
    </xdr:from>
    <xdr:to>
      <xdr:col>98</xdr:col>
      <xdr:colOff>38100</xdr:colOff>
      <xdr:row>104</xdr:row>
      <xdr:rowOff>6350</xdr:rowOff>
    </xdr:to>
    <xdr:sp macro="" textlink="">
      <xdr:nvSpPr>
        <xdr:cNvPr id="947" name="楕円 946">
          <a:extLst>
            <a:ext uri="{FF2B5EF4-FFF2-40B4-BE49-F238E27FC236}">
              <a16:creationId xmlns:a16="http://schemas.microsoft.com/office/drawing/2014/main" id="{45079116-1D67-47E6-87F1-0F14A701A7DC}"/>
            </a:ext>
          </a:extLst>
        </xdr:cNvPr>
        <xdr:cNvSpPr/>
      </xdr:nvSpPr>
      <xdr:spPr>
        <a:xfrm>
          <a:off x="18605500" y="1773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110489</xdr:rowOff>
    </xdr:from>
    <xdr:to>
      <xdr:col>102</xdr:col>
      <xdr:colOff>114300</xdr:colOff>
      <xdr:row>103</xdr:row>
      <xdr:rowOff>127000</xdr:rowOff>
    </xdr:to>
    <xdr:cxnSp macro="">
      <xdr:nvCxnSpPr>
        <xdr:cNvPr id="948" name="直線コネクタ 947">
          <a:extLst>
            <a:ext uri="{FF2B5EF4-FFF2-40B4-BE49-F238E27FC236}">
              <a16:creationId xmlns:a16="http://schemas.microsoft.com/office/drawing/2014/main" id="{08709C8F-2873-429E-85E7-7FCE81FEFED5}"/>
            </a:ext>
          </a:extLst>
        </xdr:cNvPr>
        <xdr:cNvCxnSpPr/>
      </xdr:nvCxnSpPr>
      <xdr:spPr>
        <a:xfrm flipV="1">
          <a:off x="18656300" y="17769839"/>
          <a:ext cx="889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033EFF2F-B428-4AF1-9896-6A56B92F1B09}"/>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CC81DD1E-B78F-4810-AE90-58B020275730}"/>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9E14D0F9-3121-48B8-BBF4-223A4CFBE7F4}"/>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9381DBCD-7A5C-4A5B-85A4-D1A7E8145C89}"/>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146066</xdr:rowOff>
    </xdr:from>
    <xdr:ext cx="469744" cy="259045"/>
    <xdr:sp macro="" textlink="">
      <xdr:nvSpPr>
        <xdr:cNvPr id="953" name="n_1mainValue【庁舎】&#10;一人当たり面積">
          <a:extLst>
            <a:ext uri="{FF2B5EF4-FFF2-40B4-BE49-F238E27FC236}">
              <a16:creationId xmlns:a16="http://schemas.microsoft.com/office/drawing/2014/main" id="{F05EF14C-1A12-4427-A2E1-7D91CE203640}"/>
            </a:ext>
          </a:extLst>
        </xdr:cNvPr>
        <xdr:cNvSpPr txBox="1"/>
      </xdr:nvSpPr>
      <xdr:spPr>
        <a:xfrm>
          <a:off x="21075727" y="1746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158766</xdr:rowOff>
    </xdr:from>
    <xdr:ext cx="469744" cy="259045"/>
    <xdr:sp macro="" textlink="">
      <xdr:nvSpPr>
        <xdr:cNvPr id="954" name="n_2mainValue【庁舎】&#10;一人当たり面積">
          <a:extLst>
            <a:ext uri="{FF2B5EF4-FFF2-40B4-BE49-F238E27FC236}">
              <a16:creationId xmlns:a16="http://schemas.microsoft.com/office/drawing/2014/main" id="{E87AB2B9-AE80-4686-83BA-B95E1F8387A2}"/>
            </a:ext>
          </a:extLst>
        </xdr:cNvPr>
        <xdr:cNvSpPr txBox="1"/>
      </xdr:nvSpPr>
      <xdr:spPr>
        <a:xfrm>
          <a:off x="20199427" y="1747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6366</xdr:rowOff>
    </xdr:from>
    <xdr:ext cx="469744" cy="259045"/>
    <xdr:sp macro="" textlink="">
      <xdr:nvSpPr>
        <xdr:cNvPr id="955" name="n_3mainValue【庁舎】&#10;一人当たり面積">
          <a:extLst>
            <a:ext uri="{FF2B5EF4-FFF2-40B4-BE49-F238E27FC236}">
              <a16:creationId xmlns:a16="http://schemas.microsoft.com/office/drawing/2014/main" id="{D4E19DEE-A7C2-42A7-B4E5-CEB97A52F30F}"/>
            </a:ext>
          </a:extLst>
        </xdr:cNvPr>
        <xdr:cNvSpPr txBox="1"/>
      </xdr:nvSpPr>
      <xdr:spPr>
        <a:xfrm>
          <a:off x="193104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22877</xdr:rowOff>
    </xdr:from>
    <xdr:ext cx="469744" cy="259045"/>
    <xdr:sp macro="" textlink="">
      <xdr:nvSpPr>
        <xdr:cNvPr id="956" name="n_4mainValue【庁舎】&#10;一人当たり面積">
          <a:extLst>
            <a:ext uri="{FF2B5EF4-FFF2-40B4-BE49-F238E27FC236}">
              <a16:creationId xmlns:a16="http://schemas.microsoft.com/office/drawing/2014/main" id="{29E3A1CE-3083-42AA-BF8B-951AF6B1B88E}"/>
            </a:ext>
          </a:extLst>
        </xdr:cNvPr>
        <xdr:cNvSpPr txBox="1"/>
      </xdr:nvSpPr>
      <xdr:spPr>
        <a:xfrm>
          <a:off x="18421427" y="1751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2F9540F8-FC79-4CE9-BCEE-3BDB83D59C9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4AF2898C-F916-47D4-A43F-8B7A4E5C129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FC9E3DEF-EEC8-44B1-9090-CCA38F844D9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以下「減価償却率」という。）が高くなっている施設は、一般廃棄物処理施設、体育館・プール、福祉施設、消防施設、庁舎である。一般廃棄物処理施設については、焼却施設が平成</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年度の稼働開始から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年以上が経過しており、減価償却率が</a:t>
          </a:r>
          <a:r>
            <a:rPr kumimoji="1" lang="en-US" altLang="ja-JP" sz="1300">
              <a:latin typeface="ＭＳ Ｐゴシック" panose="020B0600070205080204" pitchFamily="50" charset="-128"/>
              <a:ea typeface="ＭＳ Ｐゴシック" panose="020B0600070205080204" pitchFamily="50" charset="-128"/>
            </a:rPr>
            <a:t>78.9</a:t>
          </a:r>
          <a:r>
            <a:rPr kumimoji="1" lang="ja-JP" altLang="en-US" sz="1300">
              <a:latin typeface="ＭＳ Ｐゴシック" panose="020B0600070205080204" pitchFamily="50" charset="-128"/>
              <a:ea typeface="ＭＳ Ｐゴシック" panose="020B0600070205080204" pitchFamily="50" charset="-128"/>
            </a:rPr>
            <a:t>％となった。施設が老朽化していることから、施設の更新等を更なる広域処理とともに検討する。体育館・プールについては、ほとんどが建築から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年以上経過しているため、減価償却率が</a:t>
          </a:r>
          <a:r>
            <a:rPr kumimoji="1" lang="en-US" altLang="ja-JP" sz="1300">
              <a:latin typeface="ＭＳ Ｐゴシック" panose="020B0600070205080204" pitchFamily="50" charset="-128"/>
              <a:ea typeface="ＭＳ Ｐゴシック" panose="020B0600070205080204" pitchFamily="50" charset="-128"/>
            </a:rPr>
            <a:t>74.5</a:t>
          </a:r>
          <a:r>
            <a:rPr kumimoji="1" lang="ja-JP" altLang="en-US" sz="1300">
              <a:latin typeface="ＭＳ Ｐゴシック" panose="020B0600070205080204" pitchFamily="50" charset="-128"/>
              <a:ea typeface="ＭＳ Ｐゴシック" panose="020B0600070205080204" pitchFamily="50" charset="-128"/>
            </a:rPr>
            <a:t>％となった。令和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月改訂の公共施設等総合管理計画等（以下「計画等」という。）に基づき、適切な維持管理及び広域的な視点に立った統廃合も含めて検討する。福祉施設についてもほとんどが建築から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年以上経過しており、減価償却率が</a:t>
          </a:r>
          <a:r>
            <a:rPr kumimoji="1" lang="en-US" altLang="ja-JP" sz="1300">
              <a:latin typeface="ＭＳ Ｐゴシック" panose="020B0600070205080204" pitchFamily="50" charset="-128"/>
              <a:ea typeface="ＭＳ Ｐゴシック" panose="020B0600070205080204" pitchFamily="50" charset="-128"/>
            </a:rPr>
            <a:t>79.1</a:t>
          </a:r>
          <a:r>
            <a:rPr kumimoji="1" lang="ja-JP" altLang="en-US" sz="1300">
              <a:latin typeface="ＭＳ Ｐゴシック" panose="020B0600070205080204" pitchFamily="50" charset="-128"/>
              <a:ea typeface="ＭＳ Ｐゴシック" panose="020B0600070205080204" pitchFamily="50" charset="-128"/>
            </a:rPr>
            <a:t>％となった。計画等に基づいた維持管理を適切に進め、上昇抑制に努める。消防施設の内、消防団施設については約半数が築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年以上経過、消防本部（消防署）については築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年度に一部設備を更新したことにより減価償却率が減少したが、今年度は</a:t>
          </a:r>
          <a:r>
            <a:rPr kumimoji="1" lang="en-US" altLang="ja-JP" sz="1300">
              <a:latin typeface="ＭＳ Ｐゴシック" panose="020B0600070205080204" pitchFamily="50" charset="-128"/>
              <a:ea typeface="ＭＳ Ｐゴシック" panose="020B0600070205080204" pitchFamily="50" charset="-128"/>
            </a:rPr>
            <a:t>74.8</a:t>
          </a:r>
          <a:r>
            <a:rPr kumimoji="1" lang="ja-JP" altLang="en-US" sz="1300">
              <a:latin typeface="ＭＳ Ｐゴシック" panose="020B0600070205080204" pitchFamily="50" charset="-128"/>
              <a:ea typeface="ＭＳ Ｐゴシック" panose="020B0600070205080204" pitchFamily="50" charset="-128"/>
            </a:rPr>
            <a:t>％となった。地域防災力の中核的な役割を担うことから、その活動拠点である消防団施設は計画等に基づき、建替え、大小規模修繕といった長寿命化を基本とし、消防本部（消防署）については、将来的には移転も含めて検討する。庁舎については、八千代を除く各支所が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年以上経過しているため、減価償却率は</a:t>
          </a:r>
          <a:r>
            <a:rPr kumimoji="1" lang="en-US" altLang="ja-JP" sz="1300">
              <a:latin typeface="ＭＳ Ｐゴシック" panose="020B0600070205080204" pitchFamily="50" charset="-128"/>
              <a:ea typeface="ＭＳ Ｐゴシック" panose="020B0600070205080204" pitchFamily="50" charset="-128"/>
            </a:rPr>
            <a:t>60.9</a:t>
          </a:r>
          <a:r>
            <a:rPr kumimoji="1" lang="ja-JP" altLang="en-US" sz="1300">
              <a:latin typeface="ＭＳ Ｐゴシック" panose="020B0600070205080204" pitchFamily="50" charset="-128"/>
              <a:ea typeface="ＭＳ Ｐゴシック" panose="020B0600070205080204" pitchFamily="50" charset="-128"/>
            </a:rPr>
            <a:t>％となった。今後は各支所機能を周辺の文化施設等に移転し、廃止していく方針である。なお、体育館・プール、保健センター・保健所、福祉施設を除いた類型全てにおいて、一人当たり面積が類似団体と比較して高くなっているが、維持管理に係る経費の増加に留意しつつ、引き続き、各類型のサービスに積極的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20412530</v>
      </c>
      <c r="BO4" s="384"/>
      <c r="BP4" s="384"/>
      <c r="BQ4" s="384"/>
      <c r="BR4" s="384"/>
      <c r="BS4" s="384"/>
      <c r="BT4" s="384"/>
      <c r="BU4" s="385"/>
      <c r="BV4" s="383">
        <v>21432473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3.8</v>
      </c>
      <c r="CU4" s="390"/>
      <c r="CV4" s="390"/>
      <c r="CW4" s="390"/>
      <c r="CX4" s="390"/>
      <c r="CY4" s="390"/>
      <c r="CZ4" s="390"/>
      <c r="DA4" s="391"/>
      <c r="DB4" s="389">
        <v>4.3</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19892783</v>
      </c>
      <c r="BO5" s="421"/>
      <c r="BP5" s="421"/>
      <c r="BQ5" s="421"/>
      <c r="BR5" s="421"/>
      <c r="BS5" s="421"/>
      <c r="BT5" s="421"/>
      <c r="BU5" s="422"/>
      <c r="BV5" s="420">
        <v>20803166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92.9</v>
      </c>
      <c r="CU5" s="418"/>
      <c r="CV5" s="418"/>
      <c r="CW5" s="418"/>
      <c r="CX5" s="418"/>
      <c r="CY5" s="418"/>
      <c r="CZ5" s="418"/>
      <c r="DA5" s="419"/>
      <c r="DB5" s="417">
        <v>92.1</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519747</v>
      </c>
      <c r="BO6" s="421"/>
      <c r="BP6" s="421"/>
      <c r="BQ6" s="421"/>
      <c r="BR6" s="421"/>
      <c r="BS6" s="421"/>
      <c r="BT6" s="421"/>
      <c r="BU6" s="422"/>
      <c r="BV6" s="420">
        <v>629307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93.1</v>
      </c>
      <c r="CU6" s="458"/>
      <c r="CV6" s="458"/>
      <c r="CW6" s="458"/>
      <c r="CX6" s="458"/>
      <c r="CY6" s="458"/>
      <c r="CZ6" s="458"/>
      <c r="DA6" s="459"/>
      <c r="DB6" s="457">
        <v>92.5</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61527</v>
      </c>
      <c r="BO7" s="421"/>
      <c r="BP7" s="421"/>
      <c r="BQ7" s="421"/>
      <c r="BR7" s="421"/>
      <c r="BS7" s="421"/>
      <c r="BT7" s="421"/>
      <c r="BU7" s="422"/>
      <c r="BV7" s="420">
        <v>105434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12214123</v>
      </c>
      <c r="CU7" s="421"/>
      <c r="CV7" s="421"/>
      <c r="CW7" s="421"/>
      <c r="CX7" s="421"/>
      <c r="CY7" s="421"/>
      <c r="CZ7" s="421"/>
      <c r="DA7" s="422"/>
      <c r="DB7" s="420">
        <v>12223693</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458220</v>
      </c>
      <c r="BO8" s="421"/>
      <c r="BP8" s="421"/>
      <c r="BQ8" s="421"/>
      <c r="BR8" s="421"/>
      <c r="BS8" s="421"/>
      <c r="BT8" s="421"/>
      <c r="BU8" s="422"/>
      <c r="BV8" s="420">
        <v>523873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0.34</v>
      </c>
      <c r="CU8" s="461"/>
      <c r="CV8" s="461"/>
      <c r="CW8" s="461"/>
      <c r="CX8" s="461"/>
      <c r="CY8" s="461"/>
      <c r="CZ8" s="461"/>
      <c r="DA8" s="462"/>
      <c r="DB8" s="460">
        <v>0.33</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26448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-65653</v>
      </c>
      <c r="BO9" s="421"/>
      <c r="BP9" s="421"/>
      <c r="BQ9" s="421"/>
      <c r="BR9" s="421"/>
      <c r="BS9" s="421"/>
      <c r="BT9" s="421"/>
      <c r="BU9" s="422"/>
      <c r="BV9" s="420">
        <v>-205424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16.8</v>
      </c>
      <c r="CU9" s="418"/>
      <c r="CV9" s="418"/>
      <c r="CW9" s="418"/>
      <c r="CX9" s="418"/>
      <c r="CY9" s="418"/>
      <c r="CZ9" s="418"/>
      <c r="DA9" s="419"/>
      <c r="DB9" s="417">
        <v>17.5</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29488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1451</v>
      </c>
      <c r="BO10" s="421"/>
      <c r="BP10" s="421"/>
      <c r="BQ10" s="421"/>
      <c r="BR10" s="421"/>
      <c r="BS10" s="421"/>
      <c r="BT10" s="421"/>
      <c r="BU10" s="422"/>
      <c r="BV10" s="420">
        <v>133</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26041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254917</v>
      </c>
      <c r="BO12" s="421"/>
      <c r="BP12" s="421"/>
      <c r="BQ12" s="421"/>
      <c r="BR12" s="421"/>
      <c r="BS12" s="421"/>
      <c r="BT12" s="421"/>
      <c r="BU12" s="422"/>
      <c r="BV12" s="420">
        <v>227266</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24911</v>
      </c>
      <c r="S13" s="505"/>
      <c r="T13" s="505"/>
      <c r="U13" s="505"/>
      <c r="V13" s="506"/>
      <c r="W13" s="436" t="s">
        <v>131</v>
      </c>
      <c r="X13" s="437"/>
      <c r="Y13" s="437"/>
      <c r="Z13" s="437"/>
      <c r="AA13" s="437"/>
      <c r="AB13" s="427"/>
      <c r="AC13" s="471">
        <v>1421</v>
      </c>
      <c r="AD13" s="472"/>
      <c r="AE13" s="472"/>
      <c r="AF13" s="472"/>
      <c r="AG13" s="514"/>
      <c r="AH13" s="471">
        <v>2025</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-319119</v>
      </c>
      <c r="BO13" s="421"/>
      <c r="BP13" s="421"/>
      <c r="BQ13" s="421"/>
      <c r="BR13" s="421"/>
      <c r="BS13" s="421"/>
      <c r="BT13" s="421"/>
      <c r="BU13" s="422"/>
      <c r="BV13" s="420">
        <v>-432557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v>
      </c>
      <c r="CU13" s="418"/>
      <c r="CV13" s="418"/>
      <c r="CW13" s="418"/>
      <c r="CX13" s="418"/>
      <c r="CY13" s="418"/>
      <c r="CZ13" s="418"/>
      <c r="DA13" s="419"/>
      <c r="DB13" s="417">
        <v>10.9</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26611</v>
      </c>
      <c r="S14" s="505"/>
      <c r="T14" s="505"/>
      <c r="U14" s="505"/>
      <c r="V14" s="506"/>
      <c r="W14" s="410"/>
      <c r="X14" s="411"/>
      <c r="Y14" s="411"/>
      <c r="Z14" s="411"/>
      <c r="AA14" s="411"/>
      <c r="AB14" s="400"/>
      <c r="AC14" s="507">
        <v>11.5</v>
      </c>
      <c r="AD14" s="508"/>
      <c r="AE14" s="508"/>
      <c r="AF14" s="508"/>
      <c r="AG14" s="509"/>
      <c r="AH14" s="507">
        <v>13.9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55.1</v>
      </c>
      <c r="CU14" s="519"/>
      <c r="CV14" s="519"/>
      <c r="CW14" s="519"/>
      <c r="CX14" s="519"/>
      <c r="CY14" s="519"/>
      <c r="CZ14" s="519"/>
      <c r="DA14" s="520"/>
      <c r="DB14" s="518">
        <v>62.9</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25538</v>
      </c>
      <c r="S15" s="505"/>
      <c r="T15" s="505"/>
      <c r="U15" s="505"/>
      <c r="V15" s="506"/>
      <c r="W15" s="436" t="s">
        <v>137</v>
      </c>
      <c r="X15" s="437"/>
      <c r="Y15" s="437"/>
      <c r="Z15" s="437"/>
      <c r="AA15" s="437"/>
      <c r="AB15" s="427"/>
      <c r="AC15" s="471">
        <v>3590</v>
      </c>
      <c r="AD15" s="472"/>
      <c r="AE15" s="472"/>
      <c r="AF15" s="472"/>
      <c r="AG15" s="514"/>
      <c r="AH15" s="471">
        <v>4196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3833730</v>
      </c>
      <c r="BO15" s="384"/>
      <c r="BP15" s="384"/>
      <c r="BQ15" s="384"/>
      <c r="BR15" s="384"/>
      <c r="BS15" s="384"/>
      <c r="BT15" s="384"/>
      <c r="BU15" s="385"/>
      <c r="BV15" s="383">
        <v>3780928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29.1</v>
      </c>
      <c r="AD16" s="508"/>
      <c r="AE16" s="508"/>
      <c r="AF16" s="508"/>
      <c r="AG16" s="509"/>
      <c r="AH16" s="507">
        <v>28.8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11210255</v>
      </c>
      <c r="BO16" s="421"/>
      <c r="BP16" s="421"/>
      <c r="BQ16" s="421"/>
      <c r="BR16" s="421"/>
      <c r="BS16" s="421"/>
      <c r="BT16" s="421"/>
      <c r="BU16" s="422"/>
      <c r="BV16" s="420">
        <v>11200490</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7339</v>
      </c>
      <c r="AD17" s="472"/>
      <c r="AE17" s="472"/>
      <c r="AF17" s="472"/>
      <c r="AG17" s="514"/>
      <c r="AH17" s="471">
        <v>8348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4809480</v>
      </c>
      <c r="BO17" s="421"/>
      <c r="BP17" s="421"/>
      <c r="BQ17" s="421"/>
      <c r="BR17" s="421"/>
      <c r="BS17" s="421"/>
      <c r="BT17" s="421"/>
      <c r="BU17" s="422"/>
      <c r="BV17" s="420">
        <v>4745316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537.71</v>
      </c>
      <c r="M18" s="544"/>
      <c r="N18" s="544"/>
      <c r="O18" s="544"/>
      <c r="P18" s="544"/>
      <c r="Q18" s="544"/>
      <c r="R18" s="545"/>
      <c r="S18" s="545"/>
      <c r="T18" s="545"/>
      <c r="U18" s="545"/>
      <c r="V18" s="546"/>
      <c r="W18" s="438"/>
      <c r="X18" s="439"/>
      <c r="Y18" s="439"/>
      <c r="Z18" s="439"/>
      <c r="AA18" s="439"/>
      <c r="AB18" s="430"/>
      <c r="AC18" s="547">
        <v>59.4</v>
      </c>
      <c r="AD18" s="548"/>
      <c r="AE18" s="548"/>
      <c r="AF18" s="548"/>
      <c r="AG18" s="549"/>
      <c r="AH18" s="547">
        <v>57.3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11433088</v>
      </c>
      <c r="BO18" s="421"/>
      <c r="BP18" s="421"/>
      <c r="BQ18" s="421"/>
      <c r="BR18" s="421"/>
      <c r="BS18" s="421"/>
      <c r="BT18" s="421"/>
      <c r="BU18" s="422"/>
      <c r="BV18" s="420">
        <v>11346577</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49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14501574</v>
      </c>
      <c r="BO19" s="421"/>
      <c r="BP19" s="421"/>
      <c r="BQ19" s="421"/>
      <c r="BR19" s="421"/>
      <c r="BS19" s="421"/>
      <c r="BT19" s="421"/>
      <c r="BU19" s="422"/>
      <c r="BV19" s="420">
        <v>14673926</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11060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18552078</v>
      </c>
      <c r="BO22" s="384"/>
      <c r="BP22" s="384"/>
      <c r="BQ22" s="384"/>
      <c r="BR22" s="384"/>
      <c r="BS22" s="384"/>
      <c r="BT22" s="384"/>
      <c r="BU22" s="385"/>
      <c r="BV22" s="383">
        <v>20137742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10941451</v>
      </c>
      <c r="BO23" s="421"/>
      <c r="BP23" s="421"/>
      <c r="BQ23" s="421"/>
      <c r="BR23" s="421"/>
      <c r="BS23" s="421"/>
      <c r="BT23" s="421"/>
      <c r="BU23" s="422"/>
      <c r="BV23" s="420">
        <v>11442350</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8600</v>
      </c>
      <c r="R24" s="472"/>
      <c r="S24" s="472"/>
      <c r="T24" s="472"/>
      <c r="U24" s="472"/>
      <c r="V24" s="514"/>
      <c r="W24" s="566"/>
      <c r="X24" s="567"/>
      <c r="Y24" s="568"/>
      <c r="Z24" s="470" t="s">
        <v>162</v>
      </c>
      <c r="AA24" s="450"/>
      <c r="AB24" s="450"/>
      <c r="AC24" s="450"/>
      <c r="AD24" s="450"/>
      <c r="AE24" s="450"/>
      <c r="AF24" s="450"/>
      <c r="AG24" s="451"/>
      <c r="AH24" s="471">
        <v>334</v>
      </c>
      <c r="AI24" s="472"/>
      <c r="AJ24" s="472"/>
      <c r="AK24" s="472"/>
      <c r="AL24" s="514"/>
      <c r="AM24" s="471">
        <v>1107878</v>
      </c>
      <c r="AN24" s="472"/>
      <c r="AO24" s="472"/>
      <c r="AP24" s="472"/>
      <c r="AQ24" s="472"/>
      <c r="AR24" s="514"/>
      <c r="AS24" s="471">
        <v>3317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13591312</v>
      </c>
      <c r="BO24" s="421"/>
      <c r="BP24" s="421"/>
      <c r="BQ24" s="421"/>
      <c r="BR24" s="421"/>
      <c r="BS24" s="421"/>
      <c r="BT24" s="421"/>
      <c r="BU24" s="422"/>
      <c r="BV24" s="420">
        <v>14611130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7000</v>
      </c>
      <c r="R25" s="472"/>
      <c r="S25" s="472"/>
      <c r="T25" s="472"/>
      <c r="U25" s="472"/>
      <c r="V25" s="514"/>
      <c r="W25" s="566"/>
      <c r="X25" s="567"/>
      <c r="Y25" s="568"/>
      <c r="Z25" s="470" t="s">
        <v>165</v>
      </c>
      <c r="AA25" s="450"/>
      <c r="AB25" s="450"/>
      <c r="AC25" s="450"/>
      <c r="AD25" s="450"/>
      <c r="AE25" s="450"/>
      <c r="AF25" s="450"/>
      <c r="AG25" s="451"/>
      <c r="AH25" s="471">
        <v>57</v>
      </c>
      <c r="AI25" s="472"/>
      <c r="AJ25" s="472"/>
      <c r="AK25" s="472"/>
      <c r="AL25" s="514"/>
      <c r="AM25" s="471">
        <v>173736</v>
      </c>
      <c r="AN25" s="472"/>
      <c r="AO25" s="472"/>
      <c r="AP25" s="472"/>
      <c r="AQ25" s="472"/>
      <c r="AR25" s="514"/>
      <c r="AS25" s="471">
        <v>3048</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2510274</v>
      </c>
      <c r="BO25" s="384"/>
      <c r="BP25" s="384"/>
      <c r="BQ25" s="384"/>
      <c r="BR25" s="384"/>
      <c r="BS25" s="384"/>
      <c r="BT25" s="384"/>
      <c r="BU25" s="385"/>
      <c r="BV25" s="383">
        <v>2560335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6400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4100</v>
      </c>
      <c r="R27" s="472"/>
      <c r="S27" s="472"/>
      <c r="T27" s="472"/>
      <c r="U27" s="472"/>
      <c r="V27" s="514"/>
      <c r="W27" s="566"/>
      <c r="X27" s="567"/>
      <c r="Y27" s="568"/>
      <c r="Z27" s="470" t="s">
        <v>171</v>
      </c>
      <c r="AA27" s="450"/>
      <c r="AB27" s="450"/>
      <c r="AC27" s="450"/>
      <c r="AD27" s="450"/>
      <c r="AE27" s="450"/>
      <c r="AF27" s="450"/>
      <c r="AG27" s="451"/>
      <c r="AH27" s="471">
        <v>8</v>
      </c>
      <c r="AI27" s="472"/>
      <c r="AJ27" s="472"/>
      <c r="AK27" s="472"/>
      <c r="AL27" s="514"/>
      <c r="AM27" s="471">
        <v>32317</v>
      </c>
      <c r="AN27" s="472"/>
      <c r="AO27" s="472"/>
      <c r="AP27" s="472"/>
      <c r="AQ27" s="472"/>
      <c r="AR27" s="514"/>
      <c r="AS27" s="471">
        <v>4040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3550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1140176</v>
      </c>
      <c r="BO28" s="384"/>
      <c r="BP28" s="384"/>
      <c r="BQ28" s="384"/>
      <c r="BR28" s="384"/>
      <c r="BS28" s="384"/>
      <c r="BT28" s="384"/>
      <c r="BU28" s="385"/>
      <c r="BV28" s="383">
        <v>1093642</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14</v>
      </c>
      <c r="M29" s="472"/>
      <c r="N29" s="472"/>
      <c r="O29" s="472"/>
      <c r="P29" s="514"/>
      <c r="Q29" s="471">
        <v>3250</v>
      </c>
      <c r="R29" s="472"/>
      <c r="S29" s="472"/>
      <c r="T29" s="472"/>
      <c r="U29" s="472"/>
      <c r="V29" s="514"/>
      <c r="W29" s="569"/>
      <c r="X29" s="570"/>
      <c r="Y29" s="571"/>
      <c r="Z29" s="470" t="s">
        <v>177</v>
      </c>
      <c r="AA29" s="450"/>
      <c r="AB29" s="450"/>
      <c r="AC29" s="450"/>
      <c r="AD29" s="450"/>
      <c r="AE29" s="450"/>
      <c r="AF29" s="450"/>
      <c r="AG29" s="451"/>
      <c r="AH29" s="471">
        <v>342</v>
      </c>
      <c r="AI29" s="472"/>
      <c r="AJ29" s="472"/>
      <c r="AK29" s="472"/>
      <c r="AL29" s="514"/>
      <c r="AM29" s="471">
        <v>1140195</v>
      </c>
      <c r="AN29" s="472"/>
      <c r="AO29" s="472"/>
      <c r="AP29" s="472"/>
      <c r="AQ29" s="472"/>
      <c r="AR29" s="514"/>
      <c r="AS29" s="471">
        <v>3334</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544637</v>
      </c>
      <c r="BO29" s="421"/>
      <c r="BP29" s="421"/>
      <c r="BQ29" s="421"/>
      <c r="BR29" s="421"/>
      <c r="BS29" s="421"/>
      <c r="BT29" s="421"/>
      <c r="BU29" s="422"/>
      <c r="BV29" s="420">
        <v>500767</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5652559</v>
      </c>
      <c r="BO30" s="540"/>
      <c r="BP30" s="540"/>
      <c r="BQ30" s="540"/>
      <c r="BR30" s="540"/>
      <c r="BS30" s="540"/>
      <c r="BT30" s="540"/>
      <c r="BU30" s="541"/>
      <c r="BV30" s="539">
        <v>5910106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下水道事業（公共下水道事業）会計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広島県後期高齢者医療広域連合（一般会計）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安芸高田市地域振興事業団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コミュニティ・プラント整備事業特別会計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下水道事業（特定環境保全公共下水道事業）会計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広島県後期高齢者医療広域連合（特別会計）</v>
      </c>
      <c r="BZ35" s="611"/>
      <c r="CA35" s="611"/>
      <c r="CB35" s="611"/>
      <c r="CC35" s="611"/>
      <c r="CD35" s="611"/>
      <c r="CE35" s="611"/>
      <c r="CF35" s="611"/>
      <c r="CG35" s="611"/>
      <c r="CH35" s="611"/>
      <c r="CI35" s="611"/>
      <c r="CJ35" s="611"/>
      <c r="CK35" s="611"/>
      <c r="CL35" s="611"/>
      <c r="CM35" s="611"/>
      <c r="CN35" s="163"/>
      <c r="CO35" s="610">
        <f t="shared" ref="CO35:CO43" si="3">IF(CQ35="","",CO34+1)</f>
        <v>17</v>
      </c>
      <c r="CP35" s="610"/>
      <c r="CQ35" s="611" t="str">
        <f>IF('各会計、関係団体の財政状況及び健全化判断比率'!BS8="","",'各会計、関係団体の財政状況及び健全化判断比率'!BS8)</f>
        <v>神楽門前湯治村</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下水道事業（農業集落排水事業）会計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広島県市町総合事務組合</v>
      </c>
      <c r="BZ36" s="611"/>
      <c r="CA36" s="611"/>
      <c r="CB36" s="611"/>
      <c r="CC36" s="611"/>
      <c r="CD36" s="611"/>
      <c r="CE36" s="611"/>
      <c r="CF36" s="611"/>
      <c r="CG36" s="611"/>
      <c r="CH36" s="611"/>
      <c r="CI36" s="611"/>
      <c r="CJ36" s="611"/>
      <c r="CK36" s="611"/>
      <c r="CL36" s="611"/>
      <c r="CM36" s="611"/>
      <c r="CN36" s="163"/>
      <c r="CO36" s="610">
        <f t="shared" si="3"/>
        <v>18</v>
      </c>
      <c r="CP36" s="610"/>
      <c r="CQ36" s="611" t="str">
        <f>IF('各会計、関係団体の財政状況及び健全化判断比率'!BS9="","",'各会計、関係団体の財政状況及び健全化判断比率'!BS9)</f>
        <v>こうだ二一</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9</v>
      </c>
      <c r="AN37" s="610"/>
      <c r="AO37" s="611" t="str">
        <f>IF('各会計、関係団体の財政状況及び健全化判断比率'!B34="","",'各会計、関係団体の財政状況及び健全化判断比率'!B34)</f>
        <v>下水道事業（浄化槽整備事業）会計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芸北広域環境施設組合</v>
      </c>
      <c r="BZ37" s="611"/>
      <c r="CA37" s="611"/>
      <c r="CB37" s="611"/>
      <c r="CC37" s="611"/>
      <c r="CD37" s="611"/>
      <c r="CE37" s="611"/>
      <c r="CF37" s="611"/>
      <c r="CG37" s="611"/>
      <c r="CH37" s="611"/>
      <c r="CI37" s="611"/>
      <c r="CJ37" s="611"/>
      <c r="CK37" s="611"/>
      <c r="CL37" s="611"/>
      <c r="CM37" s="611"/>
      <c r="CN37" s="163"/>
      <c r="CO37" s="610">
        <f t="shared" si="3"/>
        <v>19</v>
      </c>
      <c r="CP37" s="610"/>
      <c r="CQ37" s="611" t="str">
        <f>IF('各会計、関係団体の財政状況及び健全化判断比率'!BS10="","",'各会計、関係団体の財政状況及び健全化判断比率'!BS10)</f>
        <v>道の駅あきたかた</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広島県水道広域連合企業団（水道用水供給事業会計）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広島県水道広域連合企業団（工業用水道事業会計）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TolY52xCcQ7UMBz1pSqKCrr6fN3XusIvkD+Gkcg1y0ecLOyBcpdZipgxo2mX0fwZSbuzcx9qFlEG1ZDApJjOQQ==" saltValue="5aIoxjNiU4CYFSz/inEj+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3579751</v>
      </c>
      <c r="S5" s="626"/>
      <c r="T5" s="626"/>
      <c r="U5" s="626"/>
      <c r="V5" s="626"/>
      <c r="W5" s="626"/>
      <c r="X5" s="626"/>
      <c r="Y5" s="627"/>
      <c r="Z5" s="628">
        <v>17.5</v>
      </c>
      <c r="AA5" s="628"/>
      <c r="AB5" s="628"/>
      <c r="AC5" s="628"/>
      <c r="AD5" s="629">
        <v>3579751</v>
      </c>
      <c r="AE5" s="629"/>
      <c r="AF5" s="629"/>
      <c r="AG5" s="629"/>
      <c r="AH5" s="629"/>
      <c r="AI5" s="629"/>
      <c r="AJ5" s="629"/>
      <c r="AK5" s="629"/>
      <c r="AL5" s="630">
        <v>29.2</v>
      </c>
      <c r="AM5" s="631"/>
      <c r="AN5" s="631"/>
      <c r="AO5" s="632"/>
      <c r="AP5" s="622" t="s">
        <v>216</v>
      </c>
      <c r="AQ5" s="623"/>
      <c r="AR5" s="623"/>
      <c r="AS5" s="623"/>
      <c r="AT5" s="623"/>
      <c r="AU5" s="623"/>
      <c r="AV5" s="623"/>
      <c r="AW5" s="623"/>
      <c r="AX5" s="623"/>
      <c r="AY5" s="623"/>
      <c r="AZ5" s="623"/>
      <c r="BA5" s="623"/>
      <c r="BB5" s="623"/>
      <c r="BC5" s="623"/>
      <c r="BD5" s="623"/>
      <c r="BE5" s="623"/>
      <c r="BF5" s="624"/>
      <c r="BG5" s="636">
        <v>3572745</v>
      </c>
      <c r="BH5" s="637"/>
      <c r="BI5" s="637"/>
      <c r="BJ5" s="637"/>
      <c r="BK5" s="637"/>
      <c r="BL5" s="637"/>
      <c r="BM5" s="637"/>
      <c r="BN5" s="638"/>
      <c r="BO5" s="639">
        <v>99.8</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258406</v>
      </c>
      <c r="S6" s="637"/>
      <c r="T6" s="637"/>
      <c r="U6" s="637"/>
      <c r="V6" s="637"/>
      <c r="W6" s="637"/>
      <c r="X6" s="637"/>
      <c r="Y6" s="638"/>
      <c r="Z6" s="639">
        <v>1.3</v>
      </c>
      <c r="AA6" s="639"/>
      <c r="AB6" s="639"/>
      <c r="AC6" s="639"/>
      <c r="AD6" s="640">
        <v>258406</v>
      </c>
      <c r="AE6" s="640"/>
      <c r="AF6" s="640"/>
      <c r="AG6" s="640"/>
      <c r="AH6" s="640"/>
      <c r="AI6" s="640"/>
      <c r="AJ6" s="640"/>
      <c r="AK6" s="640"/>
      <c r="AL6" s="641">
        <v>2.1</v>
      </c>
      <c r="AM6" s="642"/>
      <c r="AN6" s="642"/>
      <c r="AO6" s="643"/>
      <c r="AP6" s="633" t="s">
        <v>221</v>
      </c>
      <c r="AQ6" s="634"/>
      <c r="AR6" s="634"/>
      <c r="AS6" s="634"/>
      <c r="AT6" s="634"/>
      <c r="AU6" s="634"/>
      <c r="AV6" s="634"/>
      <c r="AW6" s="634"/>
      <c r="AX6" s="634"/>
      <c r="AY6" s="634"/>
      <c r="AZ6" s="634"/>
      <c r="BA6" s="634"/>
      <c r="BB6" s="634"/>
      <c r="BC6" s="634"/>
      <c r="BD6" s="634"/>
      <c r="BE6" s="634"/>
      <c r="BF6" s="635"/>
      <c r="BG6" s="636">
        <v>3572745</v>
      </c>
      <c r="BH6" s="637"/>
      <c r="BI6" s="637"/>
      <c r="BJ6" s="637"/>
      <c r="BK6" s="637"/>
      <c r="BL6" s="637"/>
      <c r="BM6" s="637"/>
      <c r="BN6" s="638"/>
      <c r="BO6" s="639">
        <v>99.8</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159624</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159622</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1709</v>
      </c>
      <c r="S7" s="637"/>
      <c r="T7" s="637"/>
      <c r="U7" s="637"/>
      <c r="V7" s="637"/>
      <c r="W7" s="637"/>
      <c r="X7" s="637"/>
      <c r="Y7" s="638"/>
      <c r="Z7" s="639">
        <v>0</v>
      </c>
      <c r="AA7" s="639"/>
      <c r="AB7" s="639"/>
      <c r="AC7" s="639"/>
      <c r="AD7" s="640">
        <v>1709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1230238</v>
      </c>
      <c r="BH7" s="637"/>
      <c r="BI7" s="637"/>
      <c r="BJ7" s="637"/>
      <c r="BK7" s="637"/>
      <c r="BL7" s="637"/>
      <c r="BM7" s="637"/>
      <c r="BN7" s="638"/>
      <c r="BO7" s="639">
        <v>34.4</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3132755</v>
      </c>
      <c r="CS7" s="637"/>
      <c r="CT7" s="637"/>
      <c r="CU7" s="637"/>
      <c r="CV7" s="637"/>
      <c r="CW7" s="637"/>
      <c r="CX7" s="637"/>
      <c r="CY7" s="638"/>
      <c r="CZ7" s="639">
        <v>15.7</v>
      </c>
      <c r="DA7" s="639"/>
      <c r="DB7" s="639"/>
      <c r="DC7" s="639"/>
      <c r="DD7" s="645">
        <v>266181</v>
      </c>
      <c r="DE7" s="637"/>
      <c r="DF7" s="637"/>
      <c r="DG7" s="637"/>
      <c r="DH7" s="637"/>
      <c r="DI7" s="637"/>
      <c r="DJ7" s="637"/>
      <c r="DK7" s="637"/>
      <c r="DL7" s="637"/>
      <c r="DM7" s="637"/>
      <c r="DN7" s="637"/>
      <c r="DO7" s="637"/>
      <c r="DP7" s="638"/>
      <c r="DQ7" s="645">
        <v>2252130</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25033</v>
      </c>
      <c r="S8" s="637"/>
      <c r="T8" s="637"/>
      <c r="U8" s="637"/>
      <c r="V8" s="637"/>
      <c r="W8" s="637"/>
      <c r="X8" s="637"/>
      <c r="Y8" s="638"/>
      <c r="Z8" s="639">
        <v>0.1</v>
      </c>
      <c r="AA8" s="639"/>
      <c r="AB8" s="639"/>
      <c r="AC8" s="639"/>
      <c r="AD8" s="640">
        <v>25033</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40421</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6178778</v>
      </c>
      <c r="CS8" s="637"/>
      <c r="CT8" s="637"/>
      <c r="CU8" s="637"/>
      <c r="CV8" s="637"/>
      <c r="CW8" s="637"/>
      <c r="CX8" s="637"/>
      <c r="CY8" s="638"/>
      <c r="CZ8" s="639">
        <v>31.1</v>
      </c>
      <c r="DA8" s="639"/>
      <c r="DB8" s="639"/>
      <c r="DC8" s="639"/>
      <c r="DD8" s="645">
        <v>62948</v>
      </c>
      <c r="DE8" s="637"/>
      <c r="DF8" s="637"/>
      <c r="DG8" s="637"/>
      <c r="DH8" s="637"/>
      <c r="DI8" s="637"/>
      <c r="DJ8" s="637"/>
      <c r="DK8" s="637"/>
      <c r="DL8" s="637"/>
      <c r="DM8" s="637"/>
      <c r="DN8" s="637"/>
      <c r="DO8" s="637"/>
      <c r="DP8" s="638"/>
      <c r="DQ8" s="645">
        <v>3557734</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32291</v>
      </c>
      <c r="S9" s="637"/>
      <c r="T9" s="637"/>
      <c r="U9" s="637"/>
      <c r="V9" s="637"/>
      <c r="W9" s="637"/>
      <c r="X9" s="637"/>
      <c r="Y9" s="638"/>
      <c r="Z9" s="639">
        <v>0.2</v>
      </c>
      <c r="AA9" s="639"/>
      <c r="AB9" s="639"/>
      <c r="AC9" s="639"/>
      <c r="AD9" s="640">
        <v>32291</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981201</v>
      </c>
      <c r="BH9" s="637"/>
      <c r="BI9" s="637"/>
      <c r="BJ9" s="637"/>
      <c r="BK9" s="637"/>
      <c r="BL9" s="637"/>
      <c r="BM9" s="637"/>
      <c r="BN9" s="638"/>
      <c r="BO9" s="639">
        <v>27.4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1784807</v>
      </c>
      <c r="CS9" s="637"/>
      <c r="CT9" s="637"/>
      <c r="CU9" s="637"/>
      <c r="CV9" s="637"/>
      <c r="CW9" s="637"/>
      <c r="CX9" s="637"/>
      <c r="CY9" s="638"/>
      <c r="CZ9" s="639">
        <v>9</v>
      </c>
      <c r="DA9" s="639"/>
      <c r="DB9" s="639"/>
      <c r="DC9" s="639"/>
      <c r="DD9" s="645">
        <v>53630</v>
      </c>
      <c r="DE9" s="637"/>
      <c r="DF9" s="637"/>
      <c r="DG9" s="637"/>
      <c r="DH9" s="637"/>
      <c r="DI9" s="637"/>
      <c r="DJ9" s="637"/>
      <c r="DK9" s="637"/>
      <c r="DL9" s="637"/>
      <c r="DM9" s="637"/>
      <c r="DN9" s="637"/>
      <c r="DO9" s="637"/>
      <c r="DP9" s="638"/>
      <c r="DQ9" s="645">
        <v>1465038</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83989</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21279</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21279</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709982</v>
      </c>
      <c r="S11" s="637"/>
      <c r="T11" s="637"/>
      <c r="U11" s="637"/>
      <c r="V11" s="637"/>
      <c r="W11" s="637"/>
      <c r="X11" s="637"/>
      <c r="Y11" s="638"/>
      <c r="Z11" s="641">
        <v>3.5</v>
      </c>
      <c r="AA11" s="642"/>
      <c r="AB11" s="642"/>
      <c r="AC11" s="648"/>
      <c r="AD11" s="645">
        <v>709982</v>
      </c>
      <c r="AE11" s="637"/>
      <c r="AF11" s="637"/>
      <c r="AG11" s="637"/>
      <c r="AH11" s="637"/>
      <c r="AI11" s="637"/>
      <c r="AJ11" s="637"/>
      <c r="AK11" s="638"/>
      <c r="AL11" s="641">
        <v>5.8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124627</v>
      </c>
      <c r="BH11" s="637"/>
      <c r="BI11" s="637"/>
      <c r="BJ11" s="637"/>
      <c r="BK11" s="637"/>
      <c r="BL11" s="637"/>
      <c r="BM11" s="637"/>
      <c r="BN11" s="638"/>
      <c r="BO11" s="639">
        <v>3.5</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1229435</v>
      </c>
      <c r="CS11" s="637"/>
      <c r="CT11" s="637"/>
      <c r="CU11" s="637"/>
      <c r="CV11" s="637"/>
      <c r="CW11" s="637"/>
      <c r="CX11" s="637"/>
      <c r="CY11" s="638"/>
      <c r="CZ11" s="639">
        <v>6.2</v>
      </c>
      <c r="DA11" s="639"/>
      <c r="DB11" s="639"/>
      <c r="DC11" s="639"/>
      <c r="DD11" s="645">
        <v>108331</v>
      </c>
      <c r="DE11" s="637"/>
      <c r="DF11" s="637"/>
      <c r="DG11" s="637"/>
      <c r="DH11" s="637"/>
      <c r="DI11" s="637"/>
      <c r="DJ11" s="637"/>
      <c r="DK11" s="637"/>
      <c r="DL11" s="637"/>
      <c r="DM11" s="637"/>
      <c r="DN11" s="637"/>
      <c r="DO11" s="637"/>
      <c r="DP11" s="638"/>
      <c r="DQ11" s="645">
        <v>837862</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21591</v>
      </c>
      <c r="S12" s="637"/>
      <c r="T12" s="637"/>
      <c r="U12" s="637"/>
      <c r="V12" s="637"/>
      <c r="W12" s="637"/>
      <c r="X12" s="637"/>
      <c r="Y12" s="638"/>
      <c r="Z12" s="639">
        <v>0.1</v>
      </c>
      <c r="AA12" s="639"/>
      <c r="AB12" s="639"/>
      <c r="AC12" s="639"/>
      <c r="AD12" s="640">
        <v>21591</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2008026</v>
      </c>
      <c r="BH12" s="637"/>
      <c r="BI12" s="637"/>
      <c r="BJ12" s="637"/>
      <c r="BK12" s="637"/>
      <c r="BL12" s="637"/>
      <c r="BM12" s="637"/>
      <c r="BN12" s="638"/>
      <c r="BO12" s="639">
        <v>56.1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408030</v>
      </c>
      <c r="CS12" s="637"/>
      <c r="CT12" s="637"/>
      <c r="CU12" s="637"/>
      <c r="CV12" s="637"/>
      <c r="CW12" s="637"/>
      <c r="CX12" s="637"/>
      <c r="CY12" s="638"/>
      <c r="CZ12" s="639">
        <v>2.1</v>
      </c>
      <c r="DA12" s="639"/>
      <c r="DB12" s="639"/>
      <c r="DC12" s="639"/>
      <c r="DD12" s="645">
        <v>16591</v>
      </c>
      <c r="DE12" s="637"/>
      <c r="DF12" s="637"/>
      <c r="DG12" s="637"/>
      <c r="DH12" s="637"/>
      <c r="DI12" s="637"/>
      <c r="DJ12" s="637"/>
      <c r="DK12" s="637"/>
      <c r="DL12" s="637"/>
      <c r="DM12" s="637"/>
      <c r="DN12" s="637"/>
      <c r="DO12" s="637"/>
      <c r="DP12" s="638"/>
      <c r="DQ12" s="645">
        <v>329661</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1986874</v>
      </c>
      <c r="BH13" s="637"/>
      <c r="BI13" s="637"/>
      <c r="BJ13" s="637"/>
      <c r="BK13" s="637"/>
      <c r="BL13" s="637"/>
      <c r="BM13" s="637"/>
      <c r="BN13" s="638"/>
      <c r="BO13" s="639">
        <v>55.5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1526725</v>
      </c>
      <c r="CS13" s="637"/>
      <c r="CT13" s="637"/>
      <c r="CU13" s="637"/>
      <c r="CV13" s="637"/>
      <c r="CW13" s="637"/>
      <c r="CX13" s="637"/>
      <c r="CY13" s="638"/>
      <c r="CZ13" s="639">
        <v>7.7</v>
      </c>
      <c r="DA13" s="639"/>
      <c r="DB13" s="639"/>
      <c r="DC13" s="639"/>
      <c r="DD13" s="645">
        <v>377633</v>
      </c>
      <c r="DE13" s="637"/>
      <c r="DF13" s="637"/>
      <c r="DG13" s="637"/>
      <c r="DH13" s="637"/>
      <c r="DI13" s="637"/>
      <c r="DJ13" s="637"/>
      <c r="DK13" s="637"/>
      <c r="DL13" s="637"/>
      <c r="DM13" s="637"/>
      <c r="DN13" s="637"/>
      <c r="DO13" s="637"/>
      <c r="DP13" s="638"/>
      <c r="DQ13" s="645">
        <v>928732</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132934</v>
      </c>
      <c r="BH14" s="637"/>
      <c r="BI14" s="637"/>
      <c r="BJ14" s="637"/>
      <c r="BK14" s="637"/>
      <c r="BL14" s="637"/>
      <c r="BM14" s="637"/>
      <c r="BN14" s="638"/>
      <c r="BO14" s="639">
        <v>3.7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718606</v>
      </c>
      <c r="CS14" s="637"/>
      <c r="CT14" s="637"/>
      <c r="CU14" s="637"/>
      <c r="CV14" s="637"/>
      <c r="CW14" s="637"/>
      <c r="CX14" s="637"/>
      <c r="CY14" s="638"/>
      <c r="CZ14" s="639">
        <v>3.6</v>
      </c>
      <c r="DA14" s="639"/>
      <c r="DB14" s="639"/>
      <c r="DC14" s="639"/>
      <c r="DD14" s="645">
        <v>75685</v>
      </c>
      <c r="DE14" s="637"/>
      <c r="DF14" s="637"/>
      <c r="DG14" s="637"/>
      <c r="DH14" s="637"/>
      <c r="DI14" s="637"/>
      <c r="DJ14" s="637"/>
      <c r="DK14" s="637"/>
      <c r="DL14" s="637"/>
      <c r="DM14" s="637"/>
      <c r="DN14" s="637"/>
      <c r="DO14" s="637"/>
      <c r="DP14" s="638"/>
      <c r="DQ14" s="645">
        <v>627561</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36352</v>
      </c>
      <c r="S15" s="637"/>
      <c r="T15" s="637"/>
      <c r="U15" s="637"/>
      <c r="V15" s="637"/>
      <c r="W15" s="637"/>
      <c r="X15" s="637"/>
      <c r="Y15" s="638"/>
      <c r="Z15" s="639">
        <v>0.2</v>
      </c>
      <c r="AA15" s="639"/>
      <c r="AB15" s="639"/>
      <c r="AC15" s="639"/>
      <c r="AD15" s="640">
        <v>36352</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201547</v>
      </c>
      <c r="BH15" s="637"/>
      <c r="BI15" s="637"/>
      <c r="BJ15" s="637"/>
      <c r="BK15" s="637"/>
      <c r="BL15" s="637"/>
      <c r="BM15" s="637"/>
      <c r="BN15" s="638"/>
      <c r="BO15" s="639">
        <v>5.6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1869145</v>
      </c>
      <c r="CS15" s="637"/>
      <c r="CT15" s="637"/>
      <c r="CU15" s="637"/>
      <c r="CV15" s="637"/>
      <c r="CW15" s="637"/>
      <c r="CX15" s="637"/>
      <c r="CY15" s="638"/>
      <c r="CZ15" s="639">
        <v>9.4</v>
      </c>
      <c r="DA15" s="639"/>
      <c r="DB15" s="639"/>
      <c r="DC15" s="639"/>
      <c r="DD15" s="645">
        <v>378596</v>
      </c>
      <c r="DE15" s="637"/>
      <c r="DF15" s="637"/>
      <c r="DG15" s="637"/>
      <c r="DH15" s="637"/>
      <c r="DI15" s="637"/>
      <c r="DJ15" s="637"/>
      <c r="DK15" s="637"/>
      <c r="DL15" s="637"/>
      <c r="DM15" s="637"/>
      <c r="DN15" s="637"/>
      <c r="DO15" s="637"/>
      <c r="DP15" s="638"/>
      <c r="DQ15" s="645">
        <v>1355489</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87080</v>
      </c>
      <c r="S16" s="637"/>
      <c r="T16" s="637"/>
      <c r="U16" s="637"/>
      <c r="V16" s="637"/>
      <c r="W16" s="637"/>
      <c r="X16" s="637"/>
      <c r="Y16" s="638"/>
      <c r="Z16" s="639">
        <v>0.4</v>
      </c>
      <c r="AA16" s="639"/>
      <c r="AB16" s="639"/>
      <c r="AC16" s="639"/>
      <c r="AD16" s="640">
        <v>87080</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424905</v>
      </c>
      <c r="CS16" s="637"/>
      <c r="CT16" s="637"/>
      <c r="CU16" s="637"/>
      <c r="CV16" s="637"/>
      <c r="CW16" s="637"/>
      <c r="CX16" s="637"/>
      <c r="CY16" s="638"/>
      <c r="CZ16" s="639">
        <v>2.1</v>
      </c>
      <c r="DA16" s="639"/>
      <c r="DB16" s="639"/>
      <c r="DC16" s="639"/>
      <c r="DD16" s="645" t="s">
        <v>122</v>
      </c>
      <c r="DE16" s="637"/>
      <c r="DF16" s="637"/>
      <c r="DG16" s="637"/>
      <c r="DH16" s="637"/>
      <c r="DI16" s="637"/>
      <c r="DJ16" s="637"/>
      <c r="DK16" s="637"/>
      <c r="DL16" s="637"/>
      <c r="DM16" s="637"/>
      <c r="DN16" s="637"/>
      <c r="DO16" s="637"/>
      <c r="DP16" s="638"/>
      <c r="DQ16" s="645">
        <v>15644</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133116</v>
      </c>
      <c r="S17" s="637"/>
      <c r="T17" s="637"/>
      <c r="U17" s="637"/>
      <c r="V17" s="637"/>
      <c r="W17" s="637"/>
      <c r="X17" s="637"/>
      <c r="Y17" s="638"/>
      <c r="Z17" s="639">
        <v>0.7</v>
      </c>
      <c r="AA17" s="639"/>
      <c r="AB17" s="639"/>
      <c r="AC17" s="639"/>
      <c r="AD17" s="640">
        <v>133116</v>
      </c>
      <c r="AE17" s="640"/>
      <c r="AF17" s="640"/>
      <c r="AG17" s="640"/>
      <c r="AH17" s="640"/>
      <c r="AI17" s="640"/>
      <c r="AJ17" s="640"/>
      <c r="AK17" s="640"/>
      <c r="AL17" s="641">
        <v>1.1000000000000001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2438694</v>
      </c>
      <c r="CS17" s="637"/>
      <c r="CT17" s="637"/>
      <c r="CU17" s="637"/>
      <c r="CV17" s="637"/>
      <c r="CW17" s="637"/>
      <c r="CX17" s="637"/>
      <c r="CY17" s="638"/>
      <c r="CZ17" s="639">
        <v>12.3</v>
      </c>
      <c r="DA17" s="639"/>
      <c r="DB17" s="639"/>
      <c r="DC17" s="639"/>
      <c r="DD17" s="645" t="s">
        <v>122</v>
      </c>
      <c r="DE17" s="637"/>
      <c r="DF17" s="637"/>
      <c r="DG17" s="637"/>
      <c r="DH17" s="637"/>
      <c r="DI17" s="637"/>
      <c r="DJ17" s="637"/>
      <c r="DK17" s="637"/>
      <c r="DL17" s="637"/>
      <c r="DM17" s="637"/>
      <c r="DN17" s="637"/>
      <c r="DO17" s="637"/>
      <c r="DP17" s="638"/>
      <c r="DQ17" s="645">
        <v>2431075</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17533</v>
      </c>
      <c r="S18" s="637"/>
      <c r="T18" s="637"/>
      <c r="U18" s="637"/>
      <c r="V18" s="637"/>
      <c r="W18" s="637"/>
      <c r="X18" s="637"/>
      <c r="Y18" s="638"/>
      <c r="Z18" s="639">
        <v>0.1</v>
      </c>
      <c r="AA18" s="639"/>
      <c r="AB18" s="639"/>
      <c r="AC18" s="639"/>
      <c r="AD18" s="640">
        <v>17533</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105376</v>
      </c>
      <c r="S19" s="637"/>
      <c r="T19" s="637"/>
      <c r="U19" s="637"/>
      <c r="V19" s="637"/>
      <c r="W19" s="637"/>
      <c r="X19" s="637"/>
      <c r="Y19" s="638"/>
      <c r="Z19" s="639">
        <v>0.5</v>
      </c>
      <c r="AA19" s="639"/>
      <c r="AB19" s="639"/>
      <c r="AC19" s="639"/>
      <c r="AD19" s="640">
        <v>105376</v>
      </c>
      <c r="AE19" s="640"/>
      <c r="AF19" s="640"/>
      <c r="AG19" s="640"/>
      <c r="AH19" s="640"/>
      <c r="AI19" s="640"/>
      <c r="AJ19" s="640"/>
      <c r="AK19" s="640"/>
      <c r="AL19" s="641">
        <v>0.9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7006</v>
      </c>
      <c r="BH19" s="637"/>
      <c r="BI19" s="637"/>
      <c r="BJ19" s="637"/>
      <c r="BK19" s="637"/>
      <c r="BL19" s="637"/>
      <c r="BM19" s="637"/>
      <c r="BN19" s="638"/>
      <c r="BO19" s="639">
        <v>0.2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10207</v>
      </c>
      <c r="S20" s="637"/>
      <c r="T20" s="637"/>
      <c r="U20" s="637"/>
      <c r="V20" s="637"/>
      <c r="W20" s="637"/>
      <c r="X20" s="637"/>
      <c r="Y20" s="638"/>
      <c r="Z20" s="639">
        <v>0.1</v>
      </c>
      <c r="AA20" s="639"/>
      <c r="AB20" s="639"/>
      <c r="AC20" s="639"/>
      <c r="AD20" s="640">
        <v>10207</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7006</v>
      </c>
      <c r="BH20" s="637"/>
      <c r="BI20" s="637"/>
      <c r="BJ20" s="637"/>
      <c r="BK20" s="637"/>
      <c r="BL20" s="637"/>
      <c r="BM20" s="637"/>
      <c r="BN20" s="638"/>
      <c r="BO20" s="639">
        <v>0.2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19892783</v>
      </c>
      <c r="CS20" s="637"/>
      <c r="CT20" s="637"/>
      <c r="CU20" s="637"/>
      <c r="CV20" s="637"/>
      <c r="CW20" s="637"/>
      <c r="CX20" s="637"/>
      <c r="CY20" s="638"/>
      <c r="CZ20" s="639">
        <v>100</v>
      </c>
      <c r="DA20" s="639"/>
      <c r="DB20" s="639"/>
      <c r="DC20" s="639"/>
      <c r="DD20" s="645">
        <v>1339595</v>
      </c>
      <c r="DE20" s="637"/>
      <c r="DF20" s="637"/>
      <c r="DG20" s="637"/>
      <c r="DH20" s="637"/>
      <c r="DI20" s="637"/>
      <c r="DJ20" s="637"/>
      <c r="DK20" s="637"/>
      <c r="DL20" s="637"/>
      <c r="DM20" s="637"/>
      <c r="DN20" s="637"/>
      <c r="DO20" s="637"/>
      <c r="DP20" s="638"/>
      <c r="DQ20" s="645">
        <v>13981827</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8208981</v>
      </c>
      <c r="S21" s="637"/>
      <c r="T21" s="637"/>
      <c r="U21" s="637"/>
      <c r="V21" s="637"/>
      <c r="W21" s="637"/>
      <c r="X21" s="637"/>
      <c r="Y21" s="638"/>
      <c r="Z21" s="639">
        <v>40.200000000000003</v>
      </c>
      <c r="AA21" s="639"/>
      <c r="AB21" s="639"/>
      <c r="AC21" s="639"/>
      <c r="AD21" s="640">
        <v>7376525</v>
      </c>
      <c r="AE21" s="640"/>
      <c r="AF21" s="640"/>
      <c r="AG21" s="640"/>
      <c r="AH21" s="640"/>
      <c r="AI21" s="640"/>
      <c r="AJ21" s="640"/>
      <c r="AK21" s="640"/>
      <c r="AL21" s="641">
        <v>60.1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7006</v>
      </c>
      <c r="BH21" s="637"/>
      <c r="BI21" s="637"/>
      <c r="BJ21" s="637"/>
      <c r="BK21" s="637"/>
      <c r="BL21" s="637"/>
      <c r="BM21" s="637"/>
      <c r="BN21" s="638"/>
      <c r="BO21" s="639">
        <v>0.2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7376525</v>
      </c>
      <c r="S22" s="637"/>
      <c r="T22" s="637"/>
      <c r="U22" s="637"/>
      <c r="V22" s="637"/>
      <c r="W22" s="637"/>
      <c r="X22" s="637"/>
      <c r="Y22" s="638"/>
      <c r="Z22" s="639">
        <v>36.1</v>
      </c>
      <c r="AA22" s="639"/>
      <c r="AB22" s="639"/>
      <c r="AC22" s="639"/>
      <c r="AD22" s="640">
        <v>7376525</v>
      </c>
      <c r="AE22" s="640"/>
      <c r="AF22" s="640"/>
      <c r="AG22" s="640"/>
      <c r="AH22" s="640"/>
      <c r="AI22" s="640"/>
      <c r="AJ22" s="640"/>
      <c r="AK22" s="640"/>
      <c r="AL22" s="641">
        <v>60.1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832456</v>
      </c>
      <c r="S23" s="637"/>
      <c r="T23" s="637"/>
      <c r="U23" s="637"/>
      <c r="V23" s="637"/>
      <c r="W23" s="637"/>
      <c r="X23" s="637"/>
      <c r="Y23" s="638"/>
      <c r="Z23" s="639">
        <v>4.0999999999999996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9534949</v>
      </c>
      <c r="CS24" s="626"/>
      <c r="CT24" s="626"/>
      <c r="CU24" s="626"/>
      <c r="CV24" s="626"/>
      <c r="CW24" s="626"/>
      <c r="CX24" s="626"/>
      <c r="CY24" s="627"/>
      <c r="CZ24" s="630">
        <v>47.9</v>
      </c>
      <c r="DA24" s="631"/>
      <c r="DB24" s="631"/>
      <c r="DC24" s="647"/>
      <c r="DD24" s="671">
        <v>7109583</v>
      </c>
      <c r="DE24" s="626"/>
      <c r="DF24" s="626"/>
      <c r="DG24" s="626"/>
      <c r="DH24" s="626"/>
      <c r="DI24" s="626"/>
      <c r="DJ24" s="626"/>
      <c r="DK24" s="627"/>
      <c r="DL24" s="671">
        <v>6548790</v>
      </c>
      <c r="DM24" s="626"/>
      <c r="DN24" s="626"/>
      <c r="DO24" s="626"/>
      <c r="DP24" s="626"/>
      <c r="DQ24" s="626"/>
      <c r="DR24" s="626"/>
      <c r="DS24" s="626"/>
      <c r="DT24" s="626"/>
      <c r="DU24" s="626"/>
      <c r="DV24" s="627"/>
      <c r="DW24" s="630">
        <v>53.2</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13094292</v>
      </c>
      <c r="S25" s="637"/>
      <c r="T25" s="637"/>
      <c r="U25" s="637"/>
      <c r="V25" s="637"/>
      <c r="W25" s="637"/>
      <c r="X25" s="637"/>
      <c r="Y25" s="638"/>
      <c r="Z25" s="639">
        <v>64.099999999999994</v>
      </c>
      <c r="AA25" s="639"/>
      <c r="AB25" s="639"/>
      <c r="AC25" s="639"/>
      <c r="AD25" s="640">
        <v>12261836</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3764242</v>
      </c>
      <c r="CS25" s="668"/>
      <c r="CT25" s="668"/>
      <c r="CU25" s="668"/>
      <c r="CV25" s="668"/>
      <c r="CW25" s="668"/>
      <c r="CX25" s="668"/>
      <c r="CY25" s="669"/>
      <c r="CZ25" s="641">
        <v>18.899999999999999</v>
      </c>
      <c r="DA25" s="666"/>
      <c r="DB25" s="666"/>
      <c r="DC25" s="670"/>
      <c r="DD25" s="645">
        <v>3406887</v>
      </c>
      <c r="DE25" s="668"/>
      <c r="DF25" s="668"/>
      <c r="DG25" s="668"/>
      <c r="DH25" s="668"/>
      <c r="DI25" s="668"/>
      <c r="DJ25" s="668"/>
      <c r="DK25" s="669"/>
      <c r="DL25" s="645">
        <v>3278971</v>
      </c>
      <c r="DM25" s="668"/>
      <c r="DN25" s="668"/>
      <c r="DO25" s="668"/>
      <c r="DP25" s="668"/>
      <c r="DQ25" s="668"/>
      <c r="DR25" s="668"/>
      <c r="DS25" s="668"/>
      <c r="DT25" s="668"/>
      <c r="DU25" s="668"/>
      <c r="DV25" s="669"/>
      <c r="DW25" s="641">
        <v>26.6</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2220</v>
      </c>
      <c r="S26" s="637"/>
      <c r="T26" s="637"/>
      <c r="U26" s="637"/>
      <c r="V26" s="637"/>
      <c r="W26" s="637"/>
      <c r="X26" s="637"/>
      <c r="Y26" s="638"/>
      <c r="Z26" s="639">
        <v>0</v>
      </c>
      <c r="AA26" s="639"/>
      <c r="AB26" s="639"/>
      <c r="AC26" s="639"/>
      <c r="AD26" s="640">
        <v>2220</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2242786</v>
      </c>
      <c r="CS26" s="637"/>
      <c r="CT26" s="637"/>
      <c r="CU26" s="637"/>
      <c r="CV26" s="637"/>
      <c r="CW26" s="637"/>
      <c r="CX26" s="637"/>
      <c r="CY26" s="638"/>
      <c r="CZ26" s="641">
        <v>11.3</v>
      </c>
      <c r="DA26" s="666"/>
      <c r="DB26" s="666"/>
      <c r="DC26" s="670"/>
      <c r="DD26" s="645">
        <v>2013078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138872</v>
      </c>
      <c r="S27" s="637"/>
      <c r="T27" s="637"/>
      <c r="U27" s="637"/>
      <c r="V27" s="637"/>
      <c r="W27" s="637"/>
      <c r="X27" s="637"/>
      <c r="Y27" s="638"/>
      <c r="Z27" s="639">
        <v>0.7</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3579751</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3332013</v>
      </c>
      <c r="CS27" s="668"/>
      <c r="CT27" s="668"/>
      <c r="CU27" s="668"/>
      <c r="CV27" s="668"/>
      <c r="CW27" s="668"/>
      <c r="CX27" s="668"/>
      <c r="CY27" s="669"/>
      <c r="CZ27" s="641">
        <v>16.7</v>
      </c>
      <c r="DA27" s="666"/>
      <c r="DB27" s="666"/>
      <c r="DC27" s="670"/>
      <c r="DD27" s="645">
        <v>1271621</v>
      </c>
      <c r="DE27" s="668"/>
      <c r="DF27" s="668"/>
      <c r="DG27" s="668"/>
      <c r="DH27" s="668"/>
      <c r="DI27" s="668"/>
      <c r="DJ27" s="668"/>
      <c r="DK27" s="669"/>
      <c r="DL27" s="645">
        <v>838744</v>
      </c>
      <c r="DM27" s="668"/>
      <c r="DN27" s="668"/>
      <c r="DO27" s="668"/>
      <c r="DP27" s="668"/>
      <c r="DQ27" s="668"/>
      <c r="DR27" s="668"/>
      <c r="DS27" s="668"/>
      <c r="DT27" s="668"/>
      <c r="DU27" s="668"/>
      <c r="DV27" s="669"/>
      <c r="DW27" s="641">
        <v>6.8</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217314</v>
      </c>
      <c r="S28" s="637"/>
      <c r="T28" s="637"/>
      <c r="U28" s="637"/>
      <c r="V28" s="637"/>
      <c r="W28" s="637"/>
      <c r="X28" s="637"/>
      <c r="Y28" s="638"/>
      <c r="Z28" s="639">
        <v>1.1000000000000001</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2438694</v>
      </c>
      <c r="CS28" s="637"/>
      <c r="CT28" s="637"/>
      <c r="CU28" s="637"/>
      <c r="CV28" s="637"/>
      <c r="CW28" s="637"/>
      <c r="CX28" s="637"/>
      <c r="CY28" s="638"/>
      <c r="CZ28" s="641">
        <v>12.3</v>
      </c>
      <c r="DA28" s="666"/>
      <c r="DB28" s="666"/>
      <c r="DC28" s="670"/>
      <c r="DD28" s="645">
        <v>2431075</v>
      </c>
      <c r="DE28" s="637"/>
      <c r="DF28" s="637"/>
      <c r="DG28" s="637"/>
      <c r="DH28" s="637"/>
      <c r="DI28" s="637"/>
      <c r="DJ28" s="637"/>
      <c r="DK28" s="638"/>
      <c r="DL28" s="645">
        <v>2431075</v>
      </c>
      <c r="DM28" s="637"/>
      <c r="DN28" s="637"/>
      <c r="DO28" s="637"/>
      <c r="DP28" s="637"/>
      <c r="DQ28" s="637"/>
      <c r="DR28" s="637"/>
      <c r="DS28" s="637"/>
      <c r="DT28" s="637"/>
      <c r="DU28" s="637"/>
      <c r="DV28" s="638"/>
      <c r="DW28" s="641">
        <v>19.8</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85935</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2437874</v>
      </c>
      <c r="CS29" s="668"/>
      <c r="CT29" s="668"/>
      <c r="CU29" s="668"/>
      <c r="CV29" s="668"/>
      <c r="CW29" s="668"/>
      <c r="CX29" s="668"/>
      <c r="CY29" s="669"/>
      <c r="CZ29" s="641">
        <v>12.3</v>
      </c>
      <c r="DA29" s="666"/>
      <c r="DB29" s="666"/>
      <c r="DC29" s="670"/>
      <c r="DD29" s="645">
        <v>2430255</v>
      </c>
      <c r="DE29" s="668"/>
      <c r="DF29" s="668"/>
      <c r="DG29" s="668"/>
      <c r="DH29" s="668"/>
      <c r="DI29" s="668"/>
      <c r="DJ29" s="668"/>
      <c r="DK29" s="669"/>
      <c r="DL29" s="645">
        <v>2430255</v>
      </c>
      <c r="DM29" s="668"/>
      <c r="DN29" s="668"/>
      <c r="DO29" s="668"/>
      <c r="DP29" s="668"/>
      <c r="DQ29" s="668"/>
      <c r="DR29" s="668"/>
      <c r="DS29" s="668"/>
      <c r="DT29" s="668"/>
      <c r="DU29" s="668"/>
      <c r="DV29" s="669"/>
      <c r="DW29" s="641">
        <v>19.8</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2558519</v>
      </c>
      <c r="S30" s="637"/>
      <c r="T30" s="637"/>
      <c r="U30" s="637"/>
      <c r="V30" s="637"/>
      <c r="W30" s="637"/>
      <c r="X30" s="637"/>
      <c r="Y30" s="638"/>
      <c r="Z30" s="639">
        <v>12.5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2362664</v>
      </c>
      <c r="CS30" s="637"/>
      <c r="CT30" s="637"/>
      <c r="CU30" s="637"/>
      <c r="CV30" s="637"/>
      <c r="CW30" s="637"/>
      <c r="CX30" s="637"/>
      <c r="CY30" s="638"/>
      <c r="CZ30" s="641">
        <v>11.9</v>
      </c>
      <c r="DA30" s="666"/>
      <c r="DB30" s="666"/>
      <c r="DC30" s="670"/>
      <c r="DD30" s="645">
        <v>2356735</v>
      </c>
      <c r="DE30" s="637"/>
      <c r="DF30" s="637"/>
      <c r="DG30" s="637"/>
      <c r="DH30" s="637"/>
      <c r="DI30" s="637"/>
      <c r="DJ30" s="637"/>
      <c r="DK30" s="638"/>
      <c r="DL30" s="645">
        <v>2356735</v>
      </c>
      <c r="DM30" s="637"/>
      <c r="DN30" s="637"/>
      <c r="DO30" s="637"/>
      <c r="DP30" s="637"/>
      <c r="DQ30" s="637"/>
      <c r="DR30" s="637"/>
      <c r="DS30" s="637"/>
      <c r="DT30" s="637"/>
      <c r="DU30" s="637"/>
      <c r="DV30" s="638"/>
      <c r="DW30" s="641">
        <v>19.2</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96.9</v>
      </c>
      <c r="BN31" s="680"/>
      <c r="BO31" s="680"/>
      <c r="BP31" s="680"/>
      <c r="BQ31" s="681"/>
      <c r="BR31" s="692">
        <v>99.3</v>
      </c>
      <c r="BS31" s="680"/>
      <c r="BT31" s="680"/>
      <c r="BU31" s="680"/>
      <c r="BV31" s="680"/>
      <c r="BW31" s="680"/>
      <c r="BX31" s="631">
        <v>96.8</v>
      </c>
      <c r="BY31" s="680"/>
      <c r="BZ31" s="680"/>
      <c r="CA31" s="680"/>
      <c r="CB31" s="681"/>
      <c r="CD31" s="674"/>
      <c r="CE31" s="675"/>
      <c r="CF31" s="633" t="s">
        <v>300</v>
      </c>
      <c r="CG31" s="634"/>
      <c r="CH31" s="634"/>
      <c r="CI31" s="634"/>
      <c r="CJ31" s="634"/>
      <c r="CK31" s="634"/>
      <c r="CL31" s="634"/>
      <c r="CM31" s="634"/>
      <c r="CN31" s="634"/>
      <c r="CO31" s="634"/>
      <c r="CP31" s="634"/>
      <c r="CQ31" s="635"/>
      <c r="CR31" s="636">
        <v>75210</v>
      </c>
      <c r="CS31" s="668"/>
      <c r="CT31" s="668"/>
      <c r="CU31" s="668"/>
      <c r="CV31" s="668"/>
      <c r="CW31" s="668"/>
      <c r="CX31" s="668"/>
      <c r="CY31" s="669"/>
      <c r="CZ31" s="641">
        <v>0.4</v>
      </c>
      <c r="DA31" s="666"/>
      <c r="DB31" s="666"/>
      <c r="DC31" s="670"/>
      <c r="DD31" s="645">
        <v>73520</v>
      </c>
      <c r="DE31" s="668"/>
      <c r="DF31" s="668"/>
      <c r="DG31" s="668"/>
      <c r="DH31" s="668"/>
      <c r="DI31" s="668"/>
      <c r="DJ31" s="668"/>
      <c r="DK31" s="669"/>
      <c r="DL31" s="645">
        <v>73520</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1600957</v>
      </c>
      <c r="S32" s="637"/>
      <c r="T32" s="637"/>
      <c r="U32" s="637"/>
      <c r="V32" s="637"/>
      <c r="W32" s="637"/>
      <c r="X32" s="637"/>
      <c r="Y32" s="638"/>
      <c r="Z32" s="639">
        <v>7.8</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96.6</v>
      </c>
      <c r="BN32" s="668"/>
      <c r="BO32" s="668"/>
      <c r="BP32" s="668"/>
      <c r="BQ32" s="691"/>
      <c r="BR32" s="693">
        <v>99.3</v>
      </c>
      <c r="BS32" s="668"/>
      <c r="BT32" s="668"/>
      <c r="BU32" s="668"/>
      <c r="BV32" s="668"/>
      <c r="BW32" s="668"/>
      <c r="BX32" s="642">
        <v>96.7</v>
      </c>
      <c r="BY32" s="668"/>
      <c r="BZ32" s="668"/>
      <c r="CA32" s="668"/>
      <c r="CB32" s="691"/>
      <c r="CD32" s="676"/>
      <c r="CE32" s="677"/>
      <c r="CF32" s="633" t="s">
        <v>304</v>
      </c>
      <c r="CG32" s="634"/>
      <c r="CH32" s="634"/>
      <c r="CI32" s="634"/>
      <c r="CJ32" s="634"/>
      <c r="CK32" s="634"/>
      <c r="CL32" s="634"/>
      <c r="CM32" s="634"/>
      <c r="CN32" s="634"/>
      <c r="CO32" s="634"/>
      <c r="CP32" s="634"/>
      <c r="CQ32" s="635"/>
      <c r="CR32" s="636">
        <v>820</v>
      </c>
      <c r="CS32" s="637"/>
      <c r="CT32" s="637"/>
      <c r="CU32" s="637"/>
      <c r="CV32" s="637"/>
      <c r="CW32" s="637"/>
      <c r="CX32" s="637"/>
      <c r="CY32" s="638"/>
      <c r="CZ32" s="641">
        <v>0</v>
      </c>
      <c r="DA32" s="666"/>
      <c r="DB32" s="666"/>
      <c r="DC32" s="670"/>
      <c r="DD32" s="645">
        <v>820</v>
      </c>
      <c r="DE32" s="637"/>
      <c r="DF32" s="637"/>
      <c r="DG32" s="637"/>
      <c r="DH32" s="637"/>
      <c r="DI32" s="637"/>
      <c r="DJ32" s="637"/>
      <c r="DK32" s="638"/>
      <c r="DL32" s="645">
        <v>820</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76766</v>
      </c>
      <c r="S33" s="637"/>
      <c r="T33" s="637"/>
      <c r="U33" s="637"/>
      <c r="V33" s="637"/>
      <c r="W33" s="637"/>
      <c r="X33" s="637"/>
      <c r="Y33" s="638"/>
      <c r="Z33" s="639">
        <v>0.4</v>
      </c>
      <c r="AA33" s="639"/>
      <c r="AB33" s="639"/>
      <c r="AC33" s="639"/>
      <c r="AD33" s="640">
        <v>11192</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96.7</v>
      </c>
      <c r="BN33" s="695"/>
      <c r="BO33" s="695"/>
      <c r="BP33" s="695"/>
      <c r="BQ33" s="697"/>
      <c r="BR33" s="694">
        <v>99.2</v>
      </c>
      <c r="BS33" s="695"/>
      <c r="BT33" s="695"/>
      <c r="BU33" s="695"/>
      <c r="BV33" s="695"/>
      <c r="BW33" s="695"/>
      <c r="BX33" s="696">
        <v>96.6</v>
      </c>
      <c r="BY33" s="695"/>
      <c r="BZ33" s="695"/>
      <c r="CA33" s="695"/>
      <c r="CB33" s="697"/>
      <c r="CD33" s="633" t="s">
        <v>307</v>
      </c>
      <c r="CE33" s="634"/>
      <c r="CF33" s="634"/>
      <c r="CG33" s="634"/>
      <c r="CH33" s="634"/>
      <c r="CI33" s="634"/>
      <c r="CJ33" s="634"/>
      <c r="CK33" s="634"/>
      <c r="CL33" s="634"/>
      <c r="CM33" s="634"/>
      <c r="CN33" s="634"/>
      <c r="CO33" s="634"/>
      <c r="CP33" s="634"/>
      <c r="CQ33" s="635"/>
      <c r="CR33" s="636">
        <v>8593334</v>
      </c>
      <c r="CS33" s="668"/>
      <c r="CT33" s="668"/>
      <c r="CU33" s="668"/>
      <c r="CV33" s="668"/>
      <c r="CW33" s="668"/>
      <c r="CX33" s="668"/>
      <c r="CY33" s="669"/>
      <c r="CZ33" s="641">
        <v>43.2</v>
      </c>
      <c r="DA33" s="666"/>
      <c r="DB33" s="666"/>
      <c r="DC33" s="670"/>
      <c r="DD33" s="645">
        <v>6636314</v>
      </c>
      <c r="DE33" s="668"/>
      <c r="DF33" s="668"/>
      <c r="DG33" s="668"/>
      <c r="DH33" s="668"/>
      <c r="DI33" s="668"/>
      <c r="DJ33" s="668"/>
      <c r="DK33" s="669"/>
      <c r="DL33" s="645">
        <v>4884298</v>
      </c>
      <c r="DM33" s="668"/>
      <c r="DN33" s="668"/>
      <c r="DO33" s="668"/>
      <c r="DP33" s="668"/>
      <c r="DQ33" s="668"/>
      <c r="DR33" s="668"/>
      <c r="DS33" s="668"/>
      <c r="DT33" s="668"/>
      <c r="DU33" s="668"/>
      <c r="DV33" s="669"/>
      <c r="DW33" s="641">
        <v>39.700000000000003</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163795</v>
      </c>
      <c r="S34" s="637"/>
      <c r="T34" s="637"/>
      <c r="U34" s="637"/>
      <c r="V34" s="637"/>
      <c r="W34" s="637"/>
      <c r="X34" s="637"/>
      <c r="Y34" s="638"/>
      <c r="Z34" s="639">
        <v>0.8</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3005951</v>
      </c>
      <c r="CS34" s="637"/>
      <c r="CT34" s="637"/>
      <c r="CU34" s="637"/>
      <c r="CV34" s="637"/>
      <c r="CW34" s="637"/>
      <c r="CX34" s="637"/>
      <c r="CY34" s="638"/>
      <c r="CZ34" s="641">
        <v>15.1</v>
      </c>
      <c r="DA34" s="666"/>
      <c r="DB34" s="666"/>
      <c r="DC34" s="670"/>
      <c r="DD34" s="645">
        <v>2294028</v>
      </c>
      <c r="DE34" s="637"/>
      <c r="DF34" s="637"/>
      <c r="DG34" s="637"/>
      <c r="DH34" s="637"/>
      <c r="DI34" s="637"/>
      <c r="DJ34" s="637"/>
      <c r="DK34" s="638"/>
      <c r="DL34" s="645">
        <v>1987271</v>
      </c>
      <c r="DM34" s="637"/>
      <c r="DN34" s="637"/>
      <c r="DO34" s="637"/>
      <c r="DP34" s="637"/>
      <c r="DQ34" s="637"/>
      <c r="DR34" s="637"/>
      <c r="DS34" s="637"/>
      <c r="DT34" s="637"/>
      <c r="DU34" s="637"/>
      <c r="DV34" s="638"/>
      <c r="DW34" s="641">
        <v>16.2</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1042041</v>
      </c>
      <c r="S35" s="637"/>
      <c r="T35" s="637"/>
      <c r="U35" s="637"/>
      <c r="V35" s="637"/>
      <c r="W35" s="637"/>
      <c r="X35" s="637"/>
      <c r="Y35" s="638"/>
      <c r="Z35" s="639">
        <v>5.0999999999999996</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622792</v>
      </c>
      <c r="CS35" s="668"/>
      <c r="CT35" s="668"/>
      <c r="CU35" s="668"/>
      <c r="CV35" s="668"/>
      <c r="CW35" s="668"/>
      <c r="CX35" s="668"/>
      <c r="CY35" s="669"/>
      <c r="CZ35" s="641">
        <v>3.1</v>
      </c>
      <c r="DA35" s="666"/>
      <c r="DB35" s="666"/>
      <c r="DC35" s="670"/>
      <c r="DD35" s="645">
        <v>433763</v>
      </c>
      <c r="DE35" s="668"/>
      <c r="DF35" s="668"/>
      <c r="DG35" s="668"/>
      <c r="DH35" s="668"/>
      <c r="DI35" s="668"/>
      <c r="DJ35" s="668"/>
      <c r="DK35" s="669"/>
      <c r="DL35" s="645">
        <v>425415</v>
      </c>
      <c r="DM35" s="668"/>
      <c r="DN35" s="668"/>
      <c r="DO35" s="668"/>
      <c r="DP35" s="668"/>
      <c r="DQ35" s="668"/>
      <c r="DR35" s="668"/>
      <c r="DS35" s="668"/>
      <c r="DT35" s="668"/>
      <c r="DU35" s="668"/>
      <c r="DV35" s="669"/>
      <c r="DW35" s="641">
        <v>3.5</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329307</v>
      </c>
      <c r="S36" s="637"/>
      <c r="T36" s="637"/>
      <c r="U36" s="637"/>
      <c r="V36" s="637"/>
      <c r="W36" s="637"/>
      <c r="X36" s="637"/>
      <c r="Y36" s="638"/>
      <c r="Z36" s="639">
        <v>1.6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2833264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41404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2916050</v>
      </c>
      <c r="CS36" s="637"/>
      <c r="CT36" s="637"/>
      <c r="CU36" s="637"/>
      <c r="CV36" s="637"/>
      <c r="CW36" s="637"/>
      <c r="CX36" s="637"/>
      <c r="CY36" s="638"/>
      <c r="CZ36" s="641">
        <v>14.7</v>
      </c>
      <c r="DA36" s="666"/>
      <c r="DB36" s="666"/>
      <c r="DC36" s="670"/>
      <c r="DD36" s="645">
        <v>2442298</v>
      </c>
      <c r="DE36" s="637"/>
      <c r="DF36" s="637"/>
      <c r="DG36" s="637"/>
      <c r="DH36" s="637"/>
      <c r="DI36" s="637"/>
      <c r="DJ36" s="637"/>
      <c r="DK36" s="638"/>
      <c r="DL36" s="645">
        <v>1240775</v>
      </c>
      <c r="DM36" s="637"/>
      <c r="DN36" s="637"/>
      <c r="DO36" s="637"/>
      <c r="DP36" s="637"/>
      <c r="DQ36" s="637"/>
      <c r="DR36" s="637"/>
      <c r="DS36" s="637"/>
      <c r="DT36" s="637"/>
      <c r="DU36" s="637"/>
      <c r="DV36" s="638"/>
      <c r="DW36" s="641">
        <v>10.1</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325512</v>
      </c>
      <c r="S37" s="637"/>
      <c r="T37" s="637"/>
      <c r="U37" s="637"/>
      <c r="V37" s="637"/>
      <c r="W37" s="637"/>
      <c r="X37" s="637"/>
      <c r="Y37" s="638"/>
      <c r="Z37" s="639">
        <v>1.6</v>
      </c>
      <c r="AA37" s="639"/>
      <c r="AB37" s="639"/>
      <c r="AC37" s="639"/>
      <c r="AD37" s="640">
        <v>656</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876205</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3824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345649</v>
      </c>
      <c r="CS37" s="668"/>
      <c r="CT37" s="668"/>
      <c r="CU37" s="668"/>
      <c r="CV37" s="668"/>
      <c r="CW37" s="668"/>
      <c r="CX37" s="668"/>
      <c r="CY37" s="669"/>
      <c r="CZ37" s="641">
        <v>1.7</v>
      </c>
      <c r="DA37" s="666"/>
      <c r="DB37" s="666"/>
      <c r="DC37" s="670"/>
      <c r="DD37" s="645">
        <v>345649</v>
      </c>
      <c r="DE37" s="668"/>
      <c r="DF37" s="668"/>
      <c r="DG37" s="668"/>
      <c r="DH37" s="668"/>
      <c r="DI37" s="668"/>
      <c r="DJ37" s="668"/>
      <c r="DK37" s="669"/>
      <c r="DL37" s="645">
        <v>327132</v>
      </c>
      <c r="DM37" s="668"/>
      <c r="DN37" s="668"/>
      <c r="DO37" s="668"/>
      <c r="DP37" s="668"/>
      <c r="DQ37" s="668"/>
      <c r="DR37" s="668"/>
      <c r="DS37" s="668"/>
      <c r="DT37" s="668"/>
      <c r="DU37" s="668"/>
      <c r="DV37" s="669"/>
      <c r="DW37" s="641">
        <v>2.7</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777000</v>
      </c>
      <c r="S38" s="637"/>
      <c r="T38" s="637"/>
      <c r="U38" s="637"/>
      <c r="V38" s="637"/>
      <c r="W38" s="637"/>
      <c r="X38" s="637"/>
      <c r="Y38" s="638"/>
      <c r="Z38" s="639">
        <v>3.8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446284</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3304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1510775</v>
      </c>
      <c r="CS38" s="637"/>
      <c r="CT38" s="637"/>
      <c r="CU38" s="637"/>
      <c r="CV38" s="637"/>
      <c r="CW38" s="637"/>
      <c r="CX38" s="637"/>
      <c r="CY38" s="638"/>
      <c r="CZ38" s="641">
        <v>7.6</v>
      </c>
      <c r="DA38" s="666"/>
      <c r="DB38" s="666"/>
      <c r="DC38" s="670"/>
      <c r="DD38" s="645">
        <v>1272046</v>
      </c>
      <c r="DE38" s="637"/>
      <c r="DF38" s="637"/>
      <c r="DG38" s="637"/>
      <c r="DH38" s="637"/>
      <c r="DI38" s="637"/>
      <c r="DJ38" s="637"/>
      <c r="DK38" s="638"/>
      <c r="DL38" s="645">
        <v>1230837</v>
      </c>
      <c r="DM38" s="637"/>
      <c r="DN38" s="637"/>
      <c r="DO38" s="637"/>
      <c r="DP38" s="637"/>
      <c r="DQ38" s="637"/>
      <c r="DR38" s="637"/>
      <c r="DS38" s="637"/>
      <c r="DT38" s="637"/>
      <c r="DU38" s="637"/>
      <c r="DV38" s="638"/>
      <c r="DW38" s="641">
        <v>10</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4589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535258</v>
      </c>
      <c r="CS39" s="668"/>
      <c r="CT39" s="668"/>
      <c r="CU39" s="668"/>
      <c r="CV39" s="668"/>
      <c r="CW39" s="668"/>
      <c r="CX39" s="668"/>
      <c r="CY39" s="669"/>
      <c r="CZ39" s="641">
        <v>2.7</v>
      </c>
      <c r="DA39" s="666"/>
      <c r="DB39" s="666"/>
      <c r="DC39" s="670"/>
      <c r="DD39" s="645">
        <v>192336</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28100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104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2508</v>
      </c>
      <c r="CS40" s="637"/>
      <c r="CT40" s="637"/>
      <c r="CU40" s="637"/>
      <c r="CV40" s="637"/>
      <c r="CW40" s="637"/>
      <c r="CX40" s="637"/>
      <c r="CY40" s="638"/>
      <c r="CZ40" s="641">
        <v>0</v>
      </c>
      <c r="DA40" s="666"/>
      <c r="DB40" s="666"/>
      <c r="DC40" s="670"/>
      <c r="DD40" s="645">
        <v>1843</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20412530</v>
      </c>
      <c r="S41" s="709"/>
      <c r="T41" s="709"/>
      <c r="U41" s="709"/>
      <c r="V41" s="709"/>
      <c r="W41" s="709"/>
      <c r="X41" s="709"/>
      <c r="Y41" s="713"/>
      <c r="Z41" s="714">
        <v>100</v>
      </c>
      <c r="AA41" s="714"/>
      <c r="AB41" s="714"/>
      <c r="AC41" s="714"/>
      <c r="AD41" s="715">
        <v>12275904</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236527</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1274248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413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1764500</v>
      </c>
      <c r="CS42" s="668"/>
      <c r="CT42" s="668"/>
      <c r="CU42" s="668"/>
      <c r="CV42" s="668"/>
      <c r="CW42" s="668"/>
      <c r="CX42" s="668"/>
      <c r="CY42" s="669"/>
      <c r="CZ42" s="641">
        <v>8.9</v>
      </c>
      <c r="DA42" s="666"/>
      <c r="DB42" s="666"/>
      <c r="DC42" s="670"/>
      <c r="DD42" s="645">
        <v>235930</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657</v>
      </c>
      <c r="CS43" s="668"/>
      <c r="CT43" s="668"/>
      <c r="CU43" s="668"/>
      <c r="CV43" s="668"/>
      <c r="CW43" s="668"/>
      <c r="CX43" s="668"/>
      <c r="CY43" s="669"/>
      <c r="CZ43" s="641">
        <v>0</v>
      </c>
      <c r="DA43" s="666"/>
      <c r="DB43" s="666"/>
      <c r="DC43" s="670"/>
      <c r="DD43" s="645">
        <v>560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1339595</v>
      </c>
      <c r="CS44" s="637"/>
      <c r="CT44" s="637"/>
      <c r="CU44" s="637"/>
      <c r="CV44" s="637"/>
      <c r="CW44" s="637"/>
      <c r="CX44" s="637"/>
      <c r="CY44" s="638"/>
      <c r="CZ44" s="641">
        <v>6.7</v>
      </c>
      <c r="DA44" s="642"/>
      <c r="DB44" s="642"/>
      <c r="DC44" s="648"/>
      <c r="DD44" s="645">
        <v>220286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491841</v>
      </c>
      <c r="CS45" s="668"/>
      <c r="CT45" s="668"/>
      <c r="CU45" s="668"/>
      <c r="CV45" s="668"/>
      <c r="CW45" s="668"/>
      <c r="CX45" s="668"/>
      <c r="CY45" s="669"/>
      <c r="CZ45" s="641">
        <v>2.5</v>
      </c>
      <c r="DA45" s="666"/>
      <c r="DB45" s="666"/>
      <c r="DC45" s="670"/>
      <c r="DD45" s="645">
        <v>55576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783485</v>
      </c>
      <c r="CS46" s="637"/>
      <c r="CT46" s="637"/>
      <c r="CU46" s="637"/>
      <c r="CV46" s="637"/>
      <c r="CW46" s="637"/>
      <c r="CX46" s="637"/>
      <c r="CY46" s="638"/>
      <c r="CZ46" s="641">
        <v>3.9</v>
      </c>
      <c r="DA46" s="642"/>
      <c r="DB46" s="642"/>
      <c r="DC46" s="648"/>
      <c r="DD46" s="645">
        <v>154487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424905</v>
      </c>
      <c r="CS47" s="668"/>
      <c r="CT47" s="668"/>
      <c r="CU47" s="668"/>
      <c r="CV47" s="668"/>
      <c r="CW47" s="668"/>
      <c r="CX47" s="668"/>
      <c r="CY47" s="669"/>
      <c r="CZ47" s="641">
        <v>2.1</v>
      </c>
      <c r="DA47" s="666"/>
      <c r="DB47" s="666"/>
      <c r="DC47" s="670"/>
      <c r="DD47" s="645">
        <v>15644</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19892783</v>
      </c>
      <c r="CS49" s="695"/>
      <c r="CT49" s="695"/>
      <c r="CU49" s="695"/>
      <c r="CV49" s="695"/>
      <c r="CW49" s="695"/>
      <c r="CX49" s="695"/>
      <c r="CY49" s="724"/>
      <c r="CZ49" s="716">
        <v>100</v>
      </c>
      <c r="DA49" s="725"/>
      <c r="DB49" s="725"/>
      <c r="DC49" s="726"/>
      <c r="DD49" s="727">
        <v>13981827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9DOgneGve96pcooyhNfLzI7JdShvUTUXqB3wrZEjTa6ETbuGOuOldDOXbqAvbxkSs8y3sns+Mw6zyh0NIeKMSA==" saltValue="BD+48ddPkouAJm33P/zhf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20462</v>
      </c>
      <c r="R7" s="766"/>
      <c r="S7" s="766"/>
      <c r="T7" s="766"/>
      <c r="U7" s="766"/>
      <c r="V7" s="766">
        <v>19942</v>
      </c>
      <c r="W7" s="766"/>
      <c r="X7" s="766"/>
      <c r="Y7" s="766"/>
      <c r="Z7" s="766"/>
      <c r="AA7" s="766">
        <v>520</v>
      </c>
      <c r="AB7" s="766"/>
      <c r="AC7" s="766"/>
      <c r="AD7" s="766"/>
      <c r="AE7" s="767"/>
      <c r="AF7" s="768">
        <v>458</v>
      </c>
      <c r="AG7" s="769"/>
      <c r="AH7" s="769"/>
      <c r="AI7" s="769"/>
      <c r="AJ7" s="770"/>
      <c r="AK7" s="771">
        <v>1042</v>
      </c>
      <c r="AL7" s="772"/>
      <c r="AM7" s="772"/>
      <c r="AN7" s="772"/>
      <c r="AO7" s="772"/>
      <c r="AP7" s="772">
        <v>19085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551</v>
      </c>
      <c r="BT7" s="760"/>
      <c r="BU7" s="760"/>
      <c r="BV7" s="760"/>
      <c r="BW7" s="760"/>
      <c r="BX7" s="760"/>
      <c r="BY7" s="760"/>
      <c r="BZ7" s="760"/>
      <c r="CA7" s="760"/>
      <c r="CB7" s="760"/>
      <c r="CC7" s="760"/>
      <c r="CD7" s="760"/>
      <c r="CE7" s="760"/>
      <c r="CF7" s="760"/>
      <c r="CG7" s="775"/>
      <c r="CH7" s="756">
        <v>-24</v>
      </c>
      <c r="CI7" s="757"/>
      <c r="CJ7" s="757"/>
      <c r="CK7" s="757"/>
      <c r="CL7" s="758"/>
      <c r="CM7" s="756">
        <v>279</v>
      </c>
      <c r="CN7" s="757"/>
      <c r="CO7" s="757"/>
      <c r="CP7" s="757"/>
      <c r="CQ7" s="758"/>
      <c r="CR7" s="756">
        <v>80</v>
      </c>
      <c r="CS7" s="757"/>
      <c r="CT7" s="757"/>
      <c r="CU7" s="757"/>
      <c r="CV7" s="758"/>
      <c r="CW7" s="756">
        <v>7</v>
      </c>
      <c r="CX7" s="757"/>
      <c r="CY7" s="757"/>
      <c r="CZ7" s="757"/>
      <c r="DA7" s="758"/>
      <c r="DB7" s="756" t="s">
        <v>550</v>
      </c>
      <c r="DC7" s="757"/>
      <c r="DD7" s="757"/>
      <c r="DE7" s="757"/>
      <c r="DF7" s="758"/>
      <c r="DG7" s="756" t="s">
        <v>550</v>
      </c>
      <c r="DH7" s="757"/>
      <c r="DI7" s="757"/>
      <c r="DJ7" s="757"/>
      <c r="DK7" s="758"/>
      <c r="DL7" s="756" t="s">
        <v>550</v>
      </c>
      <c r="DM7" s="757"/>
      <c r="DN7" s="757"/>
      <c r="DO7" s="757"/>
      <c r="DP7" s="758"/>
      <c r="DQ7" s="756" t="s">
        <v>550</v>
      </c>
      <c r="DR7" s="757"/>
      <c r="DS7" s="757"/>
      <c r="DT7" s="757"/>
      <c r="DU7" s="758"/>
      <c r="DV7" s="759"/>
      <c r="DW7" s="760"/>
      <c r="DX7" s="760"/>
      <c r="DY7" s="760"/>
      <c r="DZ7" s="761"/>
      <c r="EA7" s="216"/>
    </row>
    <row r="8" spans="1:131" s="217" customFormat="1" ht="26.25" customHeight="1" x14ac:dyDescent="0.15">
      <c r="A8" s="220">
        <v>2</v>
      </c>
      <c r="B8" s="793" t="s">
        <v>375</v>
      </c>
      <c r="C8" s="794"/>
      <c r="D8" s="794"/>
      <c r="E8" s="794"/>
      <c r="F8" s="794"/>
      <c r="G8" s="794"/>
      <c r="H8" s="794"/>
      <c r="I8" s="794"/>
      <c r="J8" s="794"/>
      <c r="K8" s="794"/>
      <c r="L8" s="794"/>
      <c r="M8" s="794"/>
      <c r="N8" s="794"/>
      <c r="O8" s="794"/>
      <c r="P8" s="795"/>
      <c r="Q8" s="796">
        <v>4</v>
      </c>
      <c r="R8" s="797"/>
      <c r="S8" s="797"/>
      <c r="T8" s="797"/>
      <c r="U8" s="797"/>
      <c r="V8" s="797">
        <v>4</v>
      </c>
      <c r="W8" s="797"/>
      <c r="X8" s="797"/>
      <c r="Y8" s="797"/>
      <c r="Z8" s="797"/>
      <c r="AA8" s="797">
        <v>0</v>
      </c>
      <c r="AB8" s="797"/>
      <c r="AC8" s="797"/>
      <c r="AD8" s="797"/>
      <c r="AE8" s="798"/>
      <c r="AF8" s="799">
        <v>0</v>
      </c>
      <c r="AG8" s="800"/>
      <c r="AH8" s="800"/>
      <c r="AI8" s="800"/>
      <c r="AJ8" s="801"/>
      <c r="AK8" s="782">
        <v>2</v>
      </c>
      <c r="AL8" s="783"/>
      <c r="AM8" s="783"/>
      <c r="AN8" s="783"/>
      <c r="AO8" s="783"/>
      <c r="AP8" s="783" t="s">
        <v>550</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552</v>
      </c>
      <c r="BT8" s="787"/>
      <c r="BU8" s="787"/>
      <c r="BV8" s="787"/>
      <c r="BW8" s="787"/>
      <c r="BX8" s="787"/>
      <c r="BY8" s="787"/>
      <c r="BZ8" s="787"/>
      <c r="CA8" s="787"/>
      <c r="CB8" s="787"/>
      <c r="CC8" s="787"/>
      <c r="CD8" s="787"/>
      <c r="CE8" s="787"/>
      <c r="CF8" s="787"/>
      <c r="CG8" s="788"/>
      <c r="CH8" s="789">
        <v>5</v>
      </c>
      <c r="CI8" s="790"/>
      <c r="CJ8" s="790"/>
      <c r="CK8" s="790"/>
      <c r="CL8" s="791"/>
      <c r="CM8" s="789">
        <v>23</v>
      </c>
      <c r="CN8" s="790"/>
      <c r="CO8" s="790"/>
      <c r="CP8" s="790"/>
      <c r="CQ8" s="791"/>
      <c r="CR8" s="789">
        <v>20</v>
      </c>
      <c r="CS8" s="790"/>
      <c r="CT8" s="790"/>
      <c r="CU8" s="790"/>
      <c r="CV8" s="791"/>
      <c r="CW8" s="789" t="s">
        <v>550</v>
      </c>
      <c r="CX8" s="790"/>
      <c r="CY8" s="790"/>
      <c r="CZ8" s="790"/>
      <c r="DA8" s="791"/>
      <c r="DB8" s="789" t="s">
        <v>550</v>
      </c>
      <c r="DC8" s="790"/>
      <c r="DD8" s="790"/>
      <c r="DE8" s="790"/>
      <c r="DF8" s="791"/>
      <c r="DG8" s="789" t="s">
        <v>550</v>
      </c>
      <c r="DH8" s="790"/>
      <c r="DI8" s="790"/>
      <c r="DJ8" s="790"/>
      <c r="DK8" s="791"/>
      <c r="DL8" s="789" t="s">
        <v>550</v>
      </c>
      <c r="DM8" s="790"/>
      <c r="DN8" s="790"/>
      <c r="DO8" s="790"/>
      <c r="DP8" s="791"/>
      <c r="DQ8" s="789" t="s">
        <v>550</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553</v>
      </c>
      <c r="BT9" s="787"/>
      <c r="BU9" s="787"/>
      <c r="BV9" s="787"/>
      <c r="BW9" s="787"/>
      <c r="BX9" s="787"/>
      <c r="BY9" s="787"/>
      <c r="BZ9" s="787"/>
      <c r="CA9" s="787"/>
      <c r="CB9" s="787"/>
      <c r="CC9" s="787"/>
      <c r="CD9" s="787"/>
      <c r="CE9" s="787"/>
      <c r="CF9" s="787"/>
      <c r="CG9" s="788"/>
      <c r="CH9" s="789">
        <v>0</v>
      </c>
      <c r="CI9" s="790"/>
      <c r="CJ9" s="790"/>
      <c r="CK9" s="790"/>
      <c r="CL9" s="791"/>
      <c r="CM9" s="789">
        <v>8</v>
      </c>
      <c r="CN9" s="790"/>
      <c r="CO9" s="790"/>
      <c r="CP9" s="790"/>
      <c r="CQ9" s="791"/>
      <c r="CR9" s="789">
        <v>3</v>
      </c>
      <c r="CS9" s="790"/>
      <c r="CT9" s="790"/>
      <c r="CU9" s="790"/>
      <c r="CV9" s="791"/>
      <c r="CW9" s="789">
        <v>1</v>
      </c>
      <c r="CX9" s="790"/>
      <c r="CY9" s="790"/>
      <c r="CZ9" s="790"/>
      <c r="DA9" s="791"/>
      <c r="DB9" s="789" t="s">
        <v>550</v>
      </c>
      <c r="DC9" s="790"/>
      <c r="DD9" s="790"/>
      <c r="DE9" s="790"/>
      <c r="DF9" s="791"/>
      <c r="DG9" s="789" t="s">
        <v>550</v>
      </c>
      <c r="DH9" s="790"/>
      <c r="DI9" s="790"/>
      <c r="DJ9" s="790"/>
      <c r="DK9" s="791"/>
      <c r="DL9" s="789" t="s">
        <v>550</v>
      </c>
      <c r="DM9" s="790"/>
      <c r="DN9" s="790"/>
      <c r="DO9" s="790"/>
      <c r="DP9" s="791"/>
      <c r="DQ9" s="789" t="s">
        <v>550</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554</v>
      </c>
      <c r="BT10" s="787"/>
      <c r="BU10" s="787"/>
      <c r="BV10" s="787"/>
      <c r="BW10" s="787"/>
      <c r="BX10" s="787"/>
      <c r="BY10" s="787"/>
      <c r="BZ10" s="787"/>
      <c r="CA10" s="787"/>
      <c r="CB10" s="787"/>
      <c r="CC10" s="787"/>
      <c r="CD10" s="787"/>
      <c r="CE10" s="787"/>
      <c r="CF10" s="787"/>
      <c r="CG10" s="788"/>
      <c r="CH10" s="789">
        <v>3</v>
      </c>
      <c r="CI10" s="790"/>
      <c r="CJ10" s="790"/>
      <c r="CK10" s="790"/>
      <c r="CL10" s="791"/>
      <c r="CM10" s="789">
        <v>44</v>
      </c>
      <c r="CN10" s="790"/>
      <c r="CO10" s="790"/>
      <c r="CP10" s="790"/>
      <c r="CQ10" s="791"/>
      <c r="CR10" s="789">
        <v>16</v>
      </c>
      <c r="CS10" s="790"/>
      <c r="CT10" s="790"/>
      <c r="CU10" s="790"/>
      <c r="CV10" s="791"/>
      <c r="CW10" s="789" t="s">
        <v>550</v>
      </c>
      <c r="CX10" s="790"/>
      <c r="CY10" s="790"/>
      <c r="CZ10" s="790"/>
      <c r="DA10" s="791"/>
      <c r="DB10" s="789" t="s">
        <v>550</v>
      </c>
      <c r="DC10" s="790"/>
      <c r="DD10" s="790"/>
      <c r="DE10" s="790"/>
      <c r="DF10" s="791"/>
      <c r="DG10" s="789" t="s">
        <v>550</v>
      </c>
      <c r="DH10" s="790"/>
      <c r="DI10" s="790"/>
      <c r="DJ10" s="790"/>
      <c r="DK10" s="791"/>
      <c r="DL10" s="789" t="s">
        <v>550</v>
      </c>
      <c r="DM10" s="790"/>
      <c r="DN10" s="790"/>
      <c r="DO10" s="790"/>
      <c r="DP10" s="791"/>
      <c r="DQ10" s="789" t="s">
        <v>550</v>
      </c>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20464</v>
      </c>
      <c r="R23" s="806"/>
      <c r="S23" s="806"/>
      <c r="T23" s="806"/>
      <c r="U23" s="806"/>
      <c r="V23" s="806">
        <v>19944</v>
      </c>
      <c r="W23" s="806"/>
      <c r="X23" s="806"/>
      <c r="Y23" s="806"/>
      <c r="Z23" s="806"/>
      <c r="AA23" s="806">
        <v>520</v>
      </c>
      <c r="AB23" s="806"/>
      <c r="AC23" s="806"/>
      <c r="AD23" s="806"/>
      <c r="AE23" s="807"/>
      <c r="AF23" s="808">
        <v>458</v>
      </c>
      <c r="AG23" s="806"/>
      <c r="AH23" s="806"/>
      <c r="AI23" s="806"/>
      <c r="AJ23" s="809"/>
      <c r="AK23" s="810"/>
      <c r="AL23" s="811"/>
      <c r="AM23" s="811"/>
      <c r="AN23" s="811"/>
      <c r="AO23" s="811"/>
      <c r="AP23" s="806">
        <v>19085</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835">
        <v>2809</v>
      </c>
      <c r="R28" s="836"/>
      <c r="S28" s="836"/>
      <c r="T28" s="836"/>
      <c r="U28" s="836"/>
      <c r="V28" s="836">
        <v>2768</v>
      </c>
      <c r="W28" s="836"/>
      <c r="X28" s="836"/>
      <c r="Y28" s="836"/>
      <c r="Z28" s="836"/>
      <c r="AA28" s="836">
        <v>41</v>
      </c>
      <c r="AB28" s="836"/>
      <c r="AC28" s="836"/>
      <c r="AD28" s="836"/>
      <c r="AE28" s="837"/>
      <c r="AF28" s="838">
        <v>41</v>
      </c>
      <c r="AG28" s="836"/>
      <c r="AH28" s="836"/>
      <c r="AI28" s="836"/>
      <c r="AJ28" s="839"/>
      <c r="AK28" s="840">
        <v>292</v>
      </c>
      <c r="AL28" s="841"/>
      <c r="AM28" s="841"/>
      <c r="AN28" s="841"/>
      <c r="AO28" s="841"/>
      <c r="AP28" s="841" t="s">
        <v>550</v>
      </c>
      <c r="AQ28" s="841"/>
      <c r="AR28" s="841"/>
      <c r="AS28" s="841"/>
      <c r="AT28" s="841"/>
      <c r="AU28" s="841" t="s">
        <v>550</v>
      </c>
      <c r="AV28" s="841"/>
      <c r="AW28" s="841"/>
      <c r="AX28" s="841"/>
      <c r="AY28" s="841"/>
      <c r="AZ28" s="842" t="s">
        <v>550</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796">
        <v>569</v>
      </c>
      <c r="R29" s="797"/>
      <c r="S29" s="797"/>
      <c r="T29" s="797"/>
      <c r="U29" s="797"/>
      <c r="V29" s="797">
        <v>556</v>
      </c>
      <c r="W29" s="797"/>
      <c r="X29" s="797"/>
      <c r="Y29" s="797"/>
      <c r="Z29" s="797"/>
      <c r="AA29" s="797">
        <v>13</v>
      </c>
      <c r="AB29" s="797"/>
      <c r="AC29" s="797"/>
      <c r="AD29" s="797"/>
      <c r="AE29" s="798"/>
      <c r="AF29" s="799">
        <v>13</v>
      </c>
      <c r="AG29" s="800"/>
      <c r="AH29" s="800"/>
      <c r="AI29" s="800"/>
      <c r="AJ29" s="801"/>
      <c r="AK29" s="847">
        <v>139</v>
      </c>
      <c r="AL29" s="843"/>
      <c r="AM29" s="843"/>
      <c r="AN29" s="843"/>
      <c r="AO29" s="843"/>
      <c r="AP29" s="843" t="s">
        <v>550</v>
      </c>
      <c r="AQ29" s="843"/>
      <c r="AR29" s="843"/>
      <c r="AS29" s="843"/>
      <c r="AT29" s="843"/>
      <c r="AU29" s="843" t="s">
        <v>550</v>
      </c>
      <c r="AV29" s="843"/>
      <c r="AW29" s="843"/>
      <c r="AX29" s="843"/>
      <c r="AY29" s="843"/>
      <c r="AZ29" s="844" t="s">
        <v>550</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796">
        <v>4578</v>
      </c>
      <c r="R30" s="797"/>
      <c r="S30" s="797"/>
      <c r="T30" s="797"/>
      <c r="U30" s="797"/>
      <c r="V30" s="797">
        <v>4356</v>
      </c>
      <c r="W30" s="797"/>
      <c r="X30" s="797"/>
      <c r="Y30" s="797"/>
      <c r="Z30" s="797"/>
      <c r="AA30" s="797">
        <v>222</v>
      </c>
      <c r="AB30" s="797"/>
      <c r="AC30" s="797"/>
      <c r="AD30" s="797"/>
      <c r="AE30" s="798"/>
      <c r="AF30" s="799">
        <v>222</v>
      </c>
      <c r="AG30" s="800"/>
      <c r="AH30" s="800"/>
      <c r="AI30" s="800"/>
      <c r="AJ30" s="801"/>
      <c r="AK30" s="847">
        <v>667</v>
      </c>
      <c r="AL30" s="843"/>
      <c r="AM30" s="843"/>
      <c r="AN30" s="843"/>
      <c r="AO30" s="843"/>
      <c r="AP30" s="843" t="s">
        <v>550</v>
      </c>
      <c r="AQ30" s="843"/>
      <c r="AR30" s="843"/>
      <c r="AS30" s="843"/>
      <c r="AT30" s="843"/>
      <c r="AU30" s="843" t="s">
        <v>550</v>
      </c>
      <c r="AV30" s="843"/>
      <c r="AW30" s="843"/>
      <c r="AX30" s="843"/>
      <c r="AY30" s="843"/>
      <c r="AZ30" s="844" t="s">
        <v>550</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220</v>
      </c>
      <c r="R31" s="797"/>
      <c r="S31" s="797"/>
      <c r="T31" s="797"/>
      <c r="U31" s="797"/>
      <c r="V31" s="797">
        <v>197</v>
      </c>
      <c r="W31" s="797"/>
      <c r="X31" s="797"/>
      <c r="Y31" s="797"/>
      <c r="Z31" s="797"/>
      <c r="AA31" s="797">
        <v>23</v>
      </c>
      <c r="AB31" s="797"/>
      <c r="AC31" s="797"/>
      <c r="AD31" s="797"/>
      <c r="AE31" s="798"/>
      <c r="AF31" s="799">
        <v>95</v>
      </c>
      <c r="AG31" s="800"/>
      <c r="AH31" s="800"/>
      <c r="AI31" s="800"/>
      <c r="AJ31" s="801"/>
      <c r="AK31" s="847">
        <v>94</v>
      </c>
      <c r="AL31" s="843"/>
      <c r="AM31" s="843"/>
      <c r="AN31" s="843"/>
      <c r="AO31" s="843"/>
      <c r="AP31" s="843">
        <v>1191</v>
      </c>
      <c r="AQ31" s="843"/>
      <c r="AR31" s="843"/>
      <c r="AS31" s="843"/>
      <c r="AT31" s="843"/>
      <c r="AU31" s="843">
        <v>636</v>
      </c>
      <c r="AV31" s="843"/>
      <c r="AW31" s="843"/>
      <c r="AX31" s="843"/>
      <c r="AY31" s="843"/>
      <c r="AZ31" s="844" t="s">
        <v>550</v>
      </c>
      <c r="BA31" s="844"/>
      <c r="BB31" s="844"/>
      <c r="BC31" s="844"/>
      <c r="BD31" s="844"/>
      <c r="BE31" s="845" t="s">
        <v>566</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393</v>
      </c>
      <c r="C32" s="794"/>
      <c r="D32" s="794"/>
      <c r="E32" s="794"/>
      <c r="F32" s="794"/>
      <c r="G32" s="794"/>
      <c r="H32" s="794"/>
      <c r="I32" s="794"/>
      <c r="J32" s="794"/>
      <c r="K32" s="794"/>
      <c r="L32" s="794"/>
      <c r="M32" s="794"/>
      <c r="N32" s="794"/>
      <c r="O32" s="794"/>
      <c r="P32" s="795"/>
      <c r="Q32" s="796">
        <v>507</v>
      </c>
      <c r="R32" s="797"/>
      <c r="S32" s="797"/>
      <c r="T32" s="797"/>
      <c r="U32" s="797"/>
      <c r="V32" s="797">
        <v>441</v>
      </c>
      <c r="W32" s="797"/>
      <c r="X32" s="797"/>
      <c r="Y32" s="797"/>
      <c r="Z32" s="797"/>
      <c r="AA32" s="797">
        <v>66</v>
      </c>
      <c r="AB32" s="797"/>
      <c r="AC32" s="797"/>
      <c r="AD32" s="797"/>
      <c r="AE32" s="798"/>
      <c r="AF32" s="799">
        <v>140</v>
      </c>
      <c r="AG32" s="800"/>
      <c r="AH32" s="800"/>
      <c r="AI32" s="800"/>
      <c r="AJ32" s="801"/>
      <c r="AK32" s="847">
        <v>240</v>
      </c>
      <c r="AL32" s="843"/>
      <c r="AM32" s="843"/>
      <c r="AN32" s="843"/>
      <c r="AO32" s="843"/>
      <c r="AP32" s="843">
        <v>1700</v>
      </c>
      <c r="AQ32" s="843"/>
      <c r="AR32" s="843"/>
      <c r="AS32" s="843"/>
      <c r="AT32" s="843"/>
      <c r="AU32" s="843">
        <v>1283</v>
      </c>
      <c r="AV32" s="843"/>
      <c r="AW32" s="843"/>
      <c r="AX32" s="843"/>
      <c r="AY32" s="843"/>
      <c r="AZ32" s="844" t="s">
        <v>550</v>
      </c>
      <c r="BA32" s="844"/>
      <c r="BB32" s="844"/>
      <c r="BC32" s="844"/>
      <c r="BD32" s="844"/>
      <c r="BE32" s="845" t="s">
        <v>566</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394</v>
      </c>
      <c r="C33" s="794"/>
      <c r="D33" s="794"/>
      <c r="E33" s="794"/>
      <c r="F33" s="794"/>
      <c r="G33" s="794"/>
      <c r="H33" s="794"/>
      <c r="I33" s="794"/>
      <c r="J33" s="794"/>
      <c r="K33" s="794"/>
      <c r="L33" s="794"/>
      <c r="M33" s="794"/>
      <c r="N33" s="794"/>
      <c r="O33" s="794"/>
      <c r="P33" s="795"/>
      <c r="Q33" s="796">
        <v>460</v>
      </c>
      <c r="R33" s="797"/>
      <c r="S33" s="797"/>
      <c r="T33" s="797"/>
      <c r="U33" s="797"/>
      <c r="V33" s="797">
        <v>396</v>
      </c>
      <c r="W33" s="797"/>
      <c r="X33" s="797"/>
      <c r="Y33" s="797"/>
      <c r="Z33" s="797"/>
      <c r="AA33" s="797">
        <v>64</v>
      </c>
      <c r="AB33" s="797"/>
      <c r="AC33" s="797"/>
      <c r="AD33" s="797"/>
      <c r="AE33" s="798"/>
      <c r="AF33" s="799">
        <v>76</v>
      </c>
      <c r="AG33" s="800"/>
      <c r="AH33" s="800"/>
      <c r="AI33" s="800"/>
      <c r="AJ33" s="801"/>
      <c r="AK33" s="847">
        <v>265</v>
      </c>
      <c r="AL33" s="843"/>
      <c r="AM33" s="843"/>
      <c r="AN33" s="843"/>
      <c r="AO33" s="843"/>
      <c r="AP33" s="843">
        <v>1433</v>
      </c>
      <c r="AQ33" s="843"/>
      <c r="AR33" s="843"/>
      <c r="AS33" s="843"/>
      <c r="AT33" s="843"/>
      <c r="AU33" s="843">
        <v>1301</v>
      </c>
      <c r="AV33" s="843"/>
      <c r="AW33" s="843"/>
      <c r="AX33" s="843"/>
      <c r="AY33" s="843"/>
      <c r="AZ33" s="844" t="s">
        <v>550</v>
      </c>
      <c r="BA33" s="844"/>
      <c r="BB33" s="844"/>
      <c r="BC33" s="844"/>
      <c r="BD33" s="844"/>
      <c r="BE33" s="845" t="s">
        <v>566</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395</v>
      </c>
      <c r="C34" s="794"/>
      <c r="D34" s="794"/>
      <c r="E34" s="794"/>
      <c r="F34" s="794"/>
      <c r="G34" s="794"/>
      <c r="H34" s="794"/>
      <c r="I34" s="794"/>
      <c r="J34" s="794"/>
      <c r="K34" s="794"/>
      <c r="L34" s="794"/>
      <c r="M34" s="794"/>
      <c r="N34" s="794"/>
      <c r="O34" s="794"/>
      <c r="P34" s="795"/>
      <c r="Q34" s="796">
        <v>389</v>
      </c>
      <c r="R34" s="797"/>
      <c r="S34" s="797"/>
      <c r="T34" s="797"/>
      <c r="U34" s="797"/>
      <c r="V34" s="797">
        <v>343</v>
      </c>
      <c r="W34" s="797"/>
      <c r="X34" s="797"/>
      <c r="Y34" s="797"/>
      <c r="Z34" s="797"/>
      <c r="AA34" s="797">
        <v>46</v>
      </c>
      <c r="AB34" s="797"/>
      <c r="AC34" s="797"/>
      <c r="AD34" s="797"/>
      <c r="AE34" s="798"/>
      <c r="AF34" s="799">
        <v>67</v>
      </c>
      <c r="AG34" s="800"/>
      <c r="AH34" s="800"/>
      <c r="AI34" s="800"/>
      <c r="AJ34" s="801"/>
      <c r="AK34" s="847">
        <v>179</v>
      </c>
      <c r="AL34" s="843"/>
      <c r="AM34" s="843"/>
      <c r="AN34" s="843"/>
      <c r="AO34" s="843"/>
      <c r="AP34" s="843">
        <v>398</v>
      </c>
      <c r="AQ34" s="843"/>
      <c r="AR34" s="843"/>
      <c r="AS34" s="843"/>
      <c r="AT34" s="843"/>
      <c r="AU34" s="843">
        <v>329</v>
      </c>
      <c r="AV34" s="843"/>
      <c r="AW34" s="843"/>
      <c r="AX34" s="843"/>
      <c r="AY34" s="843"/>
      <c r="AZ34" s="844" t="s">
        <v>550</v>
      </c>
      <c r="BA34" s="844"/>
      <c r="BB34" s="844"/>
      <c r="BC34" s="844"/>
      <c r="BD34" s="844"/>
      <c r="BE34" s="845" t="s">
        <v>566</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654</v>
      </c>
      <c r="AG63" s="857"/>
      <c r="AH63" s="857"/>
      <c r="AI63" s="857"/>
      <c r="AJ63" s="858"/>
      <c r="AK63" s="859"/>
      <c r="AL63" s="854"/>
      <c r="AM63" s="854"/>
      <c r="AN63" s="854"/>
      <c r="AO63" s="854"/>
      <c r="AP63" s="857">
        <v>4722</v>
      </c>
      <c r="AQ63" s="857"/>
      <c r="AR63" s="857"/>
      <c r="AS63" s="857"/>
      <c r="AT63" s="857"/>
      <c r="AU63" s="857">
        <v>3549</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555</v>
      </c>
      <c r="C68" s="883"/>
      <c r="D68" s="883"/>
      <c r="E68" s="883"/>
      <c r="F68" s="883"/>
      <c r="G68" s="883"/>
      <c r="H68" s="883"/>
      <c r="I68" s="883"/>
      <c r="J68" s="883"/>
      <c r="K68" s="883"/>
      <c r="L68" s="883"/>
      <c r="M68" s="883"/>
      <c r="N68" s="883"/>
      <c r="O68" s="883"/>
      <c r="P68" s="884"/>
      <c r="Q68" s="885">
        <v>1693</v>
      </c>
      <c r="R68" s="879"/>
      <c r="S68" s="879"/>
      <c r="T68" s="879"/>
      <c r="U68" s="879"/>
      <c r="V68" s="879">
        <v>1693</v>
      </c>
      <c r="W68" s="879"/>
      <c r="X68" s="879"/>
      <c r="Y68" s="879"/>
      <c r="Z68" s="879"/>
      <c r="AA68" s="879">
        <v>0</v>
      </c>
      <c r="AB68" s="879"/>
      <c r="AC68" s="879"/>
      <c r="AD68" s="879"/>
      <c r="AE68" s="879"/>
      <c r="AF68" s="879">
        <v>0</v>
      </c>
      <c r="AG68" s="879"/>
      <c r="AH68" s="879"/>
      <c r="AI68" s="879"/>
      <c r="AJ68" s="879"/>
      <c r="AK68" s="879">
        <v>130</v>
      </c>
      <c r="AL68" s="879"/>
      <c r="AM68" s="879"/>
      <c r="AN68" s="879"/>
      <c r="AO68" s="879"/>
      <c r="AP68" s="879" t="s">
        <v>550</v>
      </c>
      <c r="AQ68" s="879"/>
      <c r="AR68" s="879"/>
      <c r="AS68" s="879"/>
      <c r="AT68" s="879"/>
      <c r="AU68" s="879" t="s">
        <v>550</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556</v>
      </c>
      <c r="C69" s="887"/>
      <c r="D69" s="887"/>
      <c r="E69" s="887"/>
      <c r="F69" s="887"/>
      <c r="G69" s="887"/>
      <c r="H69" s="887"/>
      <c r="I69" s="887"/>
      <c r="J69" s="887"/>
      <c r="K69" s="887"/>
      <c r="L69" s="887"/>
      <c r="M69" s="887"/>
      <c r="N69" s="887"/>
      <c r="O69" s="887"/>
      <c r="P69" s="888"/>
      <c r="Q69" s="889">
        <v>475317</v>
      </c>
      <c r="R69" s="843"/>
      <c r="S69" s="843"/>
      <c r="T69" s="843"/>
      <c r="U69" s="843"/>
      <c r="V69" s="843">
        <v>471522</v>
      </c>
      <c r="W69" s="843"/>
      <c r="X69" s="843"/>
      <c r="Y69" s="843"/>
      <c r="Z69" s="843"/>
      <c r="AA69" s="843">
        <v>3795</v>
      </c>
      <c r="AB69" s="843"/>
      <c r="AC69" s="843"/>
      <c r="AD69" s="843"/>
      <c r="AE69" s="843"/>
      <c r="AF69" s="843">
        <v>3795</v>
      </c>
      <c r="AG69" s="843"/>
      <c r="AH69" s="843"/>
      <c r="AI69" s="843"/>
      <c r="AJ69" s="843"/>
      <c r="AK69" s="843">
        <v>1144</v>
      </c>
      <c r="AL69" s="843"/>
      <c r="AM69" s="843"/>
      <c r="AN69" s="843"/>
      <c r="AO69" s="843"/>
      <c r="AP69" s="843" t="s">
        <v>550</v>
      </c>
      <c r="AQ69" s="843"/>
      <c r="AR69" s="843"/>
      <c r="AS69" s="843"/>
      <c r="AT69" s="843"/>
      <c r="AU69" s="843" t="s">
        <v>550</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557</v>
      </c>
      <c r="C70" s="887"/>
      <c r="D70" s="887"/>
      <c r="E70" s="887"/>
      <c r="F70" s="887"/>
      <c r="G70" s="887"/>
      <c r="H70" s="887"/>
      <c r="I70" s="887"/>
      <c r="J70" s="887"/>
      <c r="K70" s="887"/>
      <c r="L70" s="887"/>
      <c r="M70" s="887"/>
      <c r="N70" s="887"/>
      <c r="O70" s="887"/>
      <c r="P70" s="888"/>
      <c r="Q70" s="889">
        <v>5013</v>
      </c>
      <c r="R70" s="843"/>
      <c r="S70" s="843"/>
      <c r="T70" s="843"/>
      <c r="U70" s="843"/>
      <c r="V70" s="843">
        <v>4979</v>
      </c>
      <c r="W70" s="843"/>
      <c r="X70" s="843"/>
      <c r="Y70" s="843"/>
      <c r="Z70" s="843"/>
      <c r="AA70" s="843">
        <v>34</v>
      </c>
      <c r="AB70" s="843"/>
      <c r="AC70" s="843"/>
      <c r="AD70" s="843"/>
      <c r="AE70" s="843"/>
      <c r="AF70" s="843">
        <v>34</v>
      </c>
      <c r="AG70" s="843"/>
      <c r="AH70" s="843"/>
      <c r="AI70" s="843"/>
      <c r="AJ70" s="843"/>
      <c r="AK70" s="843" t="s">
        <v>550</v>
      </c>
      <c r="AL70" s="843"/>
      <c r="AM70" s="843"/>
      <c r="AN70" s="843"/>
      <c r="AO70" s="843"/>
      <c r="AP70" s="843" t="s">
        <v>550</v>
      </c>
      <c r="AQ70" s="843"/>
      <c r="AR70" s="843"/>
      <c r="AS70" s="843"/>
      <c r="AT70" s="843"/>
      <c r="AU70" s="843" t="s">
        <v>550</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558</v>
      </c>
      <c r="C71" s="887"/>
      <c r="D71" s="887"/>
      <c r="E71" s="887"/>
      <c r="F71" s="887"/>
      <c r="G71" s="887"/>
      <c r="H71" s="887"/>
      <c r="I71" s="887"/>
      <c r="J71" s="887"/>
      <c r="K71" s="887"/>
      <c r="L71" s="887"/>
      <c r="M71" s="887"/>
      <c r="N71" s="887"/>
      <c r="O71" s="887"/>
      <c r="P71" s="888"/>
      <c r="Q71" s="889">
        <v>786</v>
      </c>
      <c r="R71" s="843"/>
      <c r="S71" s="843"/>
      <c r="T71" s="843"/>
      <c r="U71" s="843"/>
      <c r="V71" s="843">
        <v>742</v>
      </c>
      <c r="W71" s="843"/>
      <c r="X71" s="843"/>
      <c r="Y71" s="843"/>
      <c r="Z71" s="843"/>
      <c r="AA71" s="843">
        <v>44</v>
      </c>
      <c r="AB71" s="843"/>
      <c r="AC71" s="843"/>
      <c r="AD71" s="843"/>
      <c r="AE71" s="843"/>
      <c r="AF71" s="843">
        <v>44</v>
      </c>
      <c r="AG71" s="843"/>
      <c r="AH71" s="843"/>
      <c r="AI71" s="843"/>
      <c r="AJ71" s="843"/>
      <c r="AK71" s="843" t="s">
        <v>550</v>
      </c>
      <c r="AL71" s="843"/>
      <c r="AM71" s="843"/>
      <c r="AN71" s="843"/>
      <c r="AO71" s="843"/>
      <c r="AP71" s="843" t="s">
        <v>550</v>
      </c>
      <c r="AQ71" s="843"/>
      <c r="AR71" s="843"/>
      <c r="AS71" s="843"/>
      <c r="AT71" s="843"/>
      <c r="AU71" s="843" t="s">
        <v>550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565</v>
      </c>
      <c r="C72" s="887"/>
      <c r="D72" s="887"/>
      <c r="E72" s="887"/>
      <c r="F72" s="887"/>
      <c r="G72" s="887"/>
      <c r="H72" s="887"/>
      <c r="I72" s="887"/>
      <c r="J72" s="887"/>
      <c r="K72" s="887"/>
      <c r="L72" s="887"/>
      <c r="M72" s="887"/>
      <c r="N72" s="887"/>
      <c r="O72" s="887"/>
      <c r="P72" s="888"/>
      <c r="Q72" s="889">
        <v>28484</v>
      </c>
      <c r="R72" s="843"/>
      <c r="S72" s="843"/>
      <c r="T72" s="843"/>
      <c r="U72" s="843"/>
      <c r="V72" s="843">
        <v>26108</v>
      </c>
      <c r="W72" s="843"/>
      <c r="X72" s="843"/>
      <c r="Y72" s="843"/>
      <c r="Z72" s="843"/>
      <c r="AA72" s="843">
        <v>2376</v>
      </c>
      <c r="AB72" s="843"/>
      <c r="AC72" s="843"/>
      <c r="AD72" s="843"/>
      <c r="AE72" s="843"/>
      <c r="AF72" s="843">
        <v>33444</v>
      </c>
      <c r="AG72" s="843"/>
      <c r="AH72" s="843"/>
      <c r="AI72" s="843"/>
      <c r="AJ72" s="843"/>
      <c r="AK72" s="843" t="s">
        <v>550</v>
      </c>
      <c r="AL72" s="843"/>
      <c r="AM72" s="843"/>
      <c r="AN72" s="843"/>
      <c r="AO72" s="843"/>
      <c r="AP72" s="843">
        <v>52772</v>
      </c>
      <c r="AQ72" s="843"/>
      <c r="AR72" s="843"/>
      <c r="AS72" s="843"/>
      <c r="AT72" s="843"/>
      <c r="AU72" s="843">
        <v>1863</v>
      </c>
      <c r="AV72" s="843"/>
      <c r="AW72" s="843"/>
      <c r="AX72" s="843"/>
      <c r="AY72" s="843"/>
      <c r="AZ72" s="845" t="s">
        <v>566</v>
      </c>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559</v>
      </c>
      <c r="C73" s="887"/>
      <c r="D73" s="887"/>
      <c r="E73" s="887"/>
      <c r="F73" s="887"/>
      <c r="G73" s="887"/>
      <c r="H73" s="887"/>
      <c r="I73" s="887"/>
      <c r="J73" s="887"/>
      <c r="K73" s="887"/>
      <c r="L73" s="887"/>
      <c r="M73" s="887"/>
      <c r="N73" s="887"/>
      <c r="O73" s="887"/>
      <c r="P73" s="888"/>
      <c r="Q73" s="889">
        <v>2686</v>
      </c>
      <c r="R73" s="843"/>
      <c r="S73" s="843"/>
      <c r="T73" s="843"/>
      <c r="U73" s="843"/>
      <c r="V73" s="843">
        <v>2395</v>
      </c>
      <c r="W73" s="843"/>
      <c r="X73" s="843"/>
      <c r="Y73" s="843"/>
      <c r="Z73" s="843"/>
      <c r="AA73" s="843">
        <v>291</v>
      </c>
      <c r="AB73" s="843"/>
      <c r="AC73" s="843"/>
      <c r="AD73" s="843"/>
      <c r="AE73" s="843"/>
      <c r="AF73" s="843">
        <v>3807</v>
      </c>
      <c r="AG73" s="843"/>
      <c r="AH73" s="843"/>
      <c r="AI73" s="843"/>
      <c r="AJ73" s="843"/>
      <c r="AK73" s="843" t="s">
        <v>550</v>
      </c>
      <c r="AL73" s="843"/>
      <c r="AM73" s="843"/>
      <c r="AN73" s="843"/>
      <c r="AO73" s="843"/>
      <c r="AP73" s="843">
        <v>10260</v>
      </c>
      <c r="AQ73" s="843"/>
      <c r="AR73" s="843"/>
      <c r="AS73" s="843"/>
      <c r="AT73" s="843"/>
      <c r="AU73" s="843" t="s">
        <v>550</v>
      </c>
      <c r="AV73" s="843"/>
      <c r="AW73" s="843"/>
      <c r="AX73" s="843"/>
      <c r="AY73" s="843"/>
      <c r="AZ73" s="845" t="s">
        <v>566</v>
      </c>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41124</v>
      </c>
      <c r="AG88" s="857"/>
      <c r="AH88" s="857"/>
      <c r="AI88" s="857"/>
      <c r="AJ88" s="857"/>
      <c r="AK88" s="854"/>
      <c r="AL88" s="854"/>
      <c r="AM88" s="854"/>
      <c r="AN88" s="854"/>
      <c r="AO88" s="854"/>
      <c r="AP88" s="857">
        <v>63032</v>
      </c>
      <c r="AQ88" s="857"/>
      <c r="AR88" s="857"/>
      <c r="AS88" s="857"/>
      <c r="AT88" s="857"/>
      <c r="AU88" s="857">
        <v>1863</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119</v>
      </c>
      <c r="CS102" s="865"/>
      <c r="CT102" s="865"/>
      <c r="CU102" s="865"/>
      <c r="CV102" s="904"/>
      <c r="CW102" s="903">
        <v>8</v>
      </c>
      <c r="CX102" s="865"/>
      <c r="CY102" s="865"/>
      <c r="CZ102" s="865"/>
      <c r="DA102" s="904"/>
      <c r="DB102" s="903" t="s">
        <v>550</v>
      </c>
      <c r="DC102" s="865"/>
      <c r="DD102" s="865"/>
      <c r="DE102" s="865"/>
      <c r="DF102" s="904"/>
      <c r="DG102" s="903" t="s">
        <v>550</v>
      </c>
      <c r="DH102" s="865"/>
      <c r="DI102" s="865"/>
      <c r="DJ102" s="865"/>
      <c r="DK102" s="904"/>
      <c r="DL102" s="903" t="s">
        <v>550</v>
      </c>
      <c r="DM102" s="865"/>
      <c r="DN102" s="865"/>
      <c r="DO102" s="865"/>
      <c r="DP102" s="904"/>
      <c r="DQ102" s="903" t="s">
        <v>550</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15">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2924295</v>
      </c>
      <c r="AB110" s="913"/>
      <c r="AC110" s="913"/>
      <c r="AD110" s="913"/>
      <c r="AE110" s="914"/>
      <c r="AF110" s="915">
        <v>2704210</v>
      </c>
      <c r="AG110" s="913"/>
      <c r="AH110" s="913"/>
      <c r="AI110" s="913"/>
      <c r="AJ110" s="914"/>
      <c r="AK110" s="915">
        <v>2555226</v>
      </c>
      <c r="AL110" s="913"/>
      <c r="AM110" s="913"/>
      <c r="AN110" s="913"/>
      <c r="AO110" s="914"/>
      <c r="AP110" s="916">
        <v>25.6</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22079763</v>
      </c>
      <c r="BR110" s="944"/>
      <c r="BS110" s="944"/>
      <c r="BT110" s="944"/>
      <c r="BU110" s="944"/>
      <c r="BV110" s="944">
        <v>20741278</v>
      </c>
      <c r="BW110" s="944"/>
      <c r="BX110" s="944"/>
      <c r="BY110" s="944"/>
      <c r="BZ110" s="944"/>
      <c r="CA110" s="944">
        <v>19084570</v>
      </c>
      <c r="CB110" s="944"/>
      <c r="CC110" s="944"/>
      <c r="CD110" s="944"/>
      <c r="CE110" s="944"/>
      <c r="CF110" s="957">
        <v>191</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6411886</v>
      </c>
      <c r="BR112" s="939"/>
      <c r="BS112" s="939"/>
      <c r="BT112" s="939"/>
      <c r="BU112" s="939"/>
      <c r="BV112" s="939">
        <v>3897873</v>
      </c>
      <c r="BW112" s="939"/>
      <c r="BX112" s="939"/>
      <c r="BY112" s="939"/>
      <c r="BZ112" s="939"/>
      <c r="CA112" s="939">
        <v>3548988</v>
      </c>
      <c r="CB112" s="939"/>
      <c r="CC112" s="939"/>
      <c r="CD112" s="939"/>
      <c r="CE112" s="939"/>
      <c r="CF112" s="933">
        <v>35.5</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651199</v>
      </c>
      <c r="AB113" s="951"/>
      <c r="AC113" s="951"/>
      <c r="AD113" s="951"/>
      <c r="AE113" s="952"/>
      <c r="AF113" s="953">
        <v>437452</v>
      </c>
      <c r="AG113" s="951"/>
      <c r="AH113" s="951"/>
      <c r="AI113" s="951"/>
      <c r="AJ113" s="952"/>
      <c r="AK113" s="953">
        <v>440241</v>
      </c>
      <c r="AL113" s="951"/>
      <c r="AM113" s="951"/>
      <c r="AN113" s="951"/>
      <c r="AO113" s="952"/>
      <c r="AP113" s="954">
        <v>4.4000000000000004</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v>2020342</v>
      </c>
      <c r="BW113" s="939"/>
      <c r="BX113" s="939"/>
      <c r="BY113" s="939"/>
      <c r="BZ113" s="939"/>
      <c r="CA113" s="939">
        <v>1862525</v>
      </c>
      <c r="CB113" s="939"/>
      <c r="CC113" s="939"/>
      <c r="CD113" s="939"/>
      <c r="CE113" s="939"/>
      <c r="CF113" s="933">
        <v>18.600000000000001</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v>217442</v>
      </c>
      <c r="AG114" s="972"/>
      <c r="AH114" s="972"/>
      <c r="AI114" s="972"/>
      <c r="AJ114" s="973"/>
      <c r="AK114" s="974">
        <v>194186</v>
      </c>
      <c r="AL114" s="972"/>
      <c r="AM114" s="972"/>
      <c r="AN114" s="972"/>
      <c r="AO114" s="973"/>
      <c r="AP114" s="975">
        <v>1.9</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3132039</v>
      </c>
      <c r="BR114" s="939"/>
      <c r="BS114" s="939"/>
      <c r="BT114" s="939"/>
      <c r="BU114" s="939"/>
      <c r="BV114" s="939">
        <v>3079411</v>
      </c>
      <c r="BW114" s="939"/>
      <c r="BX114" s="939"/>
      <c r="BY114" s="939"/>
      <c r="BZ114" s="939"/>
      <c r="CA114" s="939">
        <v>3069576</v>
      </c>
      <c r="CB114" s="939"/>
      <c r="CC114" s="939"/>
      <c r="CD114" s="939"/>
      <c r="CE114" s="939"/>
      <c r="CF114" s="933">
        <v>30.7</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37</v>
      </c>
      <c r="AB115" s="951"/>
      <c r="AC115" s="951"/>
      <c r="AD115" s="951"/>
      <c r="AE115" s="952"/>
      <c r="AF115" s="953">
        <v>23</v>
      </c>
      <c r="AG115" s="951"/>
      <c r="AH115" s="951"/>
      <c r="AI115" s="951"/>
      <c r="AJ115" s="952"/>
      <c r="AK115" s="953">
        <v>18</v>
      </c>
      <c r="AL115" s="951"/>
      <c r="AM115" s="951"/>
      <c r="AN115" s="951"/>
      <c r="AO115" s="952"/>
      <c r="AP115" s="954">
        <v>0</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358</v>
      </c>
      <c r="AB116" s="972"/>
      <c r="AC116" s="972"/>
      <c r="AD116" s="972"/>
      <c r="AE116" s="973"/>
      <c r="AF116" s="974">
        <v>288</v>
      </c>
      <c r="AG116" s="972"/>
      <c r="AH116" s="972"/>
      <c r="AI116" s="972"/>
      <c r="AJ116" s="973"/>
      <c r="AK116" s="974">
        <v>757</v>
      </c>
      <c r="AL116" s="972"/>
      <c r="AM116" s="972"/>
      <c r="AN116" s="972"/>
      <c r="AO116" s="973"/>
      <c r="AP116" s="975">
        <v>0</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3575889</v>
      </c>
      <c r="AB117" s="992"/>
      <c r="AC117" s="992"/>
      <c r="AD117" s="992"/>
      <c r="AE117" s="993"/>
      <c r="AF117" s="994">
        <v>3359415</v>
      </c>
      <c r="AG117" s="992"/>
      <c r="AH117" s="992"/>
      <c r="AI117" s="992"/>
      <c r="AJ117" s="993"/>
      <c r="AK117" s="994">
        <v>3190428</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442</v>
      </c>
      <c r="BP119" s="1018"/>
      <c r="BQ119" s="1012">
        <v>31623688</v>
      </c>
      <c r="BR119" s="1013"/>
      <c r="BS119" s="1013"/>
      <c r="BT119" s="1013"/>
      <c r="BU119" s="1013"/>
      <c r="BV119" s="1013">
        <v>29738904</v>
      </c>
      <c r="BW119" s="1013"/>
      <c r="BX119" s="1013"/>
      <c r="BY119" s="1013"/>
      <c r="BZ119" s="1013"/>
      <c r="CA119" s="1013">
        <v>27565659</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3212781</v>
      </c>
      <c r="BR120" s="944"/>
      <c r="BS120" s="944"/>
      <c r="BT120" s="944"/>
      <c r="BU120" s="944"/>
      <c r="BV120" s="944">
        <v>3678310</v>
      </c>
      <c r="BW120" s="944"/>
      <c r="BX120" s="944"/>
      <c r="BY120" s="944"/>
      <c r="BZ120" s="944"/>
      <c r="CA120" s="944">
        <v>3642245</v>
      </c>
      <c r="CB120" s="944"/>
      <c r="CC120" s="944"/>
      <c r="CD120" s="944"/>
      <c r="CE120" s="944"/>
      <c r="CF120" s="957">
        <v>36.5</v>
      </c>
      <c r="CG120" s="958"/>
      <c r="CH120" s="958"/>
      <c r="CI120" s="958"/>
      <c r="CJ120" s="958"/>
      <c r="CK120" s="1019" t="s">
        <v>446</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1301359</v>
      </c>
      <c r="DR120" s="944"/>
      <c r="DS120" s="944"/>
      <c r="DT120" s="944"/>
      <c r="DU120" s="944"/>
      <c r="DV120" s="945">
        <v>13</v>
      </c>
      <c r="DW120" s="945"/>
      <c r="DX120" s="945"/>
      <c r="DY120" s="945"/>
      <c r="DZ120" s="946"/>
    </row>
    <row r="121" spans="1:130" s="212" customFormat="1" ht="26.25" customHeight="1" x14ac:dyDescent="0.15">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5195</v>
      </c>
      <c r="BR121" s="939"/>
      <c r="BS121" s="939"/>
      <c r="BT121" s="939"/>
      <c r="BU121" s="939"/>
      <c r="BV121" s="939">
        <v>6092</v>
      </c>
      <c r="BW121" s="939"/>
      <c r="BX121" s="939"/>
      <c r="BY121" s="939"/>
      <c r="BZ121" s="939"/>
      <c r="CA121" s="939">
        <v>5442</v>
      </c>
      <c r="CB121" s="939"/>
      <c r="CC121" s="939"/>
      <c r="CD121" s="939"/>
      <c r="CE121" s="939"/>
      <c r="CF121" s="933">
        <v>0.1</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1432480</v>
      </c>
      <c r="DH121" s="939"/>
      <c r="DI121" s="939"/>
      <c r="DJ121" s="939"/>
      <c r="DK121" s="939"/>
      <c r="DL121" s="939">
        <v>1326517</v>
      </c>
      <c r="DM121" s="939"/>
      <c r="DN121" s="939"/>
      <c r="DO121" s="939"/>
      <c r="DP121" s="939"/>
      <c r="DQ121" s="939">
        <v>1283139</v>
      </c>
      <c r="DR121" s="939"/>
      <c r="DS121" s="939"/>
      <c r="DT121" s="939"/>
      <c r="DU121" s="939"/>
      <c r="DV121" s="940">
        <v>12.8</v>
      </c>
      <c r="DW121" s="940"/>
      <c r="DX121" s="940"/>
      <c r="DY121" s="940"/>
      <c r="DZ121" s="941"/>
    </row>
    <row r="122" spans="1:130" s="212" customFormat="1" ht="26.25" customHeight="1" x14ac:dyDescent="0.15">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21140651</v>
      </c>
      <c r="BR122" s="1013"/>
      <c r="BS122" s="1013"/>
      <c r="BT122" s="1013"/>
      <c r="BU122" s="1013"/>
      <c r="BV122" s="1013">
        <v>19861637</v>
      </c>
      <c r="BW122" s="1013"/>
      <c r="BX122" s="1013"/>
      <c r="BY122" s="1013"/>
      <c r="BZ122" s="1013"/>
      <c r="CA122" s="1013">
        <v>18403593</v>
      </c>
      <c r="CB122" s="1013"/>
      <c r="CC122" s="1013"/>
      <c r="CD122" s="1013"/>
      <c r="CE122" s="1013"/>
      <c r="CF122" s="1030">
        <v>184.2</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v>904838</v>
      </c>
      <c r="DH122" s="939"/>
      <c r="DI122" s="939"/>
      <c r="DJ122" s="939"/>
      <c r="DK122" s="939"/>
      <c r="DL122" s="939">
        <v>768984</v>
      </c>
      <c r="DM122" s="939"/>
      <c r="DN122" s="939"/>
      <c r="DO122" s="939"/>
      <c r="DP122" s="939"/>
      <c r="DQ122" s="939">
        <v>635842</v>
      </c>
      <c r="DR122" s="939"/>
      <c r="DS122" s="939"/>
      <c r="DT122" s="939"/>
      <c r="DU122" s="939"/>
      <c r="DV122" s="940">
        <v>6.4</v>
      </c>
      <c r="DW122" s="940"/>
      <c r="DX122" s="940"/>
      <c r="DY122" s="940"/>
      <c r="DZ122" s="941"/>
    </row>
    <row r="123" spans="1:130" s="212" customFormat="1" ht="26.25" customHeight="1" x14ac:dyDescent="0.15">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24358627</v>
      </c>
      <c r="BR123" s="1077"/>
      <c r="BS123" s="1077"/>
      <c r="BT123" s="1077"/>
      <c r="BU123" s="1077"/>
      <c r="BV123" s="1077">
        <v>23546039</v>
      </c>
      <c r="BW123" s="1077"/>
      <c r="BX123" s="1077"/>
      <c r="BY123" s="1077"/>
      <c r="BZ123" s="1077"/>
      <c r="CA123" s="1077">
        <v>22051280</v>
      </c>
      <c r="CB123" s="1077"/>
      <c r="CC123" s="1077"/>
      <c r="CD123" s="1077"/>
      <c r="CE123" s="1077"/>
      <c r="CF123" s="1014"/>
      <c r="CG123" s="1015"/>
      <c r="CH123" s="1015"/>
      <c r="CI123" s="1015"/>
      <c r="CJ123" s="1016"/>
      <c r="CK123" s="1022"/>
      <c r="CL123" s="1023"/>
      <c r="CM123" s="1023"/>
      <c r="CN123" s="1023"/>
      <c r="CO123" s="1024"/>
      <c r="CP123" s="1032" t="s">
        <v>395</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v>328648</v>
      </c>
      <c r="DR123" s="972"/>
      <c r="DS123" s="972"/>
      <c r="DT123" s="972"/>
      <c r="DU123" s="973"/>
      <c r="DV123" s="975">
        <v>3.3</v>
      </c>
      <c r="DW123" s="976"/>
      <c r="DX123" s="976"/>
      <c r="DY123" s="976"/>
      <c r="DZ123" s="977"/>
    </row>
    <row r="124" spans="1:130" s="212" customFormat="1" ht="26.25" customHeight="1" thickBot="1" x14ac:dyDescent="0.2">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74.5</v>
      </c>
      <c r="BR124" s="1040"/>
      <c r="BS124" s="1040"/>
      <c r="BT124" s="1040"/>
      <c r="BU124" s="1040"/>
      <c r="BV124" s="1040">
        <v>62.9</v>
      </c>
      <c r="BW124" s="1040"/>
      <c r="BX124" s="1040"/>
      <c r="BY124" s="1040"/>
      <c r="BZ124" s="1040"/>
      <c r="CA124" s="1040">
        <v>55.1</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4074568</v>
      </c>
      <c r="DH124" s="999"/>
      <c r="DI124" s="999"/>
      <c r="DJ124" s="999"/>
      <c r="DK124" s="1000"/>
      <c r="DL124" s="998">
        <v>1802372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37</v>
      </c>
      <c r="AB127" s="972"/>
      <c r="AC127" s="972"/>
      <c r="AD127" s="972"/>
      <c r="AE127" s="973"/>
      <c r="AF127" s="974">
        <v>23</v>
      </c>
      <c r="AG127" s="972"/>
      <c r="AH127" s="972"/>
      <c r="AI127" s="972"/>
      <c r="AJ127" s="973"/>
      <c r="AK127" s="974">
        <v>18</v>
      </c>
      <c r="AL127" s="972"/>
      <c r="AM127" s="972"/>
      <c r="AN127" s="972"/>
      <c r="AO127" s="973"/>
      <c r="AP127" s="975">
        <v>0</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18615</v>
      </c>
      <c r="AB128" s="1059"/>
      <c r="AC128" s="1059"/>
      <c r="AD128" s="1059"/>
      <c r="AE128" s="1060"/>
      <c r="AF128" s="1061">
        <v>19545</v>
      </c>
      <c r="AG128" s="1059"/>
      <c r="AH128" s="1059"/>
      <c r="AI128" s="1059"/>
      <c r="AJ128" s="1060"/>
      <c r="AK128" s="1061">
        <v>37927</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13.03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12206023</v>
      </c>
      <c r="AB129" s="972"/>
      <c r="AC129" s="972"/>
      <c r="AD129" s="972"/>
      <c r="AE129" s="973"/>
      <c r="AF129" s="974">
        <v>12223693</v>
      </c>
      <c r="AG129" s="972"/>
      <c r="AH129" s="972"/>
      <c r="AI129" s="972"/>
      <c r="AJ129" s="973"/>
      <c r="AK129" s="974">
        <v>12214123</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18.03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2466043</v>
      </c>
      <c r="AB130" s="972"/>
      <c r="AC130" s="972"/>
      <c r="AD130" s="972"/>
      <c r="AE130" s="973"/>
      <c r="AF130" s="974">
        <v>2380931</v>
      </c>
      <c r="AG130" s="972"/>
      <c r="AH130" s="972"/>
      <c r="AI130" s="972"/>
      <c r="AJ130" s="973"/>
      <c r="AK130" s="974">
        <v>2221908</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10</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9739980</v>
      </c>
      <c r="AB131" s="999"/>
      <c r="AC131" s="999"/>
      <c r="AD131" s="999"/>
      <c r="AE131" s="1000"/>
      <c r="AF131" s="998">
        <v>9842762</v>
      </c>
      <c r="AG131" s="999"/>
      <c r="AH131" s="999"/>
      <c r="AI131" s="999"/>
      <c r="AJ131" s="1000"/>
      <c r="AK131" s="998">
        <v>9992215</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55.1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11.203626699999999</v>
      </c>
      <c r="AB132" s="1110"/>
      <c r="AC132" s="1110"/>
      <c r="AD132" s="1110"/>
      <c r="AE132" s="1111"/>
      <c r="AF132" s="1112">
        <v>9.7425803850000001</v>
      </c>
      <c r="AG132" s="1110"/>
      <c r="AH132" s="1110"/>
      <c r="AI132" s="1110"/>
      <c r="AJ132" s="1111"/>
      <c r="AK132" s="1112">
        <v>9.313180311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11.6</v>
      </c>
      <c r="AB133" s="1093"/>
      <c r="AC133" s="1093"/>
      <c r="AD133" s="1093"/>
      <c r="AE133" s="1094"/>
      <c r="AF133" s="1092">
        <v>10.9</v>
      </c>
      <c r="AG133" s="1093"/>
      <c r="AH133" s="1093"/>
      <c r="AI133" s="1093"/>
      <c r="AJ133" s="1094"/>
      <c r="AK133" s="1092">
        <v>10</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RtnPZNvr/9c/fHnsSkfsUsysSYLenfA9UranqzNkZyschPPO25jAmw/UmnxBPlu6XmYbKvBQDad6sD7j2pknw==" saltValue="ky0k56dyMgrL/eDyamEfJ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LDPSMZAfmPVKxxX2RxJYfflaB58AQ0M7LptdUjAPg48bhuB3Q5SX8gydyx3CB9vG/o9VBPw9VmC7FJWf/nKQDw==" saltValue="KJv/rsc6CMWIrv8NBSjzv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bqs/woBpOgc8IaKOBdo4tN2Zl/4mSX8/fbCCAKteYHvBe3E5FwnpnUMx9ZokVq762YI9giHXsTk+S3Ah5VUKQ==" saltValue="wam1da8gbiMzZ+w6KAy1L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27" t="s">
        <v>479</v>
      </c>
      <c r="AP7" s="253"/>
      <c r="AQ7" s="254" t="s">
        <v>480</v>
      </c>
      <c r="AR7" s="255"/>
    </row>
    <row r="8" spans="1:46" x14ac:dyDescent="0.15">
      <c r="A8" s="247"/>
      <c r="AK8" s="256"/>
      <c r="AL8" s="257"/>
      <c r="AM8" s="257"/>
      <c r="AN8" s="258"/>
      <c r="AO8" s="1128"/>
      <c r="AP8" s="259" t="s">
        <v>481</v>
      </c>
      <c r="AQ8" s="260" t="s">
        <v>482</v>
      </c>
      <c r="AR8" s="261" t="s">
        <v>483</v>
      </c>
    </row>
    <row r="9" spans="1:46" x14ac:dyDescent="0.15">
      <c r="A9" s="247"/>
      <c r="AK9" s="1129" t="s">
        <v>484</v>
      </c>
      <c r="AL9" s="1130"/>
      <c r="AM9" s="1130"/>
      <c r="AN9" s="1131"/>
      <c r="AO9" s="262">
        <v>3764242</v>
      </c>
      <c r="AP9" s="262">
        <v>144551</v>
      </c>
      <c r="AQ9" s="263">
        <v>117270</v>
      </c>
      <c r="AR9" s="264">
        <v>23.3</v>
      </c>
    </row>
    <row r="10" spans="1:46" ht="13.5" customHeight="1" x14ac:dyDescent="0.15">
      <c r="A10" s="247"/>
      <c r="AK10" s="1129" t="s">
        <v>485</v>
      </c>
      <c r="AL10" s="1130"/>
      <c r="AM10" s="1130"/>
      <c r="AN10" s="1131"/>
      <c r="AO10" s="265">
        <v>50168</v>
      </c>
      <c r="AP10" s="265">
        <v>1927</v>
      </c>
      <c r="AQ10" s="266">
        <v>10490</v>
      </c>
      <c r="AR10" s="267">
        <v>-81.599999999999994</v>
      </c>
    </row>
    <row r="11" spans="1:46" ht="13.5" customHeight="1" x14ac:dyDescent="0.15">
      <c r="A11" s="247"/>
      <c r="AK11" s="1129" t="s">
        <v>486</v>
      </c>
      <c r="AL11" s="1130"/>
      <c r="AM11" s="1130"/>
      <c r="AN11" s="1131"/>
      <c r="AO11" s="265">
        <v>107513</v>
      </c>
      <c r="AP11" s="265">
        <v>4129</v>
      </c>
      <c r="AQ11" s="266">
        <v>1802</v>
      </c>
      <c r="AR11" s="267">
        <v>129.1</v>
      </c>
    </row>
    <row r="12" spans="1:46" ht="13.5" customHeight="1" x14ac:dyDescent="0.15">
      <c r="A12" s="247"/>
      <c r="AK12" s="1129" t="s">
        <v>487</v>
      </c>
      <c r="AL12" s="1130"/>
      <c r="AM12" s="1130"/>
      <c r="AN12" s="1131"/>
      <c r="AO12" s="265" t="s">
        <v>488</v>
      </c>
      <c r="AP12" s="265" t="s">
        <v>488</v>
      </c>
      <c r="AQ12" s="266">
        <v>3</v>
      </c>
      <c r="AR12" s="267" t="s">
        <v>488</v>
      </c>
    </row>
    <row r="13" spans="1:46" ht="13.5" customHeight="1" x14ac:dyDescent="0.15">
      <c r="A13" s="247"/>
      <c r="AK13" s="1129" t="s">
        <v>489</v>
      </c>
      <c r="AL13" s="1130"/>
      <c r="AM13" s="1130"/>
      <c r="AN13" s="1131"/>
      <c r="AO13" s="265">
        <v>113624</v>
      </c>
      <c r="AP13" s="265">
        <v>4363</v>
      </c>
      <c r="AQ13" s="266">
        <v>4482</v>
      </c>
      <c r="AR13" s="267">
        <v>-2.7</v>
      </c>
    </row>
    <row r="14" spans="1:46" ht="13.5" customHeight="1" x14ac:dyDescent="0.15">
      <c r="A14" s="247"/>
      <c r="AK14" s="1129" t="s">
        <v>490</v>
      </c>
      <c r="AL14" s="1130"/>
      <c r="AM14" s="1130"/>
      <c r="AN14" s="1131"/>
      <c r="AO14" s="265">
        <v>657</v>
      </c>
      <c r="AP14" s="265">
        <v>25</v>
      </c>
      <c r="AQ14" s="266">
        <v>2749</v>
      </c>
      <c r="AR14" s="267">
        <v>-99.1</v>
      </c>
    </row>
    <row r="15" spans="1:46" ht="13.5" customHeight="1" x14ac:dyDescent="0.15">
      <c r="A15" s="247"/>
      <c r="AK15" s="1132" t="s">
        <v>491</v>
      </c>
      <c r="AL15" s="1133"/>
      <c r="AM15" s="1133"/>
      <c r="AN15" s="1134"/>
      <c r="AO15" s="265">
        <v>-295010</v>
      </c>
      <c r="AP15" s="265">
        <v>-11329</v>
      </c>
      <c r="AQ15" s="266">
        <v>-7399</v>
      </c>
      <c r="AR15" s="267">
        <v>53.1</v>
      </c>
    </row>
    <row r="16" spans="1:46" x14ac:dyDescent="0.15">
      <c r="A16" s="247"/>
      <c r="AK16" s="1132" t="s">
        <v>177</v>
      </c>
      <c r="AL16" s="1133"/>
      <c r="AM16" s="1133"/>
      <c r="AN16" s="1134"/>
      <c r="AO16" s="265">
        <v>3741194</v>
      </c>
      <c r="AP16" s="265">
        <v>143666</v>
      </c>
      <c r="AQ16" s="266">
        <v>129397</v>
      </c>
      <c r="AR16" s="267">
        <v>11</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35" t="s">
        <v>496</v>
      </c>
      <c r="AL21" s="1136"/>
      <c r="AM21" s="1136"/>
      <c r="AN21" s="1137"/>
      <c r="AO21" s="277">
        <v>13.13</v>
      </c>
      <c r="AP21" s="278">
        <v>11.07</v>
      </c>
      <c r="AQ21" s="279">
        <v>2.06</v>
      </c>
      <c r="AS21" s="280"/>
      <c r="AT21" s="276"/>
    </row>
    <row r="22" spans="1:46" s="248" customFormat="1" x14ac:dyDescent="0.15">
      <c r="A22" s="276"/>
      <c r="AK22" s="1135" t="s">
        <v>497</v>
      </c>
      <c r="AL22" s="1136"/>
      <c r="AM22" s="1136"/>
      <c r="AN22" s="1137"/>
      <c r="AO22" s="281">
        <v>99.3</v>
      </c>
      <c r="AP22" s="282">
        <v>97.2</v>
      </c>
      <c r="AQ22" s="283">
        <v>2.1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27" t="s">
        <v>479</v>
      </c>
      <c r="AP30" s="253"/>
      <c r="AQ30" s="254" t="s">
        <v>480</v>
      </c>
      <c r="AR30" s="255"/>
    </row>
    <row r="31" spans="1:46" x14ac:dyDescent="0.15">
      <c r="A31" s="247"/>
      <c r="AK31" s="256"/>
      <c r="AL31" s="257"/>
      <c r="AM31" s="257"/>
      <c r="AN31" s="258"/>
      <c r="AO31" s="1128"/>
      <c r="AP31" s="259" t="s">
        <v>481</v>
      </c>
      <c r="AQ31" s="260" t="s">
        <v>482</v>
      </c>
      <c r="AR31" s="261" t="s">
        <v>483</v>
      </c>
    </row>
    <row r="32" spans="1:46" ht="27" customHeight="1" x14ac:dyDescent="0.15">
      <c r="A32" s="247"/>
      <c r="AK32" s="1143" t="s">
        <v>501</v>
      </c>
      <c r="AL32" s="1144"/>
      <c r="AM32" s="1144"/>
      <c r="AN32" s="1145"/>
      <c r="AO32" s="291">
        <v>2555226</v>
      </c>
      <c r="AP32" s="291">
        <v>98123</v>
      </c>
      <c r="AQ32" s="292">
        <v>74841</v>
      </c>
      <c r="AR32" s="293">
        <v>31.1</v>
      </c>
    </row>
    <row r="33" spans="1:46" ht="13.5" customHeight="1" x14ac:dyDescent="0.15">
      <c r="A33" s="247"/>
      <c r="AK33" s="1143" t="s">
        <v>502</v>
      </c>
      <c r="AL33" s="1144"/>
      <c r="AM33" s="1144"/>
      <c r="AN33" s="1145"/>
      <c r="AO33" s="291" t="s">
        <v>488</v>
      </c>
      <c r="AP33" s="291" t="s">
        <v>488</v>
      </c>
      <c r="AQ33" s="292" t="s">
        <v>488</v>
      </c>
      <c r="AR33" s="293" t="s">
        <v>488</v>
      </c>
    </row>
    <row r="34" spans="1:46" ht="27" customHeight="1" x14ac:dyDescent="0.15">
      <c r="A34" s="247"/>
      <c r="AK34" s="1143" t="s">
        <v>503</v>
      </c>
      <c r="AL34" s="1144"/>
      <c r="AM34" s="1144"/>
      <c r="AN34" s="1145"/>
      <c r="AO34" s="291" t="s">
        <v>488</v>
      </c>
      <c r="AP34" s="291" t="s">
        <v>488</v>
      </c>
      <c r="AQ34" s="292">
        <v>1</v>
      </c>
      <c r="AR34" s="293" t="s">
        <v>488</v>
      </c>
    </row>
    <row r="35" spans="1:46" ht="27" customHeight="1" x14ac:dyDescent="0.15">
      <c r="A35" s="247"/>
      <c r="AK35" s="1143" t="s">
        <v>504</v>
      </c>
      <c r="AL35" s="1144"/>
      <c r="AM35" s="1144"/>
      <c r="AN35" s="1145"/>
      <c r="AO35" s="291">
        <v>440241</v>
      </c>
      <c r="AP35" s="291">
        <v>16906</v>
      </c>
      <c r="AQ35" s="292">
        <v>16683</v>
      </c>
      <c r="AR35" s="293">
        <v>1.3</v>
      </c>
    </row>
    <row r="36" spans="1:46" ht="27" customHeight="1" x14ac:dyDescent="0.15">
      <c r="A36" s="247"/>
      <c r="AK36" s="1143" t="s">
        <v>505</v>
      </c>
      <c r="AL36" s="1144"/>
      <c r="AM36" s="1144"/>
      <c r="AN36" s="1145"/>
      <c r="AO36" s="291">
        <v>194186</v>
      </c>
      <c r="AP36" s="291">
        <v>7457</v>
      </c>
      <c r="AQ36" s="292">
        <v>2411</v>
      </c>
      <c r="AR36" s="293">
        <v>209.3</v>
      </c>
    </row>
    <row r="37" spans="1:46" ht="13.5" customHeight="1" x14ac:dyDescent="0.15">
      <c r="A37" s="247"/>
      <c r="AK37" s="1143" t="s">
        <v>506</v>
      </c>
      <c r="AL37" s="1144"/>
      <c r="AM37" s="1144"/>
      <c r="AN37" s="1145"/>
      <c r="AO37" s="291">
        <v>18</v>
      </c>
      <c r="AP37" s="291">
        <v>1</v>
      </c>
      <c r="AQ37" s="292">
        <v>548</v>
      </c>
      <c r="AR37" s="293">
        <v>-99.8</v>
      </c>
    </row>
    <row r="38" spans="1:46" ht="27" customHeight="1" x14ac:dyDescent="0.15">
      <c r="A38" s="247"/>
      <c r="AK38" s="1146" t="s">
        <v>507</v>
      </c>
      <c r="AL38" s="1147"/>
      <c r="AM38" s="1147"/>
      <c r="AN38" s="1148"/>
      <c r="AO38" s="294">
        <v>757</v>
      </c>
      <c r="AP38" s="294">
        <v>29</v>
      </c>
      <c r="AQ38" s="295">
        <v>7</v>
      </c>
      <c r="AR38" s="283">
        <v>314.3</v>
      </c>
      <c r="AS38" s="290"/>
    </row>
    <row r="39" spans="1:46" x14ac:dyDescent="0.15">
      <c r="A39" s="247"/>
      <c r="AK39" s="1146" t="s">
        <v>508</v>
      </c>
      <c r="AL39" s="1147"/>
      <c r="AM39" s="1147"/>
      <c r="AN39" s="1148"/>
      <c r="AO39" s="291">
        <v>-37927</v>
      </c>
      <c r="AP39" s="291">
        <v>-1456</v>
      </c>
      <c r="AQ39" s="292">
        <v>-3756</v>
      </c>
      <c r="AR39" s="293">
        <v>-61.2</v>
      </c>
      <c r="AS39" s="290"/>
    </row>
    <row r="40" spans="1:46" ht="27" customHeight="1" x14ac:dyDescent="0.15">
      <c r="A40" s="247"/>
      <c r="AK40" s="1143" t="s">
        <v>509</v>
      </c>
      <c r="AL40" s="1144"/>
      <c r="AM40" s="1144"/>
      <c r="AN40" s="1145"/>
      <c r="AO40" s="291">
        <v>-2221908</v>
      </c>
      <c r="AP40" s="291">
        <v>-85323</v>
      </c>
      <c r="AQ40" s="292">
        <v>-63247</v>
      </c>
      <c r="AR40" s="293">
        <v>34.9</v>
      </c>
      <c r="AS40" s="290"/>
    </row>
    <row r="41" spans="1:46" x14ac:dyDescent="0.15">
      <c r="A41" s="247"/>
      <c r="AK41" s="1149" t="s">
        <v>287</v>
      </c>
      <c r="AL41" s="1150"/>
      <c r="AM41" s="1150"/>
      <c r="AN41" s="1151"/>
      <c r="AO41" s="291">
        <v>930593</v>
      </c>
      <c r="AP41" s="291">
        <v>35736</v>
      </c>
      <c r="AQ41" s="292">
        <v>27488</v>
      </c>
      <c r="AR41" s="293">
        <v>30</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38" t="s">
        <v>479</v>
      </c>
      <c r="AN49" s="1140" t="s">
        <v>512</v>
      </c>
      <c r="AO49" s="1141"/>
      <c r="AP49" s="1141"/>
      <c r="AQ49" s="1141"/>
      <c r="AR49" s="1142"/>
    </row>
    <row r="50" spans="1:44" x14ac:dyDescent="0.15">
      <c r="A50" s="247"/>
      <c r="AK50" s="305"/>
      <c r="AL50" s="306"/>
      <c r="AM50" s="1139"/>
      <c r="AN50" s="307" t="s">
        <v>513</v>
      </c>
      <c r="AO50" s="308" t="s">
        <v>514</v>
      </c>
      <c r="AP50" s="309" t="s">
        <v>515</v>
      </c>
      <c r="AQ50" s="310" t="s">
        <v>516</v>
      </c>
      <c r="AR50" s="311" t="s">
        <v>517</v>
      </c>
    </row>
    <row r="51" spans="1:44" x14ac:dyDescent="0.15">
      <c r="A51" s="247"/>
      <c r="AK51" s="303" t="s">
        <v>518</v>
      </c>
      <c r="AL51" s="304"/>
      <c r="AM51" s="312">
        <v>1540096</v>
      </c>
      <c r="AN51" s="313">
        <v>54917</v>
      </c>
      <c r="AO51" s="314">
        <v>-46.2</v>
      </c>
      <c r="AP51" s="315">
        <v>92632</v>
      </c>
      <c r="AQ51" s="316">
        <v>-1.5</v>
      </c>
      <c r="AR51" s="317">
        <v>-44.7</v>
      </c>
    </row>
    <row r="52" spans="1:44" x14ac:dyDescent="0.15">
      <c r="A52" s="247"/>
      <c r="AK52" s="318"/>
      <c r="AL52" s="319" t="s">
        <v>519</v>
      </c>
      <c r="AM52" s="320">
        <v>921114</v>
      </c>
      <c r="AN52" s="321">
        <v>32845</v>
      </c>
      <c r="AO52" s="322">
        <v>-55.7</v>
      </c>
      <c r="AP52" s="323">
        <v>47978</v>
      </c>
      <c r="AQ52" s="324">
        <v>-2</v>
      </c>
      <c r="AR52" s="325">
        <v>-53.7</v>
      </c>
    </row>
    <row r="53" spans="1:44" x14ac:dyDescent="0.15">
      <c r="A53" s="247"/>
      <c r="AK53" s="303" t="s">
        <v>520</v>
      </c>
      <c r="AL53" s="304"/>
      <c r="AM53" s="312">
        <v>1907388</v>
      </c>
      <c r="AN53" s="313">
        <v>69281</v>
      </c>
      <c r="AO53" s="314">
        <v>26.2</v>
      </c>
      <c r="AP53" s="315">
        <v>96469</v>
      </c>
      <c r="AQ53" s="316">
        <v>4.0999999999999996</v>
      </c>
      <c r="AR53" s="317">
        <v>22.1</v>
      </c>
    </row>
    <row r="54" spans="1:44" x14ac:dyDescent="0.15">
      <c r="A54" s="247"/>
      <c r="AK54" s="318"/>
      <c r="AL54" s="319" t="s">
        <v>519</v>
      </c>
      <c r="AM54" s="320">
        <v>940346</v>
      </c>
      <c r="AN54" s="321">
        <v>34156</v>
      </c>
      <c r="AO54" s="322">
        <v>4</v>
      </c>
      <c r="AP54" s="323">
        <v>49775</v>
      </c>
      <c r="AQ54" s="324">
        <v>3.7</v>
      </c>
      <c r="AR54" s="325">
        <v>0.3</v>
      </c>
    </row>
    <row r="55" spans="1:44" x14ac:dyDescent="0.15">
      <c r="A55" s="247"/>
      <c r="AK55" s="303" t="s">
        <v>521</v>
      </c>
      <c r="AL55" s="304"/>
      <c r="AM55" s="312">
        <v>1195527</v>
      </c>
      <c r="AN55" s="313">
        <v>44313</v>
      </c>
      <c r="AO55" s="314">
        <v>-36</v>
      </c>
      <c r="AP55" s="315">
        <v>85743</v>
      </c>
      <c r="AQ55" s="316">
        <v>-11.1</v>
      </c>
      <c r="AR55" s="317">
        <v>-24.9</v>
      </c>
    </row>
    <row r="56" spans="1:44" x14ac:dyDescent="0.15">
      <c r="A56" s="247"/>
      <c r="AK56" s="318"/>
      <c r="AL56" s="319" t="s">
        <v>519</v>
      </c>
      <c r="AM56" s="320">
        <v>590311</v>
      </c>
      <c r="AN56" s="321">
        <v>21880</v>
      </c>
      <c r="AO56" s="322">
        <v>-35.9</v>
      </c>
      <c r="AP56" s="323">
        <v>45231</v>
      </c>
      <c r="AQ56" s="324">
        <v>-9.1</v>
      </c>
      <c r="AR56" s="325">
        <v>-26.8</v>
      </c>
    </row>
    <row r="57" spans="1:44" x14ac:dyDescent="0.15">
      <c r="A57" s="247"/>
      <c r="AK57" s="303" t="s">
        <v>522</v>
      </c>
      <c r="AL57" s="304"/>
      <c r="AM57" s="312">
        <v>1534188</v>
      </c>
      <c r="AN57" s="313">
        <v>57652</v>
      </c>
      <c r="AO57" s="314">
        <v>30.1</v>
      </c>
      <c r="AP57" s="315">
        <v>92509</v>
      </c>
      <c r="AQ57" s="316">
        <v>7.9</v>
      </c>
      <c r="AR57" s="317">
        <v>22.2</v>
      </c>
    </row>
    <row r="58" spans="1:44" x14ac:dyDescent="0.15">
      <c r="A58" s="247"/>
      <c r="AK58" s="318"/>
      <c r="AL58" s="319" t="s">
        <v>519</v>
      </c>
      <c r="AM58" s="320">
        <v>1110128</v>
      </c>
      <c r="AN58" s="321">
        <v>41717</v>
      </c>
      <c r="AO58" s="322">
        <v>90.7</v>
      </c>
      <c r="AP58" s="323">
        <v>52274</v>
      </c>
      <c r="AQ58" s="324">
        <v>15.6</v>
      </c>
      <c r="AR58" s="325">
        <v>75.099999999999994</v>
      </c>
    </row>
    <row r="59" spans="1:44" x14ac:dyDescent="0.15">
      <c r="A59" s="247"/>
      <c r="AK59" s="303" t="s">
        <v>523</v>
      </c>
      <c r="AL59" s="304"/>
      <c r="AM59" s="312">
        <v>1339595</v>
      </c>
      <c r="AN59" s="313">
        <v>51442</v>
      </c>
      <c r="AO59" s="314">
        <v>-10.8</v>
      </c>
      <c r="AP59" s="315">
        <v>98544</v>
      </c>
      <c r="AQ59" s="316">
        <v>6.5</v>
      </c>
      <c r="AR59" s="317">
        <v>-17.3</v>
      </c>
    </row>
    <row r="60" spans="1:44" x14ac:dyDescent="0.15">
      <c r="A60" s="247"/>
      <c r="AK60" s="318"/>
      <c r="AL60" s="319" t="s">
        <v>519</v>
      </c>
      <c r="AM60" s="320">
        <v>783485</v>
      </c>
      <c r="AN60" s="321">
        <v>30087</v>
      </c>
      <c r="AO60" s="322">
        <v>-27.9</v>
      </c>
      <c r="AP60" s="323">
        <v>55816</v>
      </c>
      <c r="AQ60" s="324">
        <v>6.8</v>
      </c>
      <c r="AR60" s="325">
        <v>-34.700000000000003</v>
      </c>
    </row>
    <row r="61" spans="1:44" x14ac:dyDescent="0.15">
      <c r="A61" s="247"/>
      <c r="AK61" s="303" t="s">
        <v>524</v>
      </c>
      <c r="AL61" s="326"/>
      <c r="AM61" s="312">
        <v>1503359</v>
      </c>
      <c r="AN61" s="313">
        <v>55521</v>
      </c>
      <c r="AO61" s="314">
        <v>-7.3</v>
      </c>
      <c r="AP61" s="315">
        <v>93179</v>
      </c>
      <c r="AQ61" s="327">
        <v>1.2</v>
      </c>
      <c r="AR61" s="317">
        <v>-8.5</v>
      </c>
    </row>
    <row r="62" spans="1:44" x14ac:dyDescent="0.15">
      <c r="A62" s="247"/>
      <c r="AK62" s="318"/>
      <c r="AL62" s="319" t="s">
        <v>519</v>
      </c>
      <c r="AM62" s="320">
        <v>869077</v>
      </c>
      <c r="AN62" s="321">
        <v>32137</v>
      </c>
      <c r="AO62" s="322">
        <v>-5</v>
      </c>
      <c r="AP62" s="323">
        <v>50215</v>
      </c>
      <c r="AQ62" s="324">
        <v>3</v>
      </c>
      <c r="AR62" s="325">
        <v>-8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3ASDUIgP2EXt+LuFgRQ9wCCy165v9Zl35ya0A9u9U8CY0/aIK0PqsUrTuzUZomfAwFwUhyicqehYN31EII85mQ==" saltValue="tWLs963RVZczoxosFQLcb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fOV7Ora2d/jDtVVBxRaBAE0e+kYrCAN+tS8627TYNnF/j5mDUHTiyusrM1ziJk79BpDslGPk36/3Rzkf0uwYJg==" saltValue="Bi59RhvP0SL1GKUGD7Ucz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vrbIhr5BH1DYSsp1U/XOM/TpHThq32D4khgg9kak6gO/k3+hYoF3sQONaCsWwRICH82Y4WBl7I22R+PYcb0XrQ==" saltValue="QHrZjlR/w86B4+h2wS5po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5" zoomScaleNormal="7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4.83</v>
      </c>
      <c r="G47" s="12">
        <v>5.26</v>
      </c>
      <c r="H47" s="12">
        <v>7.54</v>
      </c>
      <c r="I47" s="12">
        <v>8.9499999999999993</v>
      </c>
      <c r="J47" s="13">
        <v>9.33</v>
      </c>
    </row>
    <row r="48" spans="2:10" ht="57.75" customHeight="1" x14ac:dyDescent="0.15">
      <c r="B48" s="14"/>
      <c r="C48" s="1154" t="s">
        <v>4</v>
      </c>
      <c r="D48" s="1154"/>
      <c r="E48" s="1155"/>
      <c r="F48" s="15">
        <v>4.2699999999999996</v>
      </c>
      <c r="G48" s="16">
        <v>7.24</v>
      </c>
      <c r="H48" s="16">
        <v>5.97</v>
      </c>
      <c r="I48" s="16">
        <v>4.29</v>
      </c>
      <c r="J48" s="17">
        <v>3.75</v>
      </c>
    </row>
    <row r="49" spans="2:10" ht="57.75" customHeight="1" thickBot="1" x14ac:dyDescent="0.2">
      <c r="B49" s="18"/>
      <c r="C49" s="1156" t="s">
        <v>5</v>
      </c>
      <c r="D49" s="1156"/>
      <c r="E49" s="1157"/>
      <c r="F49" s="19" t="s">
        <v>531</v>
      </c>
      <c r="G49" s="20">
        <v>1.3</v>
      </c>
      <c r="H49" s="20" t="s">
        <v>532</v>
      </c>
      <c r="I49" s="20" t="s">
        <v>533</v>
      </c>
      <c r="J49" s="21" t="s">
        <v>534</v>
      </c>
    </row>
    <row r="50" spans="2:10" x14ac:dyDescent="0.15"/>
  </sheetData>
  <sheetProtection algorithmName="SHA-512" hashValue="rIx7vCp+yke6Jr3fNVQiYTbV6XRH7ZGDIwYxZArZL5aKo9CWcrgWaH7dTUA6yRXByCY+D1HSO81brQ6rMrIgGw==" saltValue="E5blrgxBX7WjFZoER/8L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5" zoomScaleNormal="7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535</v>
      </c>
      <c r="D34" s="1162"/>
      <c r="E34" s="1163"/>
      <c r="F34" s="32">
        <v>4.26</v>
      </c>
      <c r="G34" s="33">
        <v>7.24</v>
      </c>
      <c r="H34" s="33">
        <v>5.97</v>
      </c>
      <c r="I34" s="33">
        <v>4.28</v>
      </c>
      <c r="J34" s="34">
        <v>3.75</v>
      </c>
      <c r="K34" s="22"/>
      <c r="L34" s="22"/>
      <c r="M34" s="22"/>
      <c r="N34" s="22"/>
      <c r="O34" s="22"/>
      <c r="P34" s="22"/>
    </row>
    <row r="35" spans="1:16" ht="39" customHeight="1" x14ac:dyDescent="0.15">
      <c r="A35" s="22"/>
      <c r="B35" s="35"/>
      <c r="C35" s="1158" t="s">
        <v>536</v>
      </c>
      <c r="D35" s="1158"/>
      <c r="E35" s="1159"/>
      <c r="F35" s="36">
        <v>1.25</v>
      </c>
      <c r="G35" s="37">
        <v>2.08</v>
      </c>
      <c r="H35" s="37">
        <v>2.36</v>
      </c>
      <c r="I35" s="37">
        <v>2.0499999999999998</v>
      </c>
      <c r="J35" s="38">
        <v>1.82</v>
      </c>
      <c r="K35" s="22"/>
      <c r="L35" s="22"/>
      <c r="M35" s="22"/>
      <c r="N35" s="22"/>
      <c r="O35" s="22"/>
      <c r="P35" s="22"/>
    </row>
    <row r="36" spans="1:16" ht="39" customHeight="1" x14ac:dyDescent="0.15">
      <c r="A36" s="22"/>
      <c r="B36" s="35"/>
      <c r="C36" s="1158" t="s">
        <v>537</v>
      </c>
      <c r="D36" s="1158"/>
      <c r="E36" s="1159"/>
      <c r="F36" s="36">
        <v>0.05</v>
      </c>
      <c r="G36" s="37">
        <v>0.2</v>
      </c>
      <c r="H36" s="37">
        <v>0.05</v>
      </c>
      <c r="I36" s="37">
        <v>0.48</v>
      </c>
      <c r="J36" s="38">
        <v>1.1399999999999999</v>
      </c>
      <c r="K36" s="22"/>
      <c r="L36" s="22"/>
      <c r="M36" s="22"/>
      <c r="N36" s="22"/>
      <c r="O36" s="22"/>
      <c r="P36" s="22"/>
    </row>
    <row r="37" spans="1:16" ht="39" customHeight="1" x14ac:dyDescent="0.15">
      <c r="A37" s="22"/>
      <c r="B37" s="35"/>
      <c r="C37" s="1158" t="s">
        <v>538</v>
      </c>
      <c r="D37" s="1158"/>
      <c r="E37" s="1159"/>
      <c r="F37" s="36">
        <v>0.62</v>
      </c>
      <c r="G37" s="37">
        <v>1.02</v>
      </c>
      <c r="H37" s="37">
        <v>0.79</v>
      </c>
      <c r="I37" s="37">
        <v>0.84</v>
      </c>
      <c r="J37" s="38">
        <v>0.77</v>
      </c>
      <c r="K37" s="22"/>
      <c r="L37" s="22"/>
      <c r="M37" s="22"/>
      <c r="N37" s="22"/>
      <c r="O37" s="22"/>
      <c r="P37" s="22"/>
    </row>
    <row r="38" spans="1:16" ht="39" customHeight="1" x14ac:dyDescent="0.15">
      <c r="A38" s="22"/>
      <c r="B38" s="35"/>
      <c r="C38" s="1158" t="s">
        <v>539</v>
      </c>
      <c r="D38" s="1158"/>
      <c r="E38" s="1159"/>
      <c r="F38" s="36" t="s">
        <v>488</v>
      </c>
      <c r="G38" s="37" t="s">
        <v>488</v>
      </c>
      <c r="H38" s="37" t="s">
        <v>488</v>
      </c>
      <c r="I38" s="37" t="s">
        <v>488</v>
      </c>
      <c r="J38" s="38">
        <v>0.61</v>
      </c>
      <c r="K38" s="22"/>
      <c r="L38" s="22"/>
      <c r="M38" s="22"/>
      <c r="N38" s="22"/>
      <c r="O38" s="22"/>
      <c r="P38" s="22"/>
    </row>
    <row r="39" spans="1:16" ht="39" customHeight="1" x14ac:dyDescent="0.15">
      <c r="A39" s="22"/>
      <c r="B39" s="35"/>
      <c r="C39" s="1158" t="s">
        <v>540</v>
      </c>
      <c r="D39" s="1158"/>
      <c r="E39" s="1159"/>
      <c r="F39" s="36" t="s">
        <v>488</v>
      </c>
      <c r="G39" s="37" t="s">
        <v>488</v>
      </c>
      <c r="H39" s="37" t="s">
        <v>488</v>
      </c>
      <c r="I39" s="37" t="s">
        <v>488</v>
      </c>
      <c r="J39" s="38">
        <v>0.55000000000000004</v>
      </c>
      <c r="K39" s="22"/>
      <c r="L39" s="22"/>
      <c r="M39" s="22"/>
      <c r="N39" s="22"/>
      <c r="O39" s="22"/>
      <c r="P39" s="22"/>
    </row>
    <row r="40" spans="1:16" ht="39" customHeight="1" x14ac:dyDescent="0.15">
      <c r="A40" s="22"/>
      <c r="B40" s="35"/>
      <c r="C40" s="1158" t="s">
        <v>541</v>
      </c>
      <c r="D40" s="1158"/>
      <c r="E40" s="1159"/>
      <c r="F40" s="36">
        <v>0.71</v>
      </c>
      <c r="G40" s="37">
        <v>0.52</v>
      </c>
      <c r="H40" s="37">
        <v>0.31</v>
      </c>
      <c r="I40" s="37">
        <v>0.4</v>
      </c>
      <c r="J40" s="38">
        <v>0.33</v>
      </c>
      <c r="K40" s="22"/>
      <c r="L40" s="22"/>
      <c r="M40" s="22"/>
      <c r="N40" s="22"/>
      <c r="O40" s="22"/>
      <c r="P40" s="22"/>
    </row>
    <row r="41" spans="1:16" ht="39" customHeight="1" x14ac:dyDescent="0.15">
      <c r="A41" s="22"/>
      <c r="B41" s="35"/>
      <c r="C41" s="1158" t="s">
        <v>542</v>
      </c>
      <c r="D41" s="1158"/>
      <c r="E41" s="1159"/>
      <c r="F41" s="36">
        <v>0.08</v>
      </c>
      <c r="G41" s="37">
        <v>0.08</v>
      </c>
      <c r="H41" s="37">
        <v>0.09</v>
      </c>
      <c r="I41" s="37">
        <v>0.09</v>
      </c>
      <c r="J41" s="38">
        <v>0.1</v>
      </c>
      <c r="K41" s="22"/>
      <c r="L41" s="22"/>
      <c r="M41" s="22"/>
      <c r="N41" s="22"/>
      <c r="O41" s="22"/>
      <c r="P41" s="22"/>
    </row>
    <row r="42" spans="1:16" ht="39" customHeight="1" x14ac:dyDescent="0.15">
      <c r="A42" s="22"/>
      <c r="B42" s="39"/>
      <c r="C42" s="1158" t="s">
        <v>543</v>
      </c>
      <c r="D42" s="1158"/>
      <c r="E42" s="1159"/>
      <c r="F42" s="36" t="s">
        <v>488</v>
      </c>
      <c r="G42" s="37" t="s">
        <v>488</v>
      </c>
      <c r="H42" s="37" t="s">
        <v>488</v>
      </c>
      <c r="I42" s="37" t="s">
        <v>488</v>
      </c>
      <c r="J42" s="38" t="s">
        <v>488</v>
      </c>
      <c r="K42" s="22"/>
      <c r="L42" s="22"/>
      <c r="M42" s="22"/>
      <c r="N42" s="22"/>
      <c r="O42" s="22"/>
      <c r="P42" s="22"/>
    </row>
    <row r="43" spans="1:16" ht="39" customHeight="1" thickBot="1" x14ac:dyDescent="0.2">
      <c r="A43" s="22"/>
      <c r="B43" s="40"/>
      <c r="C43" s="1160" t="s">
        <v>544</v>
      </c>
      <c r="D43" s="1160"/>
      <c r="E43" s="1161"/>
      <c r="F43" s="41">
        <v>3.64</v>
      </c>
      <c r="G43" s="42">
        <v>3.4</v>
      </c>
      <c r="H43" s="42">
        <v>3.41</v>
      </c>
      <c r="I43" s="42">
        <v>0.6</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bsoPxd6hzpU155WwtssQj9ao7TS4YWFULmmytDKMg12qJLI+tFEJBcLmCkt6dkAriZgg9c9XhQMUv60LJYUeA==" saltValue="Kv3Ze+S34RWkWMWLDdAO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5" zoomScaleNormal="7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3090</v>
      </c>
      <c r="L45" s="58">
        <v>3075</v>
      </c>
      <c r="M45" s="58">
        <v>2924</v>
      </c>
      <c r="N45" s="58">
        <v>2704</v>
      </c>
      <c r="O45" s="59">
        <v>2555</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15">
      <c r="A48" s="46"/>
      <c r="B48" s="1166"/>
      <c r="C48" s="1167"/>
      <c r="D48" s="60"/>
      <c r="E48" s="1172" t="s">
        <v>13</v>
      </c>
      <c r="F48" s="1172"/>
      <c r="G48" s="1172"/>
      <c r="H48" s="1172"/>
      <c r="I48" s="1172"/>
      <c r="J48" s="1173"/>
      <c r="K48" s="61">
        <v>752</v>
      </c>
      <c r="L48" s="62">
        <v>732</v>
      </c>
      <c r="M48" s="62">
        <v>651</v>
      </c>
      <c r="N48" s="62">
        <v>437</v>
      </c>
      <c r="O48" s="63">
        <v>440</v>
      </c>
      <c r="P48" s="46"/>
      <c r="Q48" s="46"/>
      <c r="R48" s="46"/>
      <c r="S48" s="46"/>
      <c r="T48" s="46"/>
      <c r="U48" s="46"/>
    </row>
    <row r="49" spans="1:21" ht="30.75" customHeight="1" x14ac:dyDescent="0.15">
      <c r="A49" s="46"/>
      <c r="B49" s="1166"/>
      <c r="C49" s="1167"/>
      <c r="D49" s="60"/>
      <c r="E49" s="1172" t="s">
        <v>14</v>
      </c>
      <c r="F49" s="1172"/>
      <c r="G49" s="1172"/>
      <c r="H49" s="1172"/>
      <c r="I49" s="1172"/>
      <c r="J49" s="1173"/>
      <c r="K49" s="61" t="s">
        <v>488</v>
      </c>
      <c r="L49" s="62" t="s">
        <v>488</v>
      </c>
      <c r="M49" s="62" t="s">
        <v>488</v>
      </c>
      <c r="N49" s="62">
        <v>217</v>
      </c>
      <c r="O49" s="63">
        <v>194</v>
      </c>
      <c r="P49" s="46"/>
      <c r="Q49" s="46"/>
      <c r="R49" s="46"/>
      <c r="S49" s="46"/>
      <c r="T49" s="46"/>
      <c r="U49" s="46"/>
    </row>
    <row r="50" spans="1:21" ht="30.75" customHeight="1" x14ac:dyDescent="0.15">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v>0</v>
      </c>
      <c r="M51" s="62">
        <v>0</v>
      </c>
      <c r="N51" s="62">
        <v>0</v>
      </c>
      <c r="O51" s="63">
        <v>1</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2691</v>
      </c>
      <c r="L52" s="62">
        <v>2579</v>
      </c>
      <c r="M52" s="62">
        <v>2485</v>
      </c>
      <c r="N52" s="62">
        <v>2401</v>
      </c>
      <c r="O52" s="63">
        <v>2260</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1151</v>
      </c>
      <c r="L53" s="67">
        <v>1228</v>
      </c>
      <c r="M53" s="67">
        <v>1090</v>
      </c>
      <c r="N53" s="67">
        <v>957</v>
      </c>
      <c r="O53" s="68">
        <v>930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cqspcDOrxtAXuoQan7S9+bFL00ku2gD+L81TtaTV28P0EiIWFwfAVlCvYvFmgxB9cwIgYX/2rH0az2mbrmAtA==" saltValue="pvTWm198IJAWrcYK/BPgk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5" zoomScaleNormal="7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95" t="s">
        <v>30</v>
      </c>
      <c r="C41" s="1196"/>
      <c r="D41" s="103"/>
      <c r="E41" s="1201" t="s">
        <v>31</v>
      </c>
      <c r="F41" s="1201"/>
      <c r="G41" s="1201"/>
      <c r="H41" s="1202"/>
      <c r="I41" s="330">
        <v>24702</v>
      </c>
      <c r="J41" s="331">
        <v>23767</v>
      </c>
      <c r="K41" s="331">
        <v>22080</v>
      </c>
      <c r="L41" s="331">
        <v>20741</v>
      </c>
      <c r="M41" s="332">
        <v>19085</v>
      </c>
    </row>
    <row r="42" spans="2:13" ht="27.75" customHeight="1" x14ac:dyDescent="0.15">
      <c r="B42" s="1197"/>
      <c r="C42" s="1198"/>
      <c r="D42" s="104"/>
      <c r="E42" s="1203" t="s">
        <v>32</v>
      </c>
      <c r="F42" s="1203"/>
      <c r="G42" s="1203"/>
      <c r="H42" s="1204"/>
      <c r="I42" s="333" t="s">
        <v>488</v>
      </c>
      <c r="J42" s="334" t="s">
        <v>488</v>
      </c>
      <c r="K42" s="334" t="s">
        <v>488</v>
      </c>
      <c r="L42" s="334" t="s">
        <v>488</v>
      </c>
      <c r="M42" s="335" t="s">
        <v>488</v>
      </c>
    </row>
    <row r="43" spans="2:13" ht="27.75" customHeight="1" x14ac:dyDescent="0.15">
      <c r="B43" s="1197"/>
      <c r="C43" s="1198"/>
      <c r="D43" s="104"/>
      <c r="E43" s="1203" t="s">
        <v>33</v>
      </c>
      <c r="F43" s="1203"/>
      <c r="G43" s="1203"/>
      <c r="H43" s="1204"/>
      <c r="I43" s="333">
        <v>8072</v>
      </c>
      <c r="J43" s="334">
        <v>7285</v>
      </c>
      <c r="K43" s="334">
        <v>6412</v>
      </c>
      <c r="L43" s="334">
        <v>3898</v>
      </c>
      <c r="M43" s="335">
        <v>3549</v>
      </c>
    </row>
    <row r="44" spans="2:13" ht="27.75" customHeight="1" x14ac:dyDescent="0.15">
      <c r="B44" s="1197"/>
      <c r="C44" s="1198"/>
      <c r="D44" s="104"/>
      <c r="E44" s="1203" t="s">
        <v>34</v>
      </c>
      <c r="F44" s="1203"/>
      <c r="G44" s="1203"/>
      <c r="H44" s="1204"/>
      <c r="I44" s="333" t="s">
        <v>488</v>
      </c>
      <c r="J44" s="334" t="s">
        <v>488</v>
      </c>
      <c r="K44" s="334" t="s">
        <v>488</v>
      </c>
      <c r="L44" s="334">
        <v>2020</v>
      </c>
      <c r="M44" s="335">
        <v>1863</v>
      </c>
    </row>
    <row r="45" spans="2:13" ht="27.75" customHeight="1" x14ac:dyDescent="0.15">
      <c r="B45" s="1197"/>
      <c r="C45" s="1198"/>
      <c r="D45" s="104"/>
      <c r="E45" s="1203" t="s">
        <v>35</v>
      </c>
      <c r="F45" s="1203"/>
      <c r="G45" s="1203"/>
      <c r="H45" s="1204"/>
      <c r="I45" s="333">
        <v>2793</v>
      </c>
      <c r="J45" s="334">
        <v>3036</v>
      </c>
      <c r="K45" s="334">
        <v>3132</v>
      </c>
      <c r="L45" s="334">
        <v>3079</v>
      </c>
      <c r="M45" s="335">
        <v>3070</v>
      </c>
    </row>
    <row r="46" spans="2:13" ht="27.75" customHeight="1" x14ac:dyDescent="0.15">
      <c r="B46" s="1197"/>
      <c r="C46" s="1198"/>
      <c r="D46" s="105"/>
      <c r="E46" s="1203" t="s">
        <v>36</v>
      </c>
      <c r="F46" s="1203"/>
      <c r="G46" s="1203"/>
      <c r="H46" s="1204"/>
      <c r="I46" s="333" t="s">
        <v>488</v>
      </c>
      <c r="J46" s="334" t="s">
        <v>488</v>
      </c>
      <c r="K46" s="334" t="s">
        <v>488</v>
      </c>
      <c r="L46" s="334" t="s">
        <v>488</v>
      </c>
      <c r="M46" s="335" t="s">
        <v>488</v>
      </c>
    </row>
    <row r="47" spans="2:13" ht="27.75" customHeight="1" x14ac:dyDescent="0.15">
      <c r="B47" s="1197"/>
      <c r="C47" s="1198"/>
      <c r="D47" s="106"/>
      <c r="E47" s="1205" t="s">
        <v>37</v>
      </c>
      <c r="F47" s="1206"/>
      <c r="G47" s="1206"/>
      <c r="H47" s="1207"/>
      <c r="I47" s="333" t="s">
        <v>488</v>
      </c>
      <c r="J47" s="334" t="s">
        <v>488</v>
      </c>
      <c r="K47" s="334" t="s">
        <v>488</v>
      </c>
      <c r="L47" s="334" t="s">
        <v>488</v>
      </c>
      <c r="M47" s="335" t="s">
        <v>488</v>
      </c>
    </row>
    <row r="48" spans="2:13" ht="27.75" customHeight="1" x14ac:dyDescent="0.15">
      <c r="B48" s="1197"/>
      <c r="C48" s="1198"/>
      <c r="D48" s="104"/>
      <c r="E48" s="1203" t="s">
        <v>38</v>
      </c>
      <c r="F48" s="1203"/>
      <c r="G48" s="1203"/>
      <c r="H48" s="1204"/>
      <c r="I48" s="333" t="s">
        <v>488</v>
      </c>
      <c r="J48" s="334" t="s">
        <v>488</v>
      </c>
      <c r="K48" s="334" t="s">
        <v>488</v>
      </c>
      <c r="L48" s="334" t="s">
        <v>488</v>
      </c>
      <c r="M48" s="335" t="s">
        <v>488</v>
      </c>
    </row>
    <row r="49" spans="2:13" ht="27.75" customHeight="1" x14ac:dyDescent="0.15">
      <c r="B49" s="1199"/>
      <c r="C49" s="1200"/>
      <c r="D49" s="104"/>
      <c r="E49" s="1203" t="s">
        <v>39</v>
      </c>
      <c r="F49" s="1203"/>
      <c r="G49" s="1203"/>
      <c r="H49" s="1204"/>
      <c r="I49" s="333" t="s">
        <v>488</v>
      </c>
      <c r="J49" s="334" t="s">
        <v>488</v>
      </c>
      <c r="K49" s="334" t="s">
        <v>488</v>
      </c>
      <c r="L49" s="334" t="s">
        <v>488</v>
      </c>
      <c r="M49" s="335" t="s">
        <v>488</v>
      </c>
    </row>
    <row r="50" spans="2:13" ht="27.75" customHeight="1" x14ac:dyDescent="0.15">
      <c r="B50" s="1208" t="s">
        <v>40</v>
      </c>
      <c r="C50" s="1209"/>
      <c r="D50" s="107"/>
      <c r="E50" s="1203" t="s">
        <v>41</v>
      </c>
      <c r="F50" s="1203"/>
      <c r="G50" s="1203"/>
      <c r="H50" s="1204"/>
      <c r="I50" s="333">
        <v>2532</v>
      </c>
      <c r="J50" s="334">
        <v>2832</v>
      </c>
      <c r="K50" s="334">
        <v>3213</v>
      </c>
      <c r="L50" s="334">
        <v>3678</v>
      </c>
      <c r="M50" s="335">
        <v>3642</v>
      </c>
    </row>
    <row r="51" spans="2:13" ht="27.75" customHeight="1" x14ac:dyDescent="0.15">
      <c r="B51" s="1197"/>
      <c r="C51" s="1198"/>
      <c r="D51" s="104"/>
      <c r="E51" s="1203" t="s">
        <v>42</v>
      </c>
      <c r="F51" s="1203"/>
      <c r="G51" s="1203"/>
      <c r="H51" s="1204"/>
      <c r="I51" s="333">
        <v>22</v>
      </c>
      <c r="J51" s="334">
        <v>12</v>
      </c>
      <c r="K51" s="334">
        <v>5</v>
      </c>
      <c r="L51" s="334">
        <v>6</v>
      </c>
      <c r="M51" s="335">
        <v>5</v>
      </c>
    </row>
    <row r="52" spans="2:13" ht="27.75" customHeight="1" x14ac:dyDescent="0.15">
      <c r="B52" s="1199"/>
      <c r="C52" s="1200"/>
      <c r="D52" s="104"/>
      <c r="E52" s="1203" t="s">
        <v>43</v>
      </c>
      <c r="F52" s="1203"/>
      <c r="G52" s="1203"/>
      <c r="H52" s="1204"/>
      <c r="I52" s="333">
        <v>23704</v>
      </c>
      <c r="J52" s="334">
        <v>22636</v>
      </c>
      <c r="K52" s="334">
        <v>21141</v>
      </c>
      <c r="L52" s="334">
        <v>19862</v>
      </c>
      <c r="M52" s="335">
        <v>18404</v>
      </c>
    </row>
    <row r="53" spans="2:13" ht="27.75" customHeight="1" thickBot="1" x14ac:dyDescent="0.2">
      <c r="B53" s="1210" t="s">
        <v>19</v>
      </c>
      <c r="C53" s="1211"/>
      <c r="D53" s="108"/>
      <c r="E53" s="1212" t="s">
        <v>44</v>
      </c>
      <c r="F53" s="1212"/>
      <c r="G53" s="1212"/>
      <c r="H53" s="1213"/>
      <c r="I53" s="336">
        <v>9308</v>
      </c>
      <c r="J53" s="337">
        <v>8608</v>
      </c>
      <c r="K53" s="337">
        <v>7265</v>
      </c>
      <c r="L53" s="337">
        <v>6193</v>
      </c>
      <c r="M53" s="338">
        <v>5514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hmto3BhA8K5fkSkftMM4OUpX78l3YE69bvvNfdy6+NT5tYrguGDv2wdDL+pOztdX9sOXjosd/iMA177qqVhoMg==" saltValue="pq73uccdTQBCV6nxwa71o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921</v>
      </c>
      <c r="G55" s="339">
        <v>1094</v>
      </c>
      <c r="H55" s="340">
        <v>1140</v>
      </c>
    </row>
    <row r="56" spans="2:8" ht="52.5" customHeight="1" x14ac:dyDescent="0.15">
      <c r="B56" s="120"/>
      <c r="C56" s="1224" t="s">
        <v>47</v>
      </c>
      <c r="D56" s="1224"/>
      <c r="E56" s="1225"/>
      <c r="F56" s="341">
        <v>444</v>
      </c>
      <c r="G56" s="341">
        <v>501</v>
      </c>
      <c r="H56" s="342">
        <v>545</v>
      </c>
    </row>
    <row r="57" spans="2:8" ht="53.25" customHeight="1" x14ac:dyDescent="0.15">
      <c r="B57" s="120"/>
      <c r="C57" s="1226" t="s">
        <v>48</v>
      </c>
      <c r="D57" s="1226"/>
      <c r="E57" s="1227"/>
      <c r="F57" s="343">
        <v>5734</v>
      </c>
      <c r="G57" s="343">
        <v>5910</v>
      </c>
      <c r="H57" s="344">
        <v>5653</v>
      </c>
    </row>
    <row r="58" spans="2:8" ht="45.75" customHeight="1" x14ac:dyDescent="0.15">
      <c r="B58" s="121"/>
      <c r="C58" s="1214" t="s">
        <v>560</v>
      </c>
      <c r="D58" s="1215"/>
      <c r="E58" s="1216"/>
      <c r="F58" s="345">
        <v>2938</v>
      </c>
      <c r="G58" s="345">
        <v>2867</v>
      </c>
      <c r="H58" s="346">
        <v>2850</v>
      </c>
    </row>
    <row r="59" spans="2:8" ht="45.75" customHeight="1" x14ac:dyDescent="0.15">
      <c r="B59" s="121"/>
      <c r="C59" s="1214" t="s">
        <v>561</v>
      </c>
      <c r="D59" s="1215"/>
      <c r="E59" s="1216"/>
      <c r="F59" s="345">
        <v>920</v>
      </c>
      <c r="G59" s="345">
        <v>930</v>
      </c>
      <c r="H59" s="346">
        <v>816</v>
      </c>
    </row>
    <row r="60" spans="2:8" ht="45.75" customHeight="1" x14ac:dyDescent="0.15">
      <c r="B60" s="121"/>
      <c r="C60" s="1214" t="s">
        <v>562</v>
      </c>
      <c r="D60" s="1215"/>
      <c r="E60" s="1216"/>
      <c r="F60" s="345">
        <v>380</v>
      </c>
      <c r="G60" s="345">
        <v>397</v>
      </c>
      <c r="H60" s="346">
        <v>418</v>
      </c>
    </row>
    <row r="61" spans="2:8" ht="45.75" customHeight="1" x14ac:dyDescent="0.15">
      <c r="B61" s="121"/>
      <c r="C61" s="1214" t="s">
        <v>563</v>
      </c>
      <c r="D61" s="1215"/>
      <c r="E61" s="1216"/>
      <c r="F61" s="345">
        <v>422</v>
      </c>
      <c r="G61" s="345">
        <v>377</v>
      </c>
      <c r="H61" s="346">
        <v>330</v>
      </c>
    </row>
    <row r="62" spans="2:8" ht="45.75" customHeight="1" thickBot="1" x14ac:dyDescent="0.2">
      <c r="B62" s="122"/>
      <c r="C62" s="1217" t="s">
        <v>564</v>
      </c>
      <c r="D62" s="1218"/>
      <c r="E62" s="1219"/>
      <c r="F62" s="347">
        <v>388</v>
      </c>
      <c r="G62" s="347">
        <v>514</v>
      </c>
      <c r="H62" s="348">
        <v>326</v>
      </c>
    </row>
    <row r="63" spans="2:8" ht="52.5" customHeight="1" thickBot="1" x14ac:dyDescent="0.2">
      <c r="B63" s="123"/>
      <c r="C63" s="1220" t="s">
        <v>49</v>
      </c>
      <c r="D63" s="1220"/>
      <c r="E63" s="1221"/>
      <c r="F63" s="349">
        <v>7099</v>
      </c>
      <c r="G63" s="349">
        <v>7505</v>
      </c>
      <c r="H63" s="350">
        <v>7337</v>
      </c>
    </row>
    <row r="64" spans="2:8" x14ac:dyDescent="0.15"/>
  </sheetData>
  <sheetProtection algorithmName="SHA-512" hashValue="oTmsPpYmxr8DK5au6zQNfuyA1p2fP9RfkJY+Tte87d/M8MLiNuk5tgXwpOMowLJSIFzer5FY5FeJrBO7jh2u1A==" saltValue="vyw9UtTyxzffRWX51Aoy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F6538-C4ED-45E9-84F0-CAE9CEBBC737}">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569</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570</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571</v>
      </c>
      <c r="AO51" s="1233"/>
      <c r="AP51" s="1233"/>
      <c r="AQ51" s="1233"/>
      <c r="AR51" s="1233"/>
      <c r="AS51" s="1233"/>
      <c r="AT51" s="1233"/>
      <c r="AU51" s="1233"/>
      <c r="AV51" s="1233"/>
      <c r="AW51" s="1233"/>
      <c r="AX51" s="1233"/>
      <c r="AY51" s="1233"/>
      <c r="AZ51" s="1233"/>
      <c r="BA51" s="1233"/>
      <c r="BB51" s="1233" t="s">
        <v>572</v>
      </c>
      <c r="BC51" s="1233"/>
      <c r="BD51" s="1233"/>
      <c r="BE51" s="1233"/>
      <c r="BF51" s="1233"/>
      <c r="BG51" s="1233"/>
      <c r="BH51" s="1233"/>
      <c r="BI51" s="1233"/>
      <c r="BJ51" s="1233"/>
      <c r="BK51" s="1233"/>
      <c r="BL51" s="1233"/>
      <c r="BM51" s="1233"/>
      <c r="BN51" s="1233"/>
      <c r="BO51" s="1233"/>
      <c r="BP51" s="1230">
        <v>94.7</v>
      </c>
      <c r="BQ51" s="1230"/>
      <c r="BR51" s="1230"/>
      <c r="BS51" s="1230"/>
      <c r="BT51" s="1230"/>
      <c r="BU51" s="1230"/>
      <c r="BV51" s="1230"/>
      <c r="BW51" s="1230"/>
      <c r="BX51" s="1230">
        <v>83.9</v>
      </c>
      <c r="BY51" s="1230"/>
      <c r="BZ51" s="1230"/>
      <c r="CA51" s="1230"/>
      <c r="CB51" s="1230"/>
      <c r="CC51" s="1230"/>
      <c r="CD51" s="1230"/>
      <c r="CE51" s="1230"/>
      <c r="CF51" s="1230">
        <v>74.5</v>
      </c>
      <c r="CG51" s="1230"/>
      <c r="CH51" s="1230"/>
      <c r="CI51" s="1230"/>
      <c r="CJ51" s="1230"/>
      <c r="CK51" s="1230"/>
      <c r="CL51" s="1230"/>
      <c r="CM51" s="1230"/>
      <c r="CN51" s="1230">
        <v>62.9</v>
      </c>
      <c r="CO51" s="1230"/>
      <c r="CP51" s="1230"/>
      <c r="CQ51" s="1230"/>
      <c r="CR51" s="1230"/>
      <c r="CS51" s="1230"/>
      <c r="CT51" s="1230"/>
      <c r="CU51" s="1230"/>
      <c r="CV51" s="1230">
        <v>55.1</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573</v>
      </c>
      <c r="BC53" s="1233"/>
      <c r="BD53" s="1233"/>
      <c r="BE53" s="1233"/>
      <c r="BF53" s="1233"/>
      <c r="BG53" s="1233"/>
      <c r="BH53" s="1233"/>
      <c r="BI53" s="1233"/>
      <c r="BJ53" s="1233"/>
      <c r="BK53" s="1233"/>
      <c r="BL53" s="1233"/>
      <c r="BM53" s="1233"/>
      <c r="BN53" s="1233"/>
      <c r="BO53" s="1233"/>
      <c r="BP53" s="1230">
        <v>62.3</v>
      </c>
      <c r="BQ53" s="1230"/>
      <c r="BR53" s="1230"/>
      <c r="BS53" s="1230"/>
      <c r="BT53" s="1230"/>
      <c r="BU53" s="1230"/>
      <c r="BV53" s="1230"/>
      <c r="BW53" s="1230"/>
      <c r="BX53" s="1230">
        <v>64</v>
      </c>
      <c r="BY53" s="1230"/>
      <c r="BZ53" s="1230"/>
      <c r="CA53" s="1230"/>
      <c r="CB53" s="1230"/>
      <c r="CC53" s="1230"/>
      <c r="CD53" s="1230"/>
      <c r="CE53" s="1230"/>
      <c r="CF53" s="1230">
        <v>65.400000000000006</v>
      </c>
      <c r="CG53" s="1230"/>
      <c r="CH53" s="1230"/>
      <c r="CI53" s="1230"/>
      <c r="CJ53" s="1230"/>
      <c r="CK53" s="1230"/>
      <c r="CL53" s="1230"/>
      <c r="CM53" s="1230"/>
      <c r="CN53" s="1230">
        <v>66.900000000000006</v>
      </c>
      <c r="CO53" s="1230"/>
      <c r="CP53" s="1230"/>
      <c r="CQ53" s="1230"/>
      <c r="CR53" s="1230"/>
      <c r="CS53" s="1230"/>
      <c r="CT53" s="1230"/>
      <c r="CU53" s="1230"/>
      <c r="CV53" s="1230">
        <v>68.2</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574</v>
      </c>
      <c r="AO55" s="1234"/>
      <c r="AP55" s="1234"/>
      <c r="AQ55" s="1234"/>
      <c r="AR55" s="1234"/>
      <c r="AS55" s="1234"/>
      <c r="AT55" s="1234"/>
      <c r="AU55" s="1234"/>
      <c r="AV55" s="1234"/>
      <c r="AW55" s="1234"/>
      <c r="AX55" s="1234"/>
      <c r="AY55" s="1234"/>
      <c r="AZ55" s="1234"/>
      <c r="BA55" s="1234"/>
      <c r="BB55" s="1233" t="s">
        <v>572</v>
      </c>
      <c r="BC55" s="1233"/>
      <c r="BD55" s="1233"/>
      <c r="BE55" s="1233"/>
      <c r="BF55" s="1233"/>
      <c r="BG55" s="1233"/>
      <c r="BH55" s="1233"/>
      <c r="BI55" s="1233"/>
      <c r="BJ55" s="1233"/>
      <c r="BK55" s="1233"/>
      <c r="BL55" s="1233"/>
      <c r="BM55" s="1233"/>
      <c r="BN55" s="1233"/>
      <c r="BO55" s="1233"/>
      <c r="BP55" s="1230">
        <v>41.5</v>
      </c>
      <c r="BQ55" s="1230"/>
      <c r="BR55" s="1230"/>
      <c r="BS55" s="1230"/>
      <c r="BT55" s="1230"/>
      <c r="BU55" s="1230"/>
      <c r="BV55" s="1230"/>
      <c r="BW55" s="1230"/>
      <c r="BX55" s="1230">
        <v>25.2</v>
      </c>
      <c r="BY55" s="1230"/>
      <c r="BZ55" s="1230"/>
      <c r="CA55" s="1230"/>
      <c r="CB55" s="1230"/>
      <c r="CC55" s="1230"/>
      <c r="CD55" s="1230"/>
      <c r="CE55" s="1230"/>
      <c r="CF55" s="1230">
        <v>15.7</v>
      </c>
      <c r="CG55" s="1230"/>
      <c r="CH55" s="1230"/>
      <c r="CI55" s="1230"/>
      <c r="CJ55" s="1230"/>
      <c r="CK55" s="1230"/>
      <c r="CL55" s="1230"/>
      <c r="CM55" s="1230"/>
      <c r="CN55" s="1230">
        <v>10.199999999999999</v>
      </c>
      <c r="CO55" s="1230"/>
      <c r="CP55" s="1230"/>
      <c r="CQ55" s="1230"/>
      <c r="CR55" s="1230"/>
      <c r="CS55" s="1230"/>
      <c r="CT55" s="1230"/>
      <c r="CU55" s="1230"/>
      <c r="CV55" s="1230">
        <v>10.5</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573</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62.5</v>
      </c>
      <c r="BY57" s="1230"/>
      <c r="BZ57" s="1230"/>
      <c r="CA57" s="1230"/>
      <c r="CB57" s="1230"/>
      <c r="CC57" s="1230"/>
      <c r="CD57" s="1230"/>
      <c r="CE57" s="1230"/>
      <c r="CF57" s="1230">
        <v>64.3</v>
      </c>
      <c r="CG57" s="1230"/>
      <c r="CH57" s="1230"/>
      <c r="CI57" s="1230"/>
      <c r="CJ57" s="1230"/>
      <c r="CK57" s="1230"/>
      <c r="CL57" s="1230"/>
      <c r="CM57" s="1230"/>
      <c r="CN57" s="1230">
        <v>64.7</v>
      </c>
      <c r="CO57" s="1230"/>
      <c r="CP57" s="1230"/>
      <c r="CQ57" s="1230"/>
      <c r="CR57" s="1230"/>
      <c r="CS57" s="1230"/>
      <c r="CT57" s="1230"/>
      <c r="CU57" s="1230"/>
      <c r="CV57" s="1230">
        <v>65.7</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575</v>
      </c>
    </row>
    <row r="64" spans="1:109" x14ac:dyDescent="0.15">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576</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570</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571</v>
      </c>
      <c r="AO73" s="1233"/>
      <c r="AP73" s="1233"/>
      <c r="AQ73" s="1233"/>
      <c r="AR73" s="1233"/>
      <c r="AS73" s="1233"/>
      <c r="AT73" s="1233"/>
      <c r="AU73" s="1233"/>
      <c r="AV73" s="1233"/>
      <c r="AW73" s="1233"/>
      <c r="AX73" s="1233"/>
      <c r="AY73" s="1233"/>
      <c r="AZ73" s="1233"/>
      <c r="BA73" s="1233"/>
      <c r="BB73" s="1233" t="s">
        <v>572</v>
      </c>
      <c r="BC73" s="1233"/>
      <c r="BD73" s="1233"/>
      <c r="BE73" s="1233"/>
      <c r="BF73" s="1233"/>
      <c r="BG73" s="1233"/>
      <c r="BH73" s="1233"/>
      <c r="BI73" s="1233"/>
      <c r="BJ73" s="1233"/>
      <c r="BK73" s="1233"/>
      <c r="BL73" s="1233"/>
      <c r="BM73" s="1233"/>
      <c r="BN73" s="1233"/>
      <c r="BO73" s="1233"/>
      <c r="BP73" s="1230">
        <v>94.7</v>
      </c>
      <c r="BQ73" s="1230"/>
      <c r="BR73" s="1230"/>
      <c r="BS73" s="1230"/>
      <c r="BT73" s="1230"/>
      <c r="BU73" s="1230"/>
      <c r="BV73" s="1230"/>
      <c r="BW73" s="1230"/>
      <c r="BX73" s="1230">
        <v>83.9</v>
      </c>
      <c r="BY73" s="1230"/>
      <c r="BZ73" s="1230"/>
      <c r="CA73" s="1230"/>
      <c r="CB73" s="1230"/>
      <c r="CC73" s="1230"/>
      <c r="CD73" s="1230"/>
      <c r="CE73" s="1230"/>
      <c r="CF73" s="1230">
        <v>74.5</v>
      </c>
      <c r="CG73" s="1230"/>
      <c r="CH73" s="1230"/>
      <c r="CI73" s="1230"/>
      <c r="CJ73" s="1230"/>
      <c r="CK73" s="1230"/>
      <c r="CL73" s="1230"/>
      <c r="CM73" s="1230"/>
      <c r="CN73" s="1230">
        <v>62.9</v>
      </c>
      <c r="CO73" s="1230"/>
      <c r="CP73" s="1230"/>
      <c r="CQ73" s="1230"/>
      <c r="CR73" s="1230"/>
      <c r="CS73" s="1230"/>
      <c r="CT73" s="1230"/>
      <c r="CU73" s="1230"/>
      <c r="CV73" s="1230">
        <v>55.1</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577</v>
      </c>
      <c r="BC75" s="1233"/>
      <c r="BD75" s="1233"/>
      <c r="BE75" s="1233"/>
      <c r="BF75" s="1233"/>
      <c r="BG75" s="1233"/>
      <c r="BH75" s="1233"/>
      <c r="BI75" s="1233"/>
      <c r="BJ75" s="1233"/>
      <c r="BK75" s="1233"/>
      <c r="BL75" s="1233"/>
      <c r="BM75" s="1233"/>
      <c r="BN75" s="1233"/>
      <c r="BO75" s="1233"/>
      <c r="BP75" s="1230">
        <v>12.9</v>
      </c>
      <c r="BQ75" s="1230"/>
      <c r="BR75" s="1230"/>
      <c r="BS75" s="1230"/>
      <c r="BT75" s="1230"/>
      <c r="BU75" s="1230"/>
      <c r="BV75" s="1230"/>
      <c r="BW75" s="1230"/>
      <c r="BX75" s="1230">
        <v>12.3</v>
      </c>
      <c r="BY75" s="1230"/>
      <c r="BZ75" s="1230"/>
      <c r="CA75" s="1230"/>
      <c r="CB75" s="1230"/>
      <c r="CC75" s="1230"/>
      <c r="CD75" s="1230"/>
      <c r="CE75" s="1230"/>
      <c r="CF75" s="1230">
        <v>11.6</v>
      </c>
      <c r="CG75" s="1230"/>
      <c r="CH75" s="1230"/>
      <c r="CI75" s="1230"/>
      <c r="CJ75" s="1230"/>
      <c r="CK75" s="1230"/>
      <c r="CL75" s="1230"/>
      <c r="CM75" s="1230"/>
      <c r="CN75" s="1230">
        <v>10.9</v>
      </c>
      <c r="CO75" s="1230"/>
      <c r="CP75" s="1230"/>
      <c r="CQ75" s="1230"/>
      <c r="CR75" s="1230"/>
      <c r="CS75" s="1230"/>
      <c r="CT75" s="1230"/>
      <c r="CU75" s="1230"/>
      <c r="CV75" s="1230">
        <v>10</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574</v>
      </c>
      <c r="AO77" s="1234"/>
      <c r="AP77" s="1234"/>
      <c r="AQ77" s="1234"/>
      <c r="AR77" s="1234"/>
      <c r="AS77" s="1234"/>
      <c r="AT77" s="1234"/>
      <c r="AU77" s="1234"/>
      <c r="AV77" s="1234"/>
      <c r="AW77" s="1234"/>
      <c r="AX77" s="1234"/>
      <c r="AY77" s="1234"/>
      <c r="AZ77" s="1234"/>
      <c r="BA77" s="1234"/>
      <c r="BB77" s="1233" t="s">
        <v>572</v>
      </c>
      <c r="BC77" s="1233"/>
      <c r="BD77" s="1233"/>
      <c r="BE77" s="1233"/>
      <c r="BF77" s="1233"/>
      <c r="BG77" s="1233"/>
      <c r="BH77" s="1233"/>
      <c r="BI77" s="1233"/>
      <c r="BJ77" s="1233"/>
      <c r="BK77" s="1233"/>
      <c r="BL77" s="1233"/>
      <c r="BM77" s="1233"/>
      <c r="BN77" s="1233"/>
      <c r="BO77" s="1233"/>
      <c r="BP77" s="1230">
        <v>41.5</v>
      </c>
      <c r="BQ77" s="1230"/>
      <c r="BR77" s="1230"/>
      <c r="BS77" s="1230"/>
      <c r="BT77" s="1230"/>
      <c r="BU77" s="1230"/>
      <c r="BV77" s="1230"/>
      <c r="BW77" s="1230"/>
      <c r="BX77" s="1230">
        <v>25.2</v>
      </c>
      <c r="BY77" s="1230"/>
      <c r="BZ77" s="1230"/>
      <c r="CA77" s="1230"/>
      <c r="CB77" s="1230"/>
      <c r="CC77" s="1230"/>
      <c r="CD77" s="1230"/>
      <c r="CE77" s="1230"/>
      <c r="CF77" s="1230">
        <v>15.7</v>
      </c>
      <c r="CG77" s="1230"/>
      <c r="CH77" s="1230"/>
      <c r="CI77" s="1230"/>
      <c r="CJ77" s="1230"/>
      <c r="CK77" s="1230"/>
      <c r="CL77" s="1230"/>
      <c r="CM77" s="1230"/>
      <c r="CN77" s="1230">
        <v>10.199999999999999</v>
      </c>
      <c r="CO77" s="1230"/>
      <c r="CP77" s="1230"/>
      <c r="CQ77" s="1230"/>
      <c r="CR77" s="1230"/>
      <c r="CS77" s="1230"/>
      <c r="CT77" s="1230"/>
      <c r="CU77" s="1230"/>
      <c r="CV77" s="1230">
        <v>10.5</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577</v>
      </c>
      <c r="BC79" s="1233"/>
      <c r="BD79" s="1233"/>
      <c r="BE79" s="1233"/>
      <c r="BF79" s="1233"/>
      <c r="BG79" s="1233"/>
      <c r="BH79" s="1233"/>
      <c r="BI79" s="1233"/>
      <c r="BJ79" s="1233"/>
      <c r="BK79" s="1233"/>
      <c r="BL79" s="1233"/>
      <c r="BM79" s="1233"/>
      <c r="BN79" s="1233"/>
      <c r="BO79" s="1233"/>
      <c r="BP79" s="1230">
        <v>9.1999999999999993</v>
      </c>
      <c r="BQ79" s="1230"/>
      <c r="BR79" s="1230"/>
      <c r="BS79" s="1230"/>
      <c r="BT79" s="1230"/>
      <c r="BU79" s="1230"/>
      <c r="BV79" s="1230"/>
      <c r="BW79" s="1230"/>
      <c r="BX79" s="1230">
        <v>8.9</v>
      </c>
      <c r="BY79" s="1230"/>
      <c r="BZ79" s="1230"/>
      <c r="CA79" s="1230"/>
      <c r="CB79" s="1230"/>
      <c r="CC79" s="1230"/>
      <c r="CD79" s="1230"/>
      <c r="CE79" s="1230"/>
      <c r="CF79" s="1230">
        <v>8.9</v>
      </c>
      <c r="CG79" s="1230"/>
      <c r="CH79" s="1230"/>
      <c r="CI79" s="1230"/>
      <c r="CJ79" s="1230"/>
      <c r="CK79" s="1230"/>
      <c r="CL79" s="1230"/>
      <c r="CM79" s="1230"/>
      <c r="CN79" s="1230">
        <v>9</v>
      </c>
      <c r="CO79" s="1230"/>
      <c r="CP79" s="1230"/>
      <c r="CQ79" s="1230"/>
      <c r="CR79" s="1230"/>
      <c r="CS79" s="1230"/>
      <c r="CT79" s="1230"/>
      <c r="CU79" s="1230"/>
      <c r="CV79" s="1230">
        <v>8.9</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DlKqSV5yXhD8jGPkZBe1v/So9VdvDl1TAztOqQJiHWYPEvRpQuA5PEWdWvyUcM0BA8m2J39BU7NMIj4Ltsf+EQ==" saltValue="yuDuEzvP9JTIs1Yf8v32A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FDD0A-4DA2-4332-94E9-6F1E11D1F78D}">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yQsqo0CmSogoOSxyEbSiTd8xHk+cXOop41fthHdP+s582JEeBvDx5+2QjUSfWUu2e0cL3LVcv2lHwPXlScrKw==" saltValue="QrSGnSnhJevpI4zr6/LM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D79C9-1B8A-4C9A-8E37-D45F94DA4DAA}">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NshncI7+u0PbBiJdbAC7+NqezWpDK1bHhLBxnWpO1YBXIgQvEN51kYmuVHbZ2XkD3J1dfSpfe/U6Qm8MUqCz6w==" saltValue="q7oO8XZNuBAIdCmqS4JpE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54917</v>
      </c>
      <c r="E3" s="142"/>
      <c r="F3" s="143">
        <v>92632</v>
      </c>
      <c r="G3" s="144"/>
      <c r="H3" s="145"/>
    </row>
    <row r="4" spans="1:8" x14ac:dyDescent="0.15">
      <c r="A4" s="146"/>
      <c r="B4" s="147"/>
      <c r="C4" s="148"/>
      <c r="D4" s="149">
        <v>32845</v>
      </c>
      <c r="E4" s="150"/>
      <c r="F4" s="151">
        <v>47978</v>
      </c>
      <c r="G4" s="152"/>
      <c r="H4" s="153"/>
    </row>
    <row r="5" spans="1:8" x14ac:dyDescent="0.15">
      <c r="A5" s="134" t="s">
        <v>520</v>
      </c>
      <c r="B5" s="139"/>
      <c r="C5" s="140"/>
      <c r="D5" s="141">
        <v>69281</v>
      </c>
      <c r="E5" s="142"/>
      <c r="F5" s="143">
        <v>96469</v>
      </c>
      <c r="G5" s="144"/>
      <c r="H5" s="145"/>
    </row>
    <row r="6" spans="1:8" x14ac:dyDescent="0.15">
      <c r="A6" s="146"/>
      <c r="B6" s="147"/>
      <c r="C6" s="148"/>
      <c r="D6" s="149">
        <v>34156</v>
      </c>
      <c r="E6" s="150"/>
      <c r="F6" s="151">
        <v>49775</v>
      </c>
      <c r="G6" s="152"/>
      <c r="H6" s="153"/>
    </row>
    <row r="7" spans="1:8" x14ac:dyDescent="0.15">
      <c r="A7" s="134" t="s">
        <v>521</v>
      </c>
      <c r="B7" s="139"/>
      <c r="C7" s="140"/>
      <c r="D7" s="141">
        <v>44313</v>
      </c>
      <c r="E7" s="142"/>
      <c r="F7" s="143">
        <v>85743</v>
      </c>
      <c r="G7" s="144"/>
      <c r="H7" s="145"/>
    </row>
    <row r="8" spans="1:8" x14ac:dyDescent="0.15">
      <c r="A8" s="146"/>
      <c r="B8" s="147"/>
      <c r="C8" s="148"/>
      <c r="D8" s="149">
        <v>21880</v>
      </c>
      <c r="E8" s="150"/>
      <c r="F8" s="151">
        <v>45231</v>
      </c>
      <c r="G8" s="152"/>
      <c r="H8" s="153"/>
    </row>
    <row r="9" spans="1:8" x14ac:dyDescent="0.15">
      <c r="A9" s="134" t="s">
        <v>522</v>
      </c>
      <c r="B9" s="139"/>
      <c r="C9" s="140"/>
      <c r="D9" s="141">
        <v>57652</v>
      </c>
      <c r="E9" s="142"/>
      <c r="F9" s="143">
        <v>92509</v>
      </c>
      <c r="G9" s="144"/>
      <c r="H9" s="145"/>
    </row>
    <row r="10" spans="1:8" x14ac:dyDescent="0.15">
      <c r="A10" s="146"/>
      <c r="B10" s="147"/>
      <c r="C10" s="148"/>
      <c r="D10" s="149">
        <v>41717</v>
      </c>
      <c r="E10" s="150"/>
      <c r="F10" s="151">
        <v>52274</v>
      </c>
      <c r="G10" s="152"/>
      <c r="H10" s="153"/>
    </row>
    <row r="11" spans="1:8" x14ac:dyDescent="0.15">
      <c r="A11" s="134" t="s">
        <v>523</v>
      </c>
      <c r="B11" s="139"/>
      <c r="C11" s="140"/>
      <c r="D11" s="141">
        <v>51442</v>
      </c>
      <c r="E11" s="142"/>
      <c r="F11" s="143">
        <v>98544</v>
      </c>
      <c r="G11" s="144"/>
      <c r="H11" s="145"/>
    </row>
    <row r="12" spans="1:8" x14ac:dyDescent="0.15">
      <c r="A12" s="146"/>
      <c r="B12" s="147"/>
      <c r="C12" s="154"/>
      <c r="D12" s="149">
        <v>30087</v>
      </c>
      <c r="E12" s="150"/>
      <c r="F12" s="151">
        <v>55816</v>
      </c>
      <c r="G12" s="152"/>
      <c r="H12" s="153"/>
    </row>
    <row r="13" spans="1:8" x14ac:dyDescent="0.15">
      <c r="A13" s="134"/>
      <c r="B13" s="139"/>
      <c r="C13" s="140"/>
      <c r="D13" s="141">
        <v>55521</v>
      </c>
      <c r="E13" s="142"/>
      <c r="F13" s="143">
        <v>93179</v>
      </c>
      <c r="G13" s="155"/>
      <c r="H13" s="145"/>
    </row>
    <row r="14" spans="1:8" x14ac:dyDescent="0.15">
      <c r="A14" s="146"/>
      <c r="B14" s="147"/>
      <c r="C14" s="148"/>
      <c r="D14" s="149">
        <v>32137</v>
      </c>
      <c r="E14" s="150"/>
      <c r="F14" s="151">
        <v>50215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4.2699999999999996</v>
      </c>
      <c r="C19" s="156">
        <f>ROUND(VALUE(SUBSTITUTE(実質収支比率等に係る経年分析!G$48,"▲","-")),2)</f>
        <v>7.24</v>
      </c>
      <c r="D19" s="156">
        <f>ROUND(VALUE(SUBSTITUTE(実質収支比率等に係る経年分析!H$48,"▲","-")),2)</f>
        <v>5.97</v>
      </c>
      <c r="E19" s="156">
        <f>ROUND(VALUE(SUBSTITUTE(実質収支比率等に係る経年分析!I$48,"▲","-")),2)</f>
        <v>4.29</v>
      </c>
      <c r="F19" s="156">
        <f>ROUND(VALUE(SUBSTITUTE(実質収支比率等に係る経年分析!J$48,"▲","-")),2)</f>
        <v>3.75</v>
      </c>
    </row>
    <row r="20" spans="1:11" x14ac:dyDescent="0.15">
      <c r="A20" s="156" t="s">
        <v>53</v>
      </c>
      <c r="B20" s="156">
        <f>ROUND(VALUE(SUBSTITUTE(実質収支比率等に係る経年分析!F$47,"▲","-")),2)</f>
        <v>4.83</v>
      </c>
      <c r="C20" s="156">
        <f>ROUND(VALUE(SUBSTITUTE(実質収支比率等に係る経年分析!G$47,"▲","-")),2)</f>
        <v>5.26</v>
      </c>
      <c r="D20" s="156">
        <f>ROUND(VALUE(SUBSTITUTE(実質収支比率等に係る経年分析!H$47,"▲","-")),2)</f>
        <v>7.54</v>
      </c>
      <c r="E20" s="156">
        <f>ROUND(VALUE(SUBSTITUTE(実質収支比率等に係る経年分析!I$47,"▲","-")),2)</f>
        <v>8.9499999999999993</v>
      </c>
      <c r="F20" s="156">
        <f>ROUND(VALUE(SUBSTITUTE(実質収支比率等に係る経年分析!J$47,"▲","-")),2)</f>
        <v>9.33</v>
      </c>
    </row>
    <row r="21" spans="1:11" x14ac:dyDescent="0.15">
      <c r="A21" s="156" t="s">
        <v>54</v>
      </c>
      <c r="B21" s="156">
        <f>IF(ISNUMBER(VALUE(SUBSTITUTE(実質収支比率等に係る経年分析!F$49,"▲","-"))),ROUND(VALUE(SUBSTITUTE(実質収支比率等に係る経年分析!F$49,"▲","-")),2),NA())</f>
        <v>-0.59</v>
      </c>
      <c r="C21" s="156">
        <f>IF(ISNUMBER(VALUE(SUBSTITUTE(実質収支比率等に係る経年分析!G$49,"▲","-"))),ROUND(VALUE(SUBSTITUTE(実質収支比率等に係る経年分析!G$49,"▲","-")),2),NA())</f>
        <v>1.3</v>
      </c>
      <c r="D21" s="156">
        <f>IF(ISNUMBER(VALUE(SUBSTITUTE(実質収支比率等に係る経年分析!H$49,"▲","-"))),ROUND(VALUE(SUBSTITUTE(実質収支比率等に係る経年分析!H$49,"▲","-")),2),NA())</f>
        <v>-3.63</v>
      </c>
      <c r="E21" s="156">
        <f>IF(ISNUMBER(VALUE(SUBSTITUTE(実質収支比率等に係る経年分析!I$49,"▲","-"))),ROUND(VALUE(SUBSTITUTE(実質収支比率等に係る経年分析!I$49,"▲","-")),2),NA())</f>
        <v>-3.54</v>
      </c>
      <c r="F21" s="156">
        <f>IF(ISNUMBER(VALUE(SUBSTITUTE(実質収支比率等に係る経年分析!J$49,"▲","-"))),ROUND(VALUE(SUBSTITUTE(実質収支比率等に係る経年分析!J$49,"▲","-")),2),NA())</f>
        <v>-2.61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3.64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3.4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3.41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0.09</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v>
      </c>
    </row>
    <row r="30" spans="1:11" x14ac:dyDescent="0.15">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0.71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0.52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0.33</v>
      </c>
    </row>
    <row r="31" spans="1:11" x14ac:dyDescent="0.15">
      <c r="A31" s="157" t="str">
        <f>IF(連結実質赤字比率に係る赤字・黒字の構成分析!C$39="",NA(),連結実質赤字比率に係る赤字・黒字の構成分析!C$39)</f>
        <v>下水道事業（浄化槽整備事業）会計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0.55000000000000004</v>
      </c>
    </row>
    <row r="32" spans="1:11" x14ac:dyDescent="0.15">
      <c r="A32" s="157" t="str">
        <f>IF(連結実質赤字比率に係る赤字・黒字の構成分析!C$38="",NA(),連結実質赤字比率に係る赤字・黒字の構成分析!C$38)</f>
        <v>下水道事業（農業集落排水事業）会計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0.61</v>
      </c>
    </row>
    <row r="33" spans="1:16" x14ac:dyDescent="0.15">
      <c r="A33" s="157" t="str">
        <f>IF(連結実質赤字比率に係る赤字・黒字の構成分析!C$37="",NA(),連結実質赤字比率に係る赤字・黒字の構成分析!C$37)</f>
        <v>下水道事業（公共下水道事業）会計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0.77</v>
      </c>
    </row>
    <row r="34" spans="1:16" x14ac:dyDescent="0.15">
      <c r="A34" s="157" t="str">
        <f>IF(連結実質赤字比率に係る赤字・黒字の構成分析!C$36="",NA(),連結実質赤字比率に係る赤字・黒字の構成分析!C$36)</f>
        <v>下水道事業（特定環境保全公共下水道事業）会計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1.1399999999999999</v>
      </c>
    </row>
    <row r="35" spans="1:16" x14ac:dyDescent="0.15">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2.08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2.36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2.0499999999999998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1.82</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4.26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7.24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4.28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3.75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2691</v>
      </c>
      <c r="E42" s="158"/>
      <c r="F42" s="158"/>
      <c r="G42" s="158">
        <f>'実質公債費比率（分子）の構造'!L$52</f>
        <v>2579</v>
      </c>
      <c r="H42" s="158"/>
      <c r="I42" s="158"/>
      <c r="J42" s="158">
        <f>'実質公債費比率（分子）の構造'!M$52</f>
        <v>2485</v>
      </c>
      <c r="K42" s="158"/>
      <c r="L42" s="158"/>
      <c r="M42" s="158">
        <f>'実質公債費比率（分子）の構造'!N$52</f>
        <v>2401</v>
      </c>
      <c r="N42" s="158"/>
      <c r="O42" s="158"/>
      <c r="P42" s="158">
        <f>'実質公債費比率（分子）の構造'!O$52</f>
        <v>2260</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15">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f>'実質公債費比率（分子）の構造'!N$49</f>
        <v>217</v>
      </c>
      <c r="L45" s="158"/>
      <c r="M45" s="158"/>
      <c r="N45" s="158">
        <f>'実質公債費比率（分子）の構造'!O$49</f>
        <v>194</v>
      </c>
      <c r="O45" s="158"/>
      <c r="P45" s="158"/>
    </row>
    <row r="46" spans="1:16" x14ac:dyDescent="0.15">
      <c r="A46" s="158" t="s">
        <v>64</v>
      </c>
      <c r="B46" s="158">
        <f>'実質公債費比率（分子）の構造'!K$48</f>
        <v>752</v>
      </c>
      <c r="C46" s="158"/>
      <c r="D46" s="158"/>
      <c r="E46" s="158">
        <f>'実質公債費比率（分子）の構造'!L$48</f>
        <v>732</v>
      </c>
      <c r="F46" s="158"/>
      <c r="G46" s="158"/>
      <c r="H46" s="158">
        <f>'実質公債費比率（分子）の構造'!M$48</f>
        <v>651</v>
      </c>
      <c r="I46" s="158"/>
      <c r="J46" s="158"/>
      <c r="K46" s="158">
        <f>'実質公債費比率（分子）の構造'!N$48</f>
        <v>437</v>
      </c>
      <c r="L46" s="158"/>
      <c r="M46" s="158"/>
      <c r="N46" s="158">
        <f>'実質公債費比率（分子）の構造'!O$48</f>
        <v>440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3090</v>
      </c>
      <c r="C49" s="158"/>
      <c r="D49" s="158"/>
      <c r="E49" s="158">
        <f>'実質公債費比率（分子）の構造'!L$45</f>
        <v>3075</v>
      </c>
      <c r="F49" s="158"/>
      <c r="G49" s="158"/>
      <c r="H49" s="158">
        <f>'実質公債費比率（分子）の構造'!M$45</f>
        <v>2924</v>
      </c>
      <c r="I49" s="158"/>
      <c r="J49" s="158"/>
      <c r="K49" s="158">
        <f>'実質公債費比率（分子）の構造'!N$45</f>
        <v>2704</v>
      </c>
      <c r="L49" s="158"/>
      <c r="M49" s="158"/>
      <c r="N49" s="158">
        <f>'実質公債費比率（分子）の構造'!O$45</f>
        <v>2555</v>
      </c>
      <c r="O49" s="158"/>
      <c r="P49" s="158"/>
    </row>
    <row r="50" spans="1:16" x14ac:dyDescent="0.15">
      <c r="A50" s="158" t="s">
        <v>67</v>
      </c>
      <c r="B50" s="158" t="e">
        <f>NA()</f>
        <v>#N/A</v>
      </c>
      <c r="C50" s="158">
        <f>IF(ISNUMBER('実質公債費比率（分子）の構造'!K$53),'実質公債費比率（分子）の構造'!K$53,NA())</f>
        <v>1151</v>
      </c>
      <c r="D50" s="158" t="e">
        <f>NA()</f>
        <v>#N/A</v>
      </c>
      <c r="E50" s="158" t="e">
        <f>NA()</f>
        <v>#N/A</v>
      </c>
      <c r="F50" s="158">
        <f>IF(ISNUMBER('実質公債費比率（分子）の構造'!L$53),'実質公債費比率（分子）の構造'!L$53,NA())</f>
        <v>1228</v>
      </c>
      <c r="G50" s="158" t="e">
        <f>NA()</f>
        <v>#N/A</v>
      </c>
      <c r="H50" s="158" t="e">
        <f>NA()</f>
        <v>#N/A</v>
      </c>
      <c r="I50" s="158">
        <f>IF(ISNUMBER('実質公債費比率（分子）の構造'!M$53),'実質公債費比率（分子）の構造'!M$53,NA())</f>
        <v>1090</v>
      </c>
      <c r="J50" s="158" t="e">
        <f>NA()</f>
        <v>#N/A</v>
      </c>
      <c r="K50" s="158" t="e">
        <f>NA()</f>
        <v>#N/A</v>
      </c>
      <c r="L50" s="158">
        <f>IF(ISNUMBER('実質公債費比率（分子）の構造'!N$53),'実質公債費比率（分子）の構造'!N$53,NA())</f>
        <v>957</v>
      </c>
      <c r="M50" s="158" t="e">
        <f>NA()</f>
        <v>#N/A</v>
      </c>
      <c r="N50" s="158" t="e">
        <f>NA()</f>
        <v>#N/A</v>
      </c>
      <c r="O50" s="158">
        <f>IF(ISNUMBER('実質公債費比率（分子）の構造'!O$53),'実質公債費比率（分子）の構造'!O$53,NA())</f>
        <v>930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23704</v>
      </c>
      <c r="E56" s="157"/>
      <c r="F56" s="157"/>
      <c r="G56" s="157">
        <f>'将来負担比率（分子）の構造'!J$52</f>
        <v>22636</v>
      </c>
      <c r="H56" s="157"/>
      <c r="I56" s="157"/>
      <c r="J56" s="157">
        <f>'将来負担比率（分子）の構造'!K$52</f>
        <v>21141</v>
      </c>
      <c r="K56" s="157"/>
      <c r="L56" s="157"/>
      <c r="M56" s="157">
        <f>'将来負担比率（分子）の構造'!L$52</f>
        <v>19862</v>
      </c>
      <c r="N56" s="157"/>
      <c r="O56" s="157"/>
      <c r="P56" s="157">
        <f>'将来負担比率（分子）の構造'!M$52</f>
        <v>18404</v>
      </c>
    </row>
    <row r="57" spans="1:16" x14ac:dyDescent="0.15">
      <c r="A57" s="157" t="s">
        <v>42</v>
      </c>
      <c r="B57" s="157"/>
      <c r="C57" s="157"/>
      <c r="D57" s="157">
        <f>'将来負担比率（分子）の構造'!I$51</f>
        <v>22</v>
      </c>
      <c r="E57" s="157"/>
      <c r="F57" s="157"/>
      <c r="G57" s="157">
        <f>'将来負担比率（分子）の構造'!J$51</f>
        <v>12</v>
      </c>
      <c r="H57" s="157"/>
      <c r="I57" s="157"/>
      <c r="J57" s="157">
        <f>'将来負担比率（分子）の構造'!K$51</f>
        <v>5</v>
      </c>
      <c r="K57" s="157"/>
      <c r="L57" s="157"/>
      <c r="M57" s="157">
        <f>'将来負担比率（分子）の構造'!L$51</f>
        <v>6</v>
      </c>
      <c r="N57" s="157"/>
      <c r="O57" s="157"/>
      <c r="P57" s="157">
        <f>'将来負担比率（分子）の構造'!M$51</f>
        <v>5</v>
      </c>
    </row>
    <row r="58" spans="1:16" x14ac:dyDescent="0.15">
      <c r="A58" s="157" t="s">
        <v>41</v>
      </c>
      <c r="B58" s="157"/>
      <c r="C58" s="157"/>
      <c r="D58" s="157">
        <f>'将来負担比率（分子）の構造'!I$50</f>
        <v>2532</v>
      </c>
      <c r="E58" s="157"/>
      <c r="F58" s="157"/>
      <c r="G58" s="157">
        <f>'将来負担比率（分子）の構造'!J$50</f>
        <v>2832</v>
      </c>
      <c r="H58" s="157"/>
      <c r="I58" s="157"/>
      <c r="J58" s="157">
        <f>'将来負担比率（分子）の構造'!K$50</f>
        <v>3213</v>
      </c>
      <c r="K58" s="157"/>
      <c r="L58" s="157"/>
      <c r="M58" s="157">
        <f>'将来負担比率（分子）の構造'!L$50</f>
        <v>3678</v>
      </c>
      <c r="N58" s="157"/>
      <c r="O58" s="157"/>
      <c r="P58" s="157">
        <f>'将来負担比率（分子）の構造'!M$50</f>
        <v>3642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2793</v>
      </c>
      <c r="C62" s="157"/>
      <c r="D62" s="157"/>
      <c r="E62" s="157">
        <f>'将来負担比率（分子）の構造'!J$45</f>
        <v>3036</v>
      </c>
      <c r="F62" s="157"/>
      <c r="G62" s="157"/>
      <c r="H62" s="157">
        <f>'将来負担比率（分子）の構造'!K$45</f>
        <v>3132</v>
      </c>
      <c r="I62" s="157"/>
      <c r="J62" s="157"/>
      <c r="K62" s="157">
        <f>'将来負担比率（分子）の構造'!L$45</f>
        <v>3079</v>
      </c>
      <c r="L62" s="157"/>
      <c r="M62" s="157"/>
      <c r="N62" s="157">
        <f>'将来負担比率（分子）の構造'!M$45</f>
        <v>3070</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f>'将来負担比率（分子）の構造'!L$44</f>
        <v>2020</v>
      </c>
      <c r="L63" s="157"/>
      <c r="M63" s="157"/>
      <c r="N63" s="157">
        <f>'将来負担比率（分子）の構造'!M$44</f>
        <v>1863</v>
      </c>
      <c r="O63" s="157"/>
      <c r="P63" s="157"/>
    </row>
    <row r="64" spans="1:16" x14ac:dyDescent="0.15">
      <c r="A64" s="157" t="s">
        <v>33</v>
      </c>
      <c r="B64" s="157">
        <f>'将来負担比率（分子）の構造'!I$43</f>
        <v>8072</v>
      </c>
      <c r="C64" s="157"/>
      <c r="D64" s="157"/>
      <c r="E64" s="157">
        <f>'将来負担比率（分子）の構造'!J$43</f>
        <v>7285</v>
      </c>
      <c r="F64" s="157"/>
      <c r="G64" s="157"/>
      <c r="H64" s="157">
        <f>'将来負担比率（分子）の構造'!K$43</f>
        <v>6412</v>
      </c>
      <c r="I64" s="157"/>
      <c r="J64" s="157"/>
      <c r="K64" s="157">
        <f>'将来負担比率（分子）の構造'!L$43</f>
        <v>3898</v>
      </c>
      <c r="L64" s="157"/>
      <c r="M64" s="157"/>
      <c r="N64" s="157">
        <f>'将来負担比率（分子）の構造'!M$43</f>
        <v>3549</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24702</v>
      </c>
      <c r="C66" s="157"/>
      <c r="D66" s="157"/>
      <c r="E66" s="157">
        <f>'将来負担比率（分子）の構造'!J$41</f>
        <v>23767</v>
      </c>
      <c r="F66" s="157"/>
      <c r="G66" s="157"/>
      <c r="H66" s="157">
        <f>'将来負担比率（分子）の構造'!K$41</f>
        <v>22080</v>
      </c>
      <c r="I66" s="157"/>
      <c r="J66" s="157"/>
      <c r="K66" s="157">
        <f>'将来負担比率（分子）の構造'!L$41</f>
        <v>20741</v>
      </c>
      <c r="L66" s="157"/>
      <c r="M66" s="157"/>
      <c r="N66" s="157">
        <f>'将来負担比率（分子）の構造'!M$41</f>
        <v>19085</v>
      </c>
      <c r="O66" s="157"/>
      <c r="P66" s="157"/>
    </row>
    <row r="67" spans="1:16" x14ac:dyDescent="0.15">
      <c r="A67" s="157" t="s">
        <v>71</v>
      </c>
      <c r="B67" s="157" t="e">
        <f>NA()</f>
        <v>#N/A</v>
      </c>
      <c r="C67" s="157">
        <f>IF(ISNUMBER('将来負担比率（分子）の構造'!I$53), IF('将来負担比率（分子）の構造'!I$53 &lt; 0, 0, '将来負担比率（分子）の構造'!I$53), NA())</f>
        <v>9308</v>
      </c>
      <c r="D67" s="157" t="e">
        <f>NA()</f>
        <v>#N/A</v>
      </c>
      <c r="E67" s="157" t="e">
        <f>NA()</f>
        <v>#N/A</v>
      </c>
      <c r="F67" s="157">
        <f>IF(ISNUMBER('将来負担比率（分子）の構造'!J$53), IF('将来負担比率（分子）の構造'!J$53 &lt; 0, 0, '将来負担比率（分子）の構造'!J$53), NA())</f>
        <v>8608</v>
      </c>
      <c r="G67" s="157" t="e">
        <f>NA()</f>
        <v>#N/A</v>
      </c>
      <c r="H67" s="157" t="e">
        <f>NA()</f>
        <v>#N/A</v>
      </c>
      <c r="I67" s="157">
        <f>IF(ISNUMBER('将来負担比率（分子）の構造'!K$53), IF('将来負担比率（分子）の構造'!K$53 &lt; 0, 0, '将来負担比率（分子）の構造'!K$53), NA())</f>
        <v>7265</v>
      </c>
      <c r="J67" s="157" t="e">
        <f>NA()</f>
        <v>#N/A</v>
      </c>
      <c r="K67" s="157" t="e">
        <f>NA()</f>
        <v>#N/A</v>
      </c>
      <c r="L67" s="157">
        <f>IF(ISNUMBER('将来負担比率（分子）の構造'!L$53), IF('将来負担比率（分子）の構造'!L$53 &lt; 0, 0, '将来負担比率（分子）の構造'!L$53), NA())</f>
        <v>6193</v>
      </c>
      <c r="M67" s="157" t="e">
        <f>NA()</f>
        <v>#N/A</v>
      </c>
      <c r="N67" s="157" t="e">
        <f>NA()</f>
        <v>#N/A</v>
      </c>
      <c r="O67" s="157">
        <f>IF(ISNUMBER('将来負担比率（分子）の構造'!M$53), IF('将来負担比率（分子）の構造'!M$53 &lt; 0, 0, '将来負担比率（分子）の構造'!M$53), NA())</f>
        <v>5514</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921</v>
      </c>
      <c r="C72" s="161">
        <f>基金残高に係る経年分析!G55</f>
        <v>1094</v>
      </c>
      <c r="D72" s="161">
        <f>基金残高に係る経年分析!H55</f>
        <v>1140</v>
      </c>
    </row>
    <row r="73" spans="1:16" x14ac:dyDescent="0.15">
      <c r="A73" s="160" t="s">
        <v>74</v>
      </c>
      <c r="B73" s="161">
        <f>基金残高に係る経年分析!F56</f>
        <v>444</v>
      </c>
      <c r="C73" s="161">
        <f>基金残高に係る経年分析!G56</f>
        <v>501</v>
      </c>
      <c r="D73" s="161">
        <f>基金残高に係る経年分析!H56</f>
        <v>545</v>
      </c>
    </row>
    <row r="74" spans="1:16" x14ac:dyDescent="0.15">
      <c r="A74" s="160" t="s">
        <v>75</v>
      </c>
      <c r="B74" s="161">
        <f>基金残高に係る経年分析!F57</f>
        <v>5734</v>
      </c>
      <c r="C74" s="161">
        <f>基金残高に係る経年分析!G57</f>
        <v>5910</v>
      </c>
      <c r="D74" s="161">
        <f>基金残高に係る経年分析!H57</f>
        <v>5653</v>
      </c>
    </row>
  </sheetData>
  <sheetProtection algorithmName="SHA-512" hashValue="l1VdmdtHJXMVLBKdQwYyobUV+BZhmb+OV17CnH9ZpSpEHUkK6LcmBPBKV47zbbkOacvs19HWM3hto2Y/IfSRPQ==" saltValue="ljysSQdNsrxF4w9E08PYQ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神野 綾</cp:lastModifiedBy>
  <dcterms:created xsi:type="dcterms:W3CDTF">2026-02-23T08:31:02Z</dcterms:created>
  <dcterms:modified xsi:type="dcterms:W3CDTF">2026-09-29T08:39:55Z</dcterms:modified>
  <cp:category/>
</cp:coreProperties>
</file>