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文書：02商工係\R04\310506企業誘致\04起業支援事業\☆要綱改正\"/>
    </mc:Choice>
  </mc:AlternateContent>
  <bookViews>
    <workbookView xWindow="480" yWindow="105" windowWidth="18240" windowHeight="11670" activeTab="1"/>
  </bookViews>
  <sheets>
    <sheet name="建物改修費及び設備費並びにその他の経費" sheetId="2" r:id="rId1"/>
    <sheet name="賃借料及び通信費" sheetId="4" r:id="rId2"/>
  </sheets>
  <definedNames>
    <definedName name="_xlnm.Print_Area" localSheetId="0">建物改修費及び設備費並びにその他の経費!$A$1:$R$44</definedName>
    <definedName name="_xlnm.Print_Area" localSheetId="1">賃借料及び通信費!$A$1:$N$18</definedName>
  </definedNames>
  <calcPr calcId="162913"/>
</workbook>
</file>

<file path=xl/calcChain.xml><?xml version="1.0" encoding="utf-8"?>
<calcChain xmlns="http://schemas.openxmlformats.org/spreadsheetml/2006/main">
  <c r="G16" i="4" l="1"/>
  <c r="N6" i="4"/>
  <c r="M6" i="4"/>
  <c r="K16" i="4"/>
  <c r="J16" i="4"/>
  <c r="I16" i="4"/>
  <c r="F16" i="4"/>
  <c r="M9" i="4" l="1"/>
  <c r="N9" i="4" s="1"/>
  <c r="M8" i="4"/>
  <c r="N8" i="4" s="1"/>
  <c r="M11" i="4"/>
  <c r="N11" i="4" s="1"/>
  <c r="M7" i="4"/>
  <c r="N7" i="4" s="1"/>
  <c r="M15" i="4"/>
  <c r="N15" i="4" s="1"/>
  <c r="M13" i="4"/>
  <c r="N13" i="4" s="1"/>
  <c r="H44" i="2"/>
  <c r="G43" i="2"/>
  <c r="G42" i="2"/>
  <c r="G41" i="2"/>
  <c r="H41" i="2" s="1"/>
  <c r="Q41" i="2" s="1"/>
  <c r="R41" i="2" s="1"/>
  <c r="G40" i="2"/>
  <c r="H40" i="2" s="1"/>
  <c r="G39" i="2"/>
  <c r="H35" i="2"/>
  <c r="G35" i="2"/>
  <c r="H22" i="2"/>
  <c r="H20" i="2"/>
  <c r="H19" i="2"/>
  <c r="H18" i="2"/>
  <c r="H17" i="2"/>
  <c r="H16" i="2"/>
  <c r="H15" i="2"/>
  <c r="H10" i="2"/>
  <c r="H9" i="2"/>
  <c r="H8" i="2"/>
  <c r="H7" i="2"/>
  <c r="O44" i="2"/>
  <c r="N44" i="2"/>
  <c r="N43" i="2"/>
  <c r="N42" i="2"/>
  <c r="N41" i="2"/>
  <c r="N40" i="2"/>
  <c r="N39" i="2"/>
  <c r="O35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1" i="2"/>
  <c r="M10" i="2"/>
  <c r="M9" i="2"/>
  <c r="N9" i="2" s="1"/>
  <c r="M8" i="2"/>
  <c r="M7" i="2"/>
  <c r="M6" i="2"/>
  <c r="N6" i="2" s="1"/>
  <c r="N10" i="2"/>
  <c r="N8" i="2"/>
  <c r="N7" i="2"/>
  <c r="Q33" i="2"/>
  <c r="R33" i="2" s="1"/>
  <c r="H43" i="2"/>
  <c r="H42" i="2"/>
  <c r="H39" i="2"/>
  <c r="Q39" i="2" s="1"/>
  <c r="R39" i="2" s="1"/>
  <c r="H34" i="2"/>
  <c r="H33" i="2"/>
  <c r="H32" i="2"/>
  <c r="H31" i="2"/>
  <c r="H30" i="2"/>
  <c r="H29" i="2"/>
  <c r="H28" i="2"/>
  <c r="H27" i="2"/>
  <c r="H26" i="2"/>
  <c r="H25" i="2"/>
  <c r="H24" i="2"/>
  <c r="H23" i="2"/>
  <c r="H21" i="2"/>
  <c r="G15" i="2"/>
  <c r="E16" i="4" l="1"/>
  <c r="M10" i="4"/>
  <c r="N10" i="4" s="1"/>
  <c r="M14" i="4"/>
  <c r="N14" i="4" s="1"/>
  <c r="M12" i="4"/>
  <c r="N12" i="4" s="1"/>
  <c r="Q43" i="2"/>
  <c r="R43" i="2" s="1"/>
  <c r="Q42" i="2"/>
  <c r="R42" i="2" s="1"/>
  <c r="Q40" i="2"/>
  <c r="R40" i="2" s="1"/>
  <c r="I44" i="2"/>
  <c r="Q15" i="2"/>
  <c r="R15" i="2" s="1"/>
  <c r="N11" i="2"/>
  <c r="M40" i="2"/>
  <c r="M41" i="2"/>
  <c r="M42" i="2"/>
  <c r="G16" i="2"/>
  <c r="M43" i="2"/>
  <c r="M39" i="2"/>
  <c r="G25" i="2"/>
  <c r="G24" i="2"/>
  <c r="G23" i="2"/>
  <c r="G22" i="2"/>
  <c r="G21" i="2"/>
  <c r="G34" i="2"/>
  <c r="G33" i="2"/>
  <c r="G32" i="2"/>
  <c r="G31" i="2"/>
  <c r="G30" i="2"/>
  <c r="G29" i="2"/>
  <c r="G28" i="2"/>
  <c r="G27" i="2"/>
  <c r="G26" i="2"/>
  <c r="G20" i="2"/>
  <c r="G19" i="2"/>
  <c r="G18" i="2"/>
  <c r="G17" i="2"/>
  <c r="G7" i="2"/>
  <c r="G8" i="2"/>
  <c r="G9" i="2"/>
  <c r="G10" i="2"/>
  <c r="G6" i="2"/>
  <c r="H6" i="2" s="1"/>
  <c r="H11" i="2" s="1"/>
  <c r="Q44" i="2" l="1"/>
  <c r="R44" i="2"/>
  <c r="Q7" i="2"/>
  <c r="R7" i="2" s="1"/>
  <c r="Q28" i="2"/>
  <c r="R28" i="2" s="1"/>
  <c r="Q32" i="2"/>
  <c r="Q24" i="2"/>
  <c r="R24" i="2" s="1"/>
  <c r="Q19" i="2"/>
  <c r="R19" i="2" s="1"/>
  <c r="Q27" i="2"/>
  <c r="R27" i="2" s="1"/>
  <c r="Q8" i="2"/>
  <c r="R8" i="2" s="1"/>
  <c r="M44" i="2"/>
  <c r="Q31" i="2"/>
  <c r="R31" i="2" s="1"/>
  <c r="Q29" i="2"/>
  <c r="R29" i="2" s="1"/>
  <c r="Q23" i="2"/>
  <c r="R23" i="2" s="1"/>
  <c r="Q21" i="2"/>
  <c r="R21" i="2" s="1"/>
  <c r="Q22" i="2"/>
  <c r="R22" i="2" s="1"/>
  <c r="Q9" i="2"/>
  <c r="R9" i="2" s="1"/>
  <c r="Q17" i="2"/>
  <c r="R17" i="2" s="1"/>
  <c r="Q10" i="2"/>
  <c r="R10" i="2" s="1"/>
  <c r="Q18" i="2"/>
  <c r="R18" i="2" s="1"/>
  <c r="Q26" i="2"/>
  <c r="R26" i="2" s="1"/>
  <c r="Q30" i="2"/>
  <c r="R30" i="2" s="1"/>
  <c r="Q34" i="2"/>
  <c r="R34" i="2" s="1"/>
  <c r="Q20" i="2"/>
  <c r="R20" i="2" s="1"/>
  <c r="Q25" i="2"/>
  <c r="R25" i="2" s="1"/>
  <c r="G44" i="2"/>
  <c r="Q6" i="2"/>
  <c r="R6" i="2" s="1"/>
  <c r="G11" i="2"/>
  <c r="Q16" i="2"/>
  <c r="O11" i="2"/>
  <c r="M35" i="2"/>
  <c r="I11" i="2"/>
  <c r="M16" i="4" l="1"/>
  <c r="N16" i="4" s="1"/>
  <c r="R32" i="2"/>
  <c r="I35" i="2"/>
  <c r="R16" i="2"/>
  <c r="Q35" i="2" l="1"/>
  <c r="R35" i="2" s="1"/>
  <c r="Q11" i="2" l="1"/>
  <c r="R11" i="2" s="1"/>
</calcChain>
</file>

<file path=xl/comments1.xml><?xml version="1.0" encoding="utf-8"?>
<comments xmlns="http://schemas.openxmlformats.org/spreadsheetml/2006/main">
  <authors>
    <author>蔵城 亮介</author>
  </authors>
  <commentList>
    <comment ref="I11" authorId="0" shapeId="0">
      <text>
        <r>
          <rPr>
            <b/>
            <sz val="11"/>
            <color indexed="81"/>
            <rFont val="Meiryo UI"/>
            <family val="3"/>
            <charset val="128"/>
          </rPr>
          <t>市外在住の方は
上限50万円</t>
        </r>
      </text>
    </comment>
    <comment ref="O11" authorId="0" shapeId="0">
      <text>
        <r>
          <rPr>
            <b/>
            <sz val="11"/>
            <color indexed="81"/>
            <rFont val="Meiryo UI"/>
            <family val="3"/>
            <charset val="128"/>
          </rPr>
          <t>市外在住の方は
上限50万円</t>
        </r>
      </text>
    </comment>
    <comment ref="I35" authorId="0" shapeId="0">
      <text>
        <r>
          <rPr>
            <b/>
            <sz val="11"/>
            <color theme="1"/>
            <rFont val="Meiryo UI"/>
            <family val="3"/>
            <charset val="128"/>
          </rPr>
          <t>市外在住の方は上限50万円</t>
        </r>
      </text>
    </comment>
    <comment ref="O35" authorId="0" shapeId="0">
      <text>
        <r>
          <rPr>
            <b/>
            <sz val="11"/>
            <color theme="1"/>
            <rFont val="Meiryo UI"/>
            <family val="3"/>
            <charset val="128"/>
          </rPr>
          <t>市外在住の方は上限50万円</t>
        </r>
      </text>
    </comment>
  </commentList>
</comments>
</file>

<file path=xl/sharedStrings.xml><?xml version="1.0" encoding="utf-8"?>
<sst xmlns="http://schemas.openxmlformats.org/spreadsheetml/2006/main" count="123" uniqueCount="32">
  <si>
    <t>番号</t>
    <rPh sb="0" eb="2">
      <t>バンゴウ</t>
    </rPh>
    <phoneticPr fontId="4"/>
  </si>
  <si>
    <t>区分</t>
    <rPh sb="0" eb="2">
      <t>クブン</t>
    </rPh>
    <phoneticPr fontId="2"/>
  </si>
  <si>
    <t>見積先</t>
    <rPh sb="0" eb="2">
      <t>ミツモリ</t>
    </rPh>
    <rPh sb="2" eb="3">
      <t>サキ</t>
    </rPh>
    <phoneticPr fontId="4"/>
  </si>
  <si>
    <t>名称／品番・仕様</t>
    <rPh sb="0" eb="2">
      <t>メイショウ</t>
    </rPh>
    <rPh sb="3" eb="5">
      <t>ヒンバン</t>
    </rPh>
    <rPh sb="6" eb="8">
      <t>シヨウ</t>
    </rPh>
    <phoneticPr fontId="4"/>
  </si>
  <si>
    <t>数量</t>
    <rPh sb="0" eb="2">
      <t>スウリョウ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</si>
  <si>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</si>
  <si>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予算額（税込）</t>
    <rPh sb="0" eb="3">
      <t>ヨサンガク</t>
    </rPh>
    <rPh sb="4" eb="6">
      <t>ゼイコミ</t>
    </rPh>
    <phoneticPr fontId="4"/>
  </si>
  <si>
    <t>予算額（税抜）</t>
    <rPh sb="0" eb="3">
      <t>ヨサンガク</t>
    </rPh>
    <rPh sb="4" eb="5">
      <t>ゼイ</t>
    </rPh>
    <rPh sb="5" eb="6">
      <t>ヌ</t>
    </rPh>
    <phoneticPr fontId="4"/>
  </si>
  <si>
    <t>合　計</t>
    <rPh sb="0" eb="1">
      <t>ゴウ</t>
    </rPh>
    <rPh sb="2" eb="3">
      <t>ケイ</t>
    </rPh>
    <phoneticPr fontId="2"/>
  </si>
  <si>
    <t>設備費</t>
    <rPh sb="0" eb="3">
      <t>セツビヒ</t>
    </rPh>
    <phoneticPr fontId="2"/>
  </si>
  <si>
    <t>実績額（税抜）</t>
    <rPh sb="0" eb="2">
      <t>ジッセキ</t>
    </rPh>
    <rPh sb="2" eb="3">
      <t>ガク</t>
    </rPh>
    <rPh sb="4" eb="5">
      <t>ゼイ</t>
    </rPh>
    <rPh sb="5" eb="6">
      <t>ヌ</t>
    </rPh>
    <phoneticPr fontId="4"/>
  </si>
  <si>
    <t>実績額（税込）</t>
    <rPh sb="0" eb="2">
      <t>ジッセキ</t>
    </rPh>
    <rPh sb="2" eb="3">
      <t>ガク</t>
    </rPh>
    <rPh sb="4" eb="6">
      <t>ゼイコミ</t>
    </rPh>
    <phoneticPr fontId="4"/>
  </si>
  <si>
    <t>申請者名</t>
    <rPh sb="0" eb="4">
      <t>シンセイシャメイ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</si>
  <si>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</si>
  <si>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</si>
  <si>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建物改修費</t>
    <phoneticPr fontId="2"/>
  </si>
  <si>
    <t>差額</t>
    <rPh sb="0" eb="2">
      <t>サガク</t>
    </rPh>
    <phoneticPr fontId="2"/>
  </si>
  <si>
    <t>率（％）</t>
    <rPh sb="0" eb="1">
      <t>リツ</t>
    </rPh>
    <phoneticPr fontId="2"/>
  </si>
  <si>
    <r>
      <t>安芸高田市起業支援事業補助金（</t>
    </r>
    <r>
      <rPr>
        <b/>
        <u/>
        <sz val="14"/>
        <color rgb="FFFF0000"/>
        <rFont val="Meiryo UI"/>
        <family val="3"/>
        <charset val="128"/>
      </rPr>
      <t>建物改修費及び設備費並びにその他の経費</t>
    </r>
    <r>
      <rPr>
        <b/>
        <sz val="14"/>
        <color theme="1"/>
        <rFont val="Meiryo UI"/>
        <family val="3"/>
        <charset val="128"/>
      </rPr>
      <t>）　申請内容</t>
    </r>
    <rPh sb="0" eb="5">
      <t>アキタカタシ</t>
    </rPh>
    <rPh sb="5" eb="7">
      <t>キギョウ</t>
    </rPh>
    <rPh sb="7" eb="9">
      <t>シエン</t>
    </rPh>
    <rPh sb="9" eb="11">
      <t>ジギョウ</t>
    </rPh>
    <rPh sb="11" eb="14">
      <t>ホジョキン</t>
    </rPh>
    <rPh sb="36" eb="38">
      <t>シンセイ</t>
    </rPh>
    <rPh sb="38" eb="40">
      <t>ナイヨウ</t>
    </rPh>
    <phoneticPr fontId="2"/>
  </si>
  <si>
    <t>単価（税込）</t>
    <rPh sb="0" eb="2">
      <t>タンカ</t>
    </rPh>
    <rPh sb="3" eb="5">
      <t>ゼイコ</t>
    </rPh>
    <phoneticPr fontId="2"/>
  </si>
  <si>
    <t>補助金</t>
    <rPh sb="0" eb="3">
      <t>ホジョキン</t>
    </rPh>
    <phoneticPr fontId="2"/>
  </si>
  <si>
    <t>予算</t>
    <rPh sb="0" eb="2">
      <t>ヨサン</t>
    </rPh>
    <phoneticPr fontId="2"/>
  </si>
  <si>
    <t>実績</t>
    <rPh sb="0" eb="2">
      <t>ジッセキ</t>
    </rPh>
    <phoneticPr fontId="2"/>
  </si>
  <si>
    <t>1.建物改修費（上限100万円※市外在住の方は上限50万円）</t>
    <rPh sb="8" eb="10">
      <t>ジョウゲン</t>
    </rPh>
    <rPh sb="13" eb="15">
      <t>マンエン</t>
    </rPh>
    <rPh sb="16" eb="18">
      <t>シガイ</t>
    </rPh>
    <rPh sb="18" eb="20">
      <t>ザイジュウ</t>
    </rPh>
    <rPh sb="21" eb="22">
      <t>カタ</t>
    </rPh>
    <rPh sb="23" eb="25">
      <t>ジョウゲン</t>
    </rPh>
    <rPh sb="27" eb="29">
      <t>マンエン</t>
    </rPh>
    <phoneticPr fontId="2"/>
  </si>
  <si>
    <t>2.設備費（上限100万円※市外在住の方は上限50万円）</t>
    <rPh sb="2" eb="5">
      <t>セツビヒ</t>
    </rPh>
    <phoneticPr fontId="2"/>
  </si>
  <si>
    <t>3.その他の経費（上限10万円）</t>
    <rPh sb="4" eb="5">
      <t>タ</t>
    </rPh>
    <rPh sb="6" eb="8">
      <t>ケイヒ</t>
    </rPh>
    <phoneticPr fontId="2"/>
  </si>
  <si>
    <r>
      <t>安芸高田市起業支援事業補助金（</t>
    </r>
    <r>
      <rPr>
        <b/>
        <u/>
        <sz val="14"/>
        <color rgb="FFFF0000"/>
        <rFont val="Meiryo UI"/>
        <family val="3"/>
        <charset val="128"/>
      </rPr>
      <t>賃借料及び通信費</t>
    </r>
    <r>
      <rPr>
        <b/>
        <sz val="14"/>
        <color theme="1"/>
        <rFont val="Meiryo UI"/>
        <family val="3"/>
        <charset val="128"/>
      </rPr>
      <t>）　申請内容</t>
    </r>
    <rPh sb="0" eb="5">
      <t>アキタカタシ</t>
    </rPh>
    <rPh sb="5" eb="7">
      <t>キギョウ</t>
    </rPh>
    <rPh sb="7" eb="9">
      <t>シエン</t>
    </rPh>
    <rPh sb="9" eb="11">
      <t>ジギョウ</t>
    </rPh>
    <rPh sb="11" eb="14">
      <t>ホジョキン</t>
    </rPh>
    <rPh sb="15" eb="18">
      <t>チンシャクリョウ</t>
    </rPh>
    <rPh sb="18" eb="19">
      <t>オヨ</t>
    </rPh>
    <rPh sb="20" eb="23">
      <t>ツウシンヒ</t>
    </rPh>
    <rPh sb="25" eb="27">
      <t>シンセイ</t>
    </rPh>
    <rPh sb="27" eb="29">
      <t>ナイヨウ</t>
    </rPh>
    <phoneticPr fontId="2"/>
  </si>
  <si>
    <t>1.賃借料及び通信費（上限30万円）</t>
    <rPh sb="2" eb="5">
      <t>チンシャクリョウ</t>
    </rPh>
    <rPh sb="5" eb="6">
      <t>オヨ</t>
    </rPh>
    <rPh sb="7" eb="10">
      <t>ツウシンヒ</t>
    </rPh>
    <rPh sb="11" eb="13">
      <t>ジョウゲン</t>
    </rPh>
    <rPh sb="15" eb="17">
      <t>マンエン</t>
    </rPh>
    <phoneticPr fontId="2"/>
  </si>
  <si>
    <t>※通信費は、あじさいネットを活用する場合に限る。</t>
    <rPh sb="1" eb="4">
      <t>ツウシンヒ</t>
    </rPh>
    <rPh sb="14" eb="16">
      <t>カツヨウ</t>
    </rPh>
    <rPh sb="18" eb="20">
      <t>バアイ</t>
    </rPh>
    <rPh sb="21" eb="22">
      <t>カギ</t>
    </rPh>
    <phoneticPr fontId="2"/>
  </si>
  <si>
    <t>※賃借料は、賃貸借契約書等を確認の上、税込、税抜に注意して記入してください。</t>
    <rPh sb="1" eb="4">
      <t>チンシャクリョウ</t>
    </rPh>
    <rPh sb="6" eb="12">
      <t>チンタイシャクケイヤクショ</t>
    </rPh>
    <rPh sb="12" eb="13">
      <t>ナド</t>
    </rPh>
    <rPh sb="14" eb="16">
      <t>カクニン</t>
    </rPh>
    <rPh sb="17" eb="18">
      <t>ウエ</t>
    </rPh>
    <rPh sb="19" eb="21">
      <t>ゼイコ</t>
    </rPh>
    <rPh sb="22" eb="24">
      <t>ゼ</t>
    </rPh>
    <rPh sb="25" eb="27">
      <t>チュウイ</t>
    </rPh>
    <rPh sb="29" eb="31">
      <t>キニュウ</t>
    </rPh>
    <phoneticPr fontId="2"/>
  </si>
  <si>
    <t>見積/契約先</t>
    <rPh sb="0" eb="2">
      <t>ミツモリ</t>
    </rPh>
    <rPh sb="3" eb="6">
      <t>ケイヤクサキ</t>
    </rPh>
    <rPh sb="5" eb="6">
      <t>サキ</t>
    </rPh>
    <phoneticPr fontId="4"/>
  </si>
  <si>
    <t>名称</t>
    <rPh sb="0" eb="2">
      <t>メイショウ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</si>
</sst>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38" fontId="5" fillId="3" borderId="1" xfId="1" applyFont="1" applyFill="1" applyBorder="1">
      <alignment vertical="center"/>
    </xf>
    <xf numFmtId="0" fontId="5" fillId="0" borderId="1" xfId="0" applyFont="1" applyFill="1" applyBorder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Border="1">
      <alignment vertical="center"/>
    </xf>
    <xf numFmtId="38" fontId="7" fillId="0" borderId="0" xfId="1" applyFont="1" applyBorder="1" applyAlignment="1">
      <alignment horizontal="center" vertical="center"/>
    </xf>
    <xf numFmtId="176" fontId="7" fillId="0" borderId="0" xfId="2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0" applyFo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0" fillId="0" borderId="0" xfId="0" applyFont="1">
      <alignment vertical="center"/>
    </xf>
    <xf numFmtId="38" fontId="5" fillId="0" borderId="1" xfId="1" applyFont="1" applyBorder="1" applyAlignment="1">
      <alignment horizontal="right" vertical="center"/>
    </xf>
    <xf numFmtId="9" fontId="5" fillId="0" borderId="1" xfId="3" applyFont="1" applyBorder="1" applyAlignment="1">
      <alignment horizontal="right" vertical="center"/>
    </xf>
    <xf numFmtId="10" fontId="7" fillId="0" borderId="6" xfId="3" applyNumberFormat="1" applyFont="1" applyBorder="1" applyAlignment="1">
      <alignment vertical="center"/>
    </xf>
    <xf numFmtId="38" fontId="7" fillId="0" borderId="6" xfId="1" applyFont="1" applyBorder="1" applyAlignment="1">
      <alignment horizontal="right" vertical="center"/>
    </xf>
    <xf numFmtId="177" fontId="7" fillId="0" borderId="6" xfId="3" applyNumberFormat="1" applyFont="1" applyBorder="1" applyAlignment="1">
      <alignment vertical="center"/>
    </xf>
    <xf numFmtId="177" fontId="7" fillId="0" borderId="6" xfId="3" applyNumberFormat="1" applyFont="1" applyBorder="1" applyAlignment="1">
      <alignment horizontal="right" vertical="center"/>
    </xf>
    <xf numFmtId="0" fontId="9" fillId="4" borderId="5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177" fontId="5" fillId="0" borderId="1" xfId="3" applyNumberFormat="1" applyFont="1" applyBorder="1" applyAlignment="1">
      <alignment horizontal="right" vertical="center"/>
    </xf>
    <xf numFmtId="38" fontId="5" fillId="0" borderId="1" xfId="1" applyFont="1" applyFill="1" applyBorder="1">
      <alignment vertical="center"/>
    </xf>
    <xf numFmtId="38" fontId="12" fillId="0" borderId="1" xfId="1" applyFont="1" applyFill="1" applyBorder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8" fillId="2" borderId="3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38" fontId="5" fillId="0" borderId="1" xfId="1" applyNumberFormat="1" applyFont="1" applyBorder="1" applyAlignment="1">
      <alignment horizontal="right" vertical="center"/>
    </xf>
    <xf numFmtId="38" fontId="5" fillId="3" borderId="1" xfId="1" applyNumberFormat="1" applyFont="1" applyFill="1" applyBorder="1" applyAlignment="1">
      <alignment horizontal="right" vertical="center"/>
    </xf>
    <xf numFmtId="38" fontId="5" fillId="3" borderId="1" xfId="1" applyFont="1" applyFill="1" applyBorder="1" applyAlignment="1">
      <alignment horizontal="right" vertical="center"/>
    </xf>
    <xf numFmtId="0" fontId="9" fillId="4" borderId="2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4"/>
  <sheetViews>
    <sheetView showZeros="0" topLeftCell="A22" zoomScale="70" zoomScaleNormal="70" zoomScaleSheetLayoutView="70" workbookViewId="0">
      <selection activeCell="C7" sqref="C7"/>
    </sheetView>
  </sheetViews>
  <sheetFormatPr defaultRowHeight="15.75" x14ac:dyDescent="0.15"/>
  <cols>
    <col min="1" max="1" width="5.25" style="1" bestFit="1" customWidth="1"/>
    <col min="2" max="2" width="13.875" style="1" bestFit="1" customWidth="1"/>
    <col min="3" max="3" width="29.25" style="1" customWidth="1"/>
    <col min="4" max="4" width="58.75" style="1" customWidth="1"/>
    <col min="5" max="5" width="6.875" style="1" customWidth="1"/>
    <col min="6" max="6" width="13.375" style="1" bestFit="1" customWidth="1"/>
    <col min="7" max="8" width="15.5" style="1" bestFit="1" customWidth="1"/>
    <col min="9" max="9" width="15.125" style="1" bestFit="1" customWidth="1"/>
    <col min="10" max="10" width="2" style="1" customWidth="1"/>
    <col min="11" max="11" width="6.875" style="1" customWidth="1"/>
    <col min="12" max="12" width="13.375" style="1" bestFit="1" customWidth="1"/>
    <col min="13" max="14" width="15.5" style="1" bestFit="1" customWidth="1"/>
    <col min="15" max="15" width="15.125" style="1" bestFit="1" customWidth="1"/>
    <col min="16" max="16" width="2" style="1" customWidth="1"/>
    <col min="17" max="17" width="11.75" style="1" customWidth="1"/>
    <col min="18" max="18" width="11.625" style="1" customWidth="1"/>
    <col min="19" max="16384" width="9" style="1"/>
  </cols>
  <sheetData>
    <row r="1" spans="1:18" ht="29.25" customHeight="1" x14ac:dyDescent="0.15">
      <c r="A1" s="15" t="s">
        <v>18</v>
      </c>
    </row>
    <row r="2" spans="1:18" ht="38.25" customHeight="1" x14ac:dyDescent="0.15">
      <c r="A2" s="43" t="s">
        <v>12</v>
      </c>
      <c r="B2" s="44"/>
      <c r="C2" s="4"/>
    </row>
    <row r="3" spans="1:18" ht="24.75" customHeight="1" x14ac:dyDescent="0.15">
      <c r="A3" s="12" t="s">
        <v>23</v>
      </c>
    </row>
    <row r="4" spans="1:18" x14ac:dyDescent="0.15">
      <c r="A4" s="40" t="s">
        <v>0</v>
      </c>
      <c r="B4" s="40" t="s">
        <v>1</v>
      </c>
      <c r="C4" s="40" t="s">
        <v>2</v>
      </c>
      <c r="D4" s="40" t="s">
        <v>3</v>
      </c>
      <c r="E4" s="41" t="s">
        <v>4</v>
      </c>
      <c r="F4" s="52" t="s">
        <v>21</v>
      </c>
      <c r="G4" s="53"/>
      <c r="H4" s="13" t="s">
        <v>5</v>
      </c>
      <c r="I4" s="41" t="s">
        <v>20</v>
      </c>
      <c r="J4" s="12"/>
      <c r="K4" s="38" t="s">
        <v>4</v>
      </c>
      <c r="L4" s="45" t="s">
        <v>22</v>
      </c>
      <c r="M4" s="46"/>
      <c r="N4" s="14" t="s">
        <v>5</v>
      </c>
      <c r="O4" s="38" t="s">
        <v>20</v>
      </c>
      <c r="P4" s="12"/>
      <c r="Q4" s="38" t="s">
        <v>16</v>
      </c>
      <c r="R4" s="38" t="s">
        <v>17</v>
      </c>
    </row>
    <row r="5" spans="1:18" x14ac:dyDescent="0.15">
      <c r="A5" s="40"/>
      <c r="B5" s="40"/>
      <c r="C5" s="40"/>
      <c r="D5" s="40"/>
      <c r="E5" s="42"/>
      <c r="F5" s="24" t="s">
        <v>19</v>
      </c>
      <c r="G5" s="13" t="s">
        <v>6</v>
      </c>
      <c r="H5" s="13" t="s">
        <v>7</v>
      </c>
      <c r="I5" s="42"/>
      <c r="J5" s="12"/>
      <c r="K5" s="39"/>
      <c r="L5" s="22" t="s">
        <v>19</v>
      </c>
      <c r="M5" s="14" t="s">
        <v>11</v>
      </c>
      <c r="N5" s="14" t="s">
        <v>10</v>
      </c>
      <c r="O5" s="39"/>
      <c r="P5" s="12"/>
      <c r="Q5" s="39"/>
      <c r="R5" s="39"/>
    </row>
    <row r="6" spans="1:18" ht="24.95" customHeight="1" x14ac:dyDescent="0.15">
      <c r="A6" s="2">
        <v>1</v>
      </c>
      <c r="B6" s="2" t="s">
        <v>15</v>
      </c>
      <c r="C6" s="3"/>
      <c r="D6" s="4"/>
      <c r="E6" s="4"/>
      <c r="F6" s="5"/>
      <c r="G6" s="28">
        <f>IFERROR(E6*F6,"")</f>
        <v>0</v>
      </c>
      <c r="H6" s="35">
        <f>IFERROR(ROUNDUP(G6/1.1,0),"")</f>
        <v>0</v>
      </c>
      <c r="I6" s="30"/>
      <c r="K6" s="4"/>
      <c r="L6" s="5"/>
      <c r="M6" s="28">
        <f>IFERROR(K6*L6,"")</f>
        <v>0</v>
      </c>
      <c r="N6" s="16">
        <f>IFERROR(ROUNDUP(M6/1.1,0),"")</f>
        <v>0</v>
      </c>
      <c r="O6" s="30"/>
      <c r="Q6" s="16">
        <f>IFERROR(N6-H6,"")</f>
        <v>0</v>
      </c>
      <c r="R6" s="17" t="str">
        <f t="shared" ref="R6:R10" si="0">IFERROR(Q6/H6,"")</f>
        <v/>
      </c>
    </row>
    <row r="7" spans="1:18" ht="24.95" customHeight="1" x14ac:dyDescent="0.15">
      <c r="A7" s="6">
        <v>2</v>
      </c>
      <c r="B7" s="6" t="s">
        <v>15</v>
      </c>
      <c r="C7" s="4"/>
      <c r="D7" s="4"/>
      <c r="E7" s="4"/>
      <c r="F7" s="5"/>
      <c r="G7" s="28">
        <f t="shared" ref="G7:G10" si="1">IFERROR(E7*F7,"")</f>
        <v>0</v>
      </c>
      <c r="H7" s="16">
        <f>IFERROR(ROUNDUP(G7/1.1,0),"")</f>
        <v>0</v>
      </c>
      <c r="I7" s="31"/>
      <c r="K7" s="4"/>
      <c r="L7" s="5"/>
      <c r="M7" s="28">
        <f>IFERROR(K7*L7,"")</f>
        <v>0</v>
      </c>
      <c r="N7" s="16">
        <f>IFERROR(ROUNDUP(M7/1.1,0),"")</f>
        <v>0</v>
      </c>
      <c r="O7" s="31"/>
      <c r="Q7" s="16">
        <f t="shared" ref="Q7:Q10" si="2">IFERROR(N7-H7,"")</f>
        <v>0</v>
      </c>
      <c r="R7" s="17" t="str">
        <f>IFERROR(Q7/H7,"")</f>
        <v/>
      </c>
    </row>
    <row r="8" spans="1:18" ht="24.95" customHeight="1" x14ac:dyDescent="0.15">
      <c r="A8" s="6">
        <v>3</v>
      </c>
      <c r="B8" s="6" t="s">
        <v>15</v>
      </c>
      <c r="C8" s="4"/>
      <c r="D8" s="4"/>
      <c r="E8" s="4"/>
      <c r="F8" s="5"/>
      <c r="G8" s="28">
        <f t="shared" si="1"/>
        <v>0</v>
      </c>
      <c r="H8" s="16">
        <f>IFERROR(ROUNDUP(G8/1.1,0),"")</f>
        <v>0</v>
      </c>
      <c r="I8" s="31"/>
      <c r="K8" s="4"/>
      <c r="L8" s="5"/>
      <c r="M8" s="28">
        <f>IFERROR(K8*L8,"")</f>
        <v>0</v>
      </c>
      <c r="N8" s="16">
        <f>IFERROR(ROUNDUP(M8/1.1,0),"")</f>
        <v>0</v>
      </c>
      <c r="O8" s="31"/>
      <c r="Q8" s="16">
        <f t="shared" si="2"/>
        <v>0</v>
      </c>
      <c r="R8" s="17" t="str">
        <f t="shared" si="0"/>
        <v/>
      </c>
    </row>
    <row r="9" spans="1:18" ht="24.95" customHeight="1" x14ac:dyDescent="0.15">
      <c r="A9" s="6">
        <v>4</v>
      </c>
      <c r="B9" s="6" t="s">
        <v>15</v>
      </c>
      <c r="C9" s="4"/>
      <c r="D9" s="4"/>
      <c r="E9" s="4"/>
      <c r="F9" s="5"/>
      <c r="G9" s="28">
        <f t="shared" si="1"/>
        <v>0</v>
      </c>
      <c r="H9" s="16">
        <f>IFERROR(ROUNDUP(G9/1.1,0),"")</f>
        <v>0</v>
      </c>
      <c r="I9" s="31"/>
      <c r="K9" s="4"/>
      <c r="L9" s="5"/>
      <c r="M9" s="28">
        <f>IFERROR(K9*L9,"")</f>
        <v>0</v>
      </c>
      <c r="N9" s="16">
        <f>IFERROR(ROUNDUP(M9/1.1,0),"")</f>
        <v>0</v>
      </c>
      <c r="O9" s="31"/>
      <c r="Q9" s="16">
        <f t="shared" si="2"/>
        <v>0</v>
      </c>
      <c r="R9" s="17" t="str">
        <f t="shared" si="0"/>
        <v/>
      </c>
    </row>
    <row r="10" spans="1:18" ht="24.95" customHeight="1" thickBot="1" x14ac:dyDescent="0.2">
      <c r="A10" s="6">
        <v>5</v>
      </c>
      <c r="B10" s="6" t="s">
        <v>15</v>
      </c>
      <c r="C10" s="4"/>
      <c r="D10" s="4"/>
      <c r="E10" s="4"/>
      <c r="F10" s="5"/>
      <c r="G10" s="28">
        <f t="shared" si="1"/>
        <v>0</v>
      </c>
      <c r="H10" s="16">
        <f>IFERROR(ROUNDUP(G10/1.1,0),"")</f>
        <v>0</v>
      </c>
      <c r="I10" s="32"/>
      <c r="K10" s="4"/>
      <c r="L10" s="5"/>
      <c r="M10" s="28">
        <f>IFERROR(K10*L10,"")</f>
        <v>0</v>
      </c>
      <c r="N10" s="16">
        <f>IFERROR(ROUNDUP(M10/1.1,0),"")</f>
        <v>0</v>
      </c>
      <c r="O10" s="32"/>
      <c r="Q10" s="16">
        <f t="shared" si="2"/>
        <v>0</v>
      </c>
      <c r="R10" s="17" t="str">
        <f t="shared" si="0"/>
        <v/>
      </c>
    </row>
    <row r="11" spans="1:18" ht="24.95" customHeight="1" thickTop="1" x14ac:dyDescent="0.15">
      <c r="A11" s="47" t="s">
        <v>8</v>
      </c>
      <c r="B11" s="48"/>
      <c r="C11" s="48"/>
      <c r="D11" s="48"/>
      <c r="E11" s="48"/>
      <c r="F11" s="49"/>
      <c r="G11" s="7">
        <f>SUM(G6:G10)</f>
        <v>0</v>
      </c>
      <c r="H11" s="7">
        <f>SUM(H6:H10)</f>
        <v>0</v>
      </c>
      <c r="I11" s="7">
        <f>IF(H11/2&lt;1000000,ROUNDDOWN(H11/2,-3),1000000)</f>
        <v>0</v>
      </c>
      <c r="K11" s="50" t="s">
        <v>14</v>
      </c>
      <c r="L11" s="51"/>
      <c r="M11" s="7">
        <f>SUM(M6:M10)</f>
        <v>0</v>
      </c>
      <c r="N11" s="7">
        <f>SUM(N6:N10)</f>
        <v>0</v>
      </c>
      <c r="O11" s="7">
        <f>IF(N11/2&lt;1000000,ROUNDDOWN(N11/2,-3),1000000)</f>
        <v>0</v>
      </c>
      <c r="Q11" s="7">
        <f>SUM(Q6:Q10)</f>
        <v>0</v>
      </c>
      <c r="R11" s="18" t="str">
        <f>IFERROR(Q11/H11,"")</f>
        <v/>
      </c>
    </row>
    <row r="12" spans="1:18" ht="24.95" customHeight="1" x14ac:dyDescent="0.15">
      <c r="A12" s="11" t="s">
        <v>24</v>
      </c>
      <c r="B12" s="9"/>
      <c r="C12" s="9"/>
      <c r="D12" s="9"/>
      <c r="E12" s="9"/>
      <c r="F12" s="9"/>
      <c r="G12" s="10"/>
      <c r="H12" s="10"/>
      <c r="I12" s="10"/>
      <c r="J12" s="8"/>
      <c r="K12" s="9"/>
      <c r="L12" s="9"/>
      <c r="M12" s="10"/>
      <c r="N12" s="10"/>
      <c r="O12" s="10"/>
      <c r="P12" s="8"/>
      <c r="Q12" s="10"/>
    </row>
    <row r="13" spans="1:18" x14ac:dyDescent="0.15">
      <c r="A13" s="40" t="s">
        <v>0</v>
      </c>
      <c r="B13" s="40" t="s">
        <v>1</v>
      </c>
      <c r="C13" s="40" t="s">
        <v>2</v>
      </c>
      <c r="D13" s="40" t="s">
        <v>3</v>
      </c>
      <c r="E13" s="41" t="s">
        <v>4</v>
      </c>
      <c r="F13" s="52" t="s">
        <v>21</v>
      </c>
      <c r="G13" s="53"/>
      <c r="H13" s="13" t="s">
        <v>5</v>
      </c>
      <c r="I13" s="41" t="s">
        <v>20</v>
      </c>
      <c r="J13" s="12"/>
      <c r="K13" s="38" t="s">
        <v>4</v>
      </c>
      <c r="L13" s="45" t="s">
        <v>22</v>
      </c>
      <c r="M13" s="46"/>
      <c r="N13" s="14" t="s">
        <v>5</v>
      </c>
      <c r="O13" s="38" t="s">
        <v>20</v>
      </c>
      <c r="P13" s="12"/>
      <c r="Q13" s="38" t="s">
        <v>16</v>
      </c>
      <c r="R13" s="38" t="s">
        <v>17</v>
      </c>
    </row>
    <row r="14" spans="1:18" x14ac:dyDescent="0.15">
      <c r="A14" s="40"/>
      <c r="B14" s="40"/>
      <c r="C14" s="40"/>
      <c r="D14" s="40"/>
      <c r="E14" s="42"/>
      <c r="F14" s="24" t="s">
        <v>19</v>
      </c>
      <c r="G14" s="23" t="s">
        <v>6</v>
      </c>
      <c r="H14" s="13" t="s">
        <v>7</v>
      </c>
      <c r="I14" s="42"/>
      <c r="J14" s="12"/>
      <c r="K14" s="39"/>
      <c r="L14" s="22" t="s">
        <v>19</v>
      </c>
      <c r="M14" s="14" t="s">
        <v>11</v>
      </c>
      <c r="N14" s="14" t="s">
        <v>10</v>
      </c>
      <c r="O14" s="39"/>
      <c r="P14" s="12"/>
      <c r="Q14" s="39"/>
      <c r="R14" s="39"/>
    </row>
    <row r="15" spans="1:18" ht="24.95" customHeight="1" x14ac:dyDescent="0.15">
      <c r="A15" s="6">
        <v>1</v>
      </c>
      <c r="B15" s="6" t="s">
        <v>9</v>
      </c>
      <c r="C15" s="4"/>
      <c r="D15" s="4"/>
      <c r="E15" s="4"/>
      <c r="F15" s="5"/>
      <c r="G15" s="29">
        <f>IFERROR(E15*F15,"")</f>
        <v>0</v>
      </c>
      <c r="H15" s="16">
        <f t="shared" ref="H15:H20" si="3">IFERROR(ROUNDUP(G15/1.1,0),"")</f>
        <v>0</v>
      </c>
      <c r="I15" s="30"/>
      <c r="K15" s="4"/>
      <c r="L15" s="4"/>
      <c r="M15" s="29">
        <f t="shared" ref="M15:M34" si="4">IFERROR(K15*L15,"")</f>
        <v>0</v>
      </c>
      <c r="N15" s="16">
        <f t="shared" ref="N15:N34" si="5">IFERROR(ROUNDUP(M15/1.1,0),"")</f>
        <v>0</v>
      </c>
      <c r="O15" s="30"/>
      <c r="Q15" s="16">
        <f>IFERROR(N15-H15,"")</f>
        <v>0</v>
      </c>
      <c r="R15" s="27" t="str">
        <f>IFERROR(Q15/H15,"")</f>
        <v/>
      </c>
    </row>
    <row r="16" spans="1:18" ht="24.95" customHeight="1" x14ac:dyDescent="0.15">
      <c r="A16" s="6">
        <v>2</v>
      </c>
      <c r="B16" s="6" t="s">
        <v>9</v>
      </c>
      <c r="C16" s="4"/>
      <c r="D16" s="4"/>
      <c r="E16" s="4"/>
      <c r="F16" s="5"/>
      <c r="G16" s="29">
        <f>IFERROR(E16*F16,"")</f>
        <v>0</v>
      </c>
      <c r="H16" s="16">
        <f t="shared" si="3"/>
        <v>0</v>
      </c>
      <c r="I16" s="31"/>
      <c r="K16" s="4"/>
      <c r="L16" s="4"/>
      <c r="M16" s="29">
        <f t="shared" si="4"/>
        <v>0</v>
      </c>
      <c r="N16" s="16">
        <f t="shared" si="5"/>
        <v>0</v>
      </c>
      <c r="O16" s="31"/>
      <c r="Q16" s="16">
        <f t="shared" ref="Q16:Q34" si="6">IFERROR(N16-H16,"")</f>
        <v>0</v>
      </c>
      <c r="R16" s="27" t="str">
        <f t="shared" ref="R16:R32" si="7">IFERROR(Q16/H16,"")</f>
        <v/>
      </c>
    </row>
    <row r="17" spans="1:18" ht="24.95" customHeight="1" x14ac:dyDescent="0.15">
      <c r="A17" s="6">
        <v>3</v>
      </c>
      <c r="B17" s="6" t="s">
        <v>9</v>
      </c>
      <c r="C17" s="4"/>
      <c r="D17" s="4"/>
      <c r="E17" s="4"/>
      <c r="F17" s="5"/>
      <c r="G17" s="29">
        <f t="shared" ref="G17:G34" si="8">IFERROR(E17*F17,"")</f>
        <v>0</v>
      </c>
      <c r="H17" s="16">
        <f t="shared" si="3"/>
        <v>0</v>
      </c>
      <c r="I17" s="31"/>
      <c r="K17" s="4"/>
      <c r="L17" s="4"/>
      <c r="M17" s="29">
        <f t="shared" si="4"/>
        <v>0</v>
      </c>
      <c r="N17" s="16">
        <f t="shared" si="5"/>
        <v>0</v>
      </c>
      <c r="O17" s="31"/>
      <c r="Q17" s="16">
        <f t="shared" si="6"/>
        <v>0</v>
      </c>
      <c r="R17" s="27" t="str">
        <f t="shared" si="7"/>
        <v/>
      </c>
    </row>
    <row r="18" spans="1:18" ht="24.95" customHeight="1" x14ac:dyDescent="0.15">
      <c r="A18" s="6">
        <v>4</v>
      </c>
      <c r="B18" s="6" t="s">
        <v>9</v>
      </c>
      <c r="C18" s="4"/>
      <c r="D18" s="4"/>
      <c r="E18" s="4"/>
      <c r="F18" s="5"/>
      <c r="G18" s="29">
        <f t="shared" si="8"/>
        <v>0</v>
      </c>
      <c r="H18" s="16">
        <f t="shared" si="3"/>
        <v>0</v>
      </c>
      <c r="I18" s="31"/>
      <c r="K18" s="4"/>
      <c r="L18" s="4"/>
      <c r="M18" s="29">
        <f t="shared" si="4"/>
        <v>0</v>
      </c>
      <c r="N18" s="16">
        <f t="shared" si="5"/>
        <v>0</v>
      </c>
      <c r="O18" s="31"/>
      <c r="Q18" s="16">
        <f t="shared" si="6"/>
        <v>0</v>
      </c>
      <c r="R18" s="27" t="str">
        <f t="shared" si="7"/>
        <v/>
      </c>
    </row>
    <row r="19" spans="1:18" ht="24.95" customHeight="1" x14ac:dyDescent="0.15">
      <c r="A19" s="6">
        <v>5</v>
      </c>
      <c r="B19" s="6" t="s">
        <v>9</v>
      </c>
      <c r="C19" s="4"/>
      <c r="D19" s="4"/>
      <c r="E19" s="4"/>
      <c r="F19" s="5"/>
      <c r="G19" s="29">
        <f t="shared" si="8"/>
        <v>0</v>
      </c>
      <c r="H19" s="16">
        <f t="shared" si="3"/>
        <v>0</v>
      </c>
      <c r="I19" s="31"/>
      <c r="K19" s="4"/>
      <c r="L19" s="4"/>
      <c r="M19" s="29">
        <f t="shared" si="4"/>
        <v>0</v>
      </c>
      <c r="N19" s="16">
        <f t="shared" si="5"/>
        <v>0</v>
      </c>
      <c r="O19" s="31"/>
      <c r="Q19" s="16">
        <f t="shared" si="6"/>
        <v>0</v>
      </c>
      <c r="R19" s="27" t="str">
        <f t="shared" si="7"/>
        <v/>
      </c>
    </row>
    <row r="20" spans="1:18" ht="24.95" customHeight="1" x14ac:dyDescent="0.15">
      <c r="A20" s="6">
        <v>6</v>
      </c>
      <c r="B20" s="6" t="s">
        <v>9</v>
      </c>
      <c r="C20" s="4"/>
      <c r="D20" s="4"/>
      <c r="E20" s="4"/>
      <c r="F20" s="5"/>
      <c r="G20" s="29">
        <f t="shared" si="8"/>
        <v>0</v>
      </c>
      <c r="H20" s="16">
        <f t="shared" si="3"/>
        <v>0</v>
      </c>
      <c r="I20" s="31"/>
      <c r="K20" s="4"/>
      <c r="L20" s="4"/>
      <c r="M20" s="29">
        <f t="shared" si="4"/>
        <v>0</v>
      </c>
      <c r="N20" s="16">
        <f t="shared" si="5"/>
        <v>0</v>
      </c>
      <c r="O20" s="31"/>
      <c r="Q20" s="16">
        <f t="shared" si="6"/>
        <v>0</v>
      </c>
      <c r="R20" s="27" t="str">
        <f t="shared" si="7"/>
        <v/>
      </c>
    </row>
    <row r="21" spans="1:18" ht="24.95" customHeight="1" x14ac:dyDescent="0.15">
      <c r="A21" s="6">
        <v>7</v>
      </c>
      <c r="B21" s="6" t="s">
        <v>9</v>
      </c>
      <c r="C21" s="4"/>
      <c r="D21" s="4"/>
      <c r="E21" s="4"/>
      <c r="F21" s="5"/>
      <c r="G21" s="29">
        <f t="shared" ref="G21:G25" si="9">IFERROR(E21*F21,"")</f>
        <v>0</v>
      </c>
      <c r="H21" s="16">
        <f t="shared" ref="H21:H34" si="10">IFERROR(ROUNDUP(G21/1.1,0),"")</f>
        <v>0</v>
      </c>
      <c r="I21" s="31"/>
      <c r="K21" s="4"/>
      <c r="L21" s="4"/>
      <c r="M21" s="29">
        <f t="shared" si="4"/>
        <v>0</v>
      </c>
      <c r="N21" s="16">
        <f t="shared" si="5"/>
        <v>0</v>
      </c>
      <c r="O21" s="31"/>
      <c r="Q21" s="16">
        <f t="shared" si="6"/>
        <v>0</v>
      </c>
      <c r="R21" s="27" t="str">
        <f t="shared" si="7"/>
        <v/>
      </c>
    </row>
    <row r="22" spans="1:18" ht="24.95" customHeight="1" x14ac:dyDescent="0.15">
      <c r="A22" s="6">
        <v>8</v>
      </c>
      <c r="B22" s="6" t="s">
        <v>9</v>
      </c>
      <c r="C22" s="4"/>
      <c r="D22" s="4"/>
      <c r="E22" s="4"/>
      <c r="F22" s="5"/>
      <c r="G22" s="29">
        <f t="shared" si="9"/>
        <v>0</v>
      </c>
      <c r="H22" s="16">
        <f>IFERROR(ROUNDUP(G22/1.1,0),"")</f>
        <v>0</v>
      </c>
      <c r="I22" s="31"/>
      <c r="K22" s="4"/>
      <c r="L22" s="4"/>
      <c r="M22" s="29">
        <f t="shared" si="4"/>
        <v>0</v>
      </c>
      <c r="N22" s="16">
        <f t="shared" si="5"/>
        <v>0</v>
      </c>
      <c r="O22" s="31"/>
      <c r="Q22" s="16">
        <f t="shared" si="6"/>
        <v>0</v>
      </c>
      <c r="R22" s="27" t="str">
        <f t="shared" si="7"/>
        <v/>
      </c>
    </row>
    <row r="23" spans="1:18" ht="24.95" customHeight="1" x14ac:dyDescent="0.15">
      <c r="A23" s="6">
        <v>9</v>
      </c>
      <c r="B23" s="6" t="s">
        <v>9</v>
      </c>
      <c r="C23" s="4"/>
      <c r="D23" s="4"/>
      <c r="E23" s="4"/>
      <c r="F23" s="5"/>
      <c r="G23" s="29">
        <f t="shared" si="9"/>
        <v>0</v>
      </c>
      <c r="H23" s="16">
        <f t="shared" si="10"/>
        <v>0</v>
      </c>
      <c r="I23" s="31"/>
      <c r="K23" s="4"/>
      <c r="L23" s="4"/>
      <c r="M23" s="29">
        <f t="shared" si="4"/>
        <v>0</v>
      </c>
      <c r="N23" s="16">
        <f t="shared" si="5"/>
        <v>0</v>
      </c>
      <c r="O23" s="31"/>
      <c r="Q23" s="16">
        <f t="shared" si="6"/>
        <v>0</v>
      </c>
      <c r="R23" s="27" t="str">
        <f t="shared" si="7"/>
        <v/>
      </c>
    </row>
    <row r="24" spans="1:18" ht="24.95" customHeight="1" x14ac:dyDescent="0.15">
      <c r="A24" s="6">
        <v>10</v>
      </c>
      <c r="B24" s="6" t="s">
        <v>9</v>
      </c>
      <c r="C24" s="4"/>
      <c r="D24" s="4"/>
      <c r="E24" s="4"/>
      <c r="F24" s="5"/>
      <c r="G24" s="29">
        <f t="shared" si="9"/>
        <v>0</v>
      </c>
      <c r="H24" s="16">
        <f t="shared" si="10"/>
        <v>0</v>
      </c>
      <c r="I24" s="31"/>
      <c r="K24" s="4"/>
      <c r="L24" s="4"/>
      <c r="M24" s="29">
        <f t="shared" si="4"/>
        <v>0</v>
      </c>
      <c r="N24" s="16">
        <f t="shared" si="5"/>
        <v>0</v>
      </c>
      <c r="O24" s="31"/>
      <c r="Q24" s="16">
        <f t="shared" si="6"/>
        <v>0</v>
      </c>
      <c r="R24" s="27" t="str">
        <f t="shared" si="7"/>
        <v/>
      </c>
    </row>
    <row r="25" spans="1:18" ht="24.95" customHeight="1" x14ac:dyDescent="0.15">
      <c r="A25" s="6">
        <v>11</v>
      </c>
      <c r="B25" s="6" t="s">
        <v>9</v>
      </c>
      <c r="C25" s="4"/>
      <c r="D25" s="4"/>
      <c r="E25" s="4"/>
      <c r="F25" s="5"/>
      <c r="G25" s="29">
        <f t="shared" si="9"/>
        <v>0</v>
      </c>
      <c r="H25" s="16">
        <f t="shared" si="10"/>
        <v>0</v>
      </c>
      <c r="I25" s="31"/>
      <c r="K25" s="4"/>
      <c r="L25" s="4"/>
      <c r="M25" s="29">
        <f t="shared" si="4"/>
        <v>0</v>
      </c>
      <c r="N25" s="16">
        <f t="shared" si="5"/>
        <v>0</v>
      </c>
      <c r="O25" s="31"/>
      <c r="Q25" s="16">
        <f t="shared" si="6"/>
        <v>0</v>
      </c>
      <c r="R25" s="27" t="str">
        <f t="shared" si="7"/>
        <v/>
      </c>
    </row>
    <row r="26" spans="1:18" ht="24.95" customHeight="1" x14ac:dyDescent="0.15">
      <c r="A26" s="6">
        <v>12</v>
      </c>
      <c r="B26" s="6" t="s">
        <v>9</v>
      </c>
      <c r="C26" s="4"/>
      <c r="D26" s="4"/>
      <c r="E26" s="4"/>
      <c r="F26" s="5"/>
      <c r="G26" s="29">
        <f t="shared" si="8"/>
        <v>0</v>
      </c>
      <c r="H26" s="16">
        <f t="shared" si="10"/>
        <v>0</v>
      </c>
      <c r="I26" s="31"/>
      <c r="K26" s="4"/>
      <c r="L26" s="4"/>
      <c r="M26" s="29">
        <f t="shared" si="4"/>
        <v>0</v>
      </c>
      <c r="N26" s="16">
        <f t="shared" si="5"/>
        <v>0</v>
      </c>
      <c r="O26" s="31"/>
      <c r="Q26" s="16">
        <f t="shared" si="6"/>
        <v>0</v>
      </c>
      <c r="R26" s="27" t="str">
        <f t="shared" si="7"/>
        <v/>
      </c>
    </row>
    <row r="27" spans="1:18" ht="24.95" customHeight="1" x14ac:dyDescent="0.15">
      <c r="A27" s="6">
        <v>13</v>
      </c>
      <c r="B27" s="6" t="s">
        <v>9</v>
      </c>
      <c r="C27" s="4"/>
      <c r="D27" s="4"/>
      <c r="E27" s="4"/>
      <c r="F27" s="5"/>
      <c r="G27" s="29">
        <f t="shared" si="8"/>
        <v>0</v>
      </c>
      <c r="H27" s="16">
        <f t="shared" si="10"/>
        <v>0</v>
      </c>
      <c r="I27" s="31"/>
      <c r="K27" s="4"/>
      <c r="L27" s="4"/>
      <c r="M27" s="29">
        <f t="shared" si="4"/>
        <v>0</v>
      </c>
      <c r="N27" s="16">
        <f t="shared" si="5"/>
        <v>0</v>
      </c>
      <c r="O27" s="31"/>
      <c r="Q27" s="16">
        <f t="shared" si="6"/>
        <v>0</v>
      </c>
      <c r="R27" s="27" t="str">
        <f t="shared" si="7"/>
        <v/>
      </c>
    </row>
    <row r="28" spans="1:18" ht="24.95" customHeight="1" x14ac:dyDescent="0.15">
      <c r="A28" s="6">
        <v>14</v>
      </c>
      <c r="B28" s="6" t="s">
        <v>9</v>
      </c>
      <c r="C28" s="4"/>
      <c r="D28" s="4"/>
      <c r="E28" s="4"/>
      <c r="F28" s="5"/>
      <c r="G28" s="29">
        <f t="shared" si="8"/>
        <v>0</v>
      </c>
      <c r="H28" s="16">
        <f t="shared" si="10"/>
        <v>0</v>
      </c>
      <c r="I28" s="31"/>
      <c r="K28" s="4"/>
      <c r="L28" s="4"/>
      <c r="M28" s="29">
        <f t="shared" si="4"/>
        <v>0</v>
      </c>
      <c r="N28" s="16">
        <f t="shared" si="5"/>
        <v>0</v>
      </c>
      <c r="O28" s="31"/>
      <c r="Q28" s="16">
        <f t="shared" si="6"/>
        <v>0</v>
      </c>
      <c r="R28" s="27" t="str">
        <f t="shared" si="7"/>
        <v/>
      </c>
    </row>
    <row r="29" spans="1:18" ht="24.95" customHeight="1" x14ac:dyDescent="0.15">
      <c r="A29" s="6">
        <v>15</v>
      </c>
      <c r="B29" s="6" t="s">
        <v>9</v>
      </c>
      <c r="C29" s="4"/>
      <c r="D29" s="4"/>
      <c r="E29" s="4"/>
      <c r="F29" s="5"/>
      <c r="G29" s="29">
        <f t="shared" si="8"/>
        <v>0</v>
      </c>
      <c r="H29" s="16">
        <f t="shared" si="10"/>
        <v>0</v>
      </c>
      <c r="I29" s="31"/>
      <c r="K29" s="4"/>
      <c r="L29" s="4"/>
      <c r="M29" s="29">
        <f t="shared" si="4"/>
        <v>0</v>
      </c>
      <c r="N29" s="16">
        <f t="shared" si="5"/>
        <v>0</v>
      </c>
      <c r="O29" s="31"/>
      <c r="Q29" s="16">
        <f t="shared" si="6"/>
        <v>0</v>
      </c>
      <c r="R29" s="27" t="str">
        <f>IFERROR(Q29/H29,"")</f>
        <v/>
      </c>
    </row>
    <row r="30" spans="1:18" ht="24.95" customHeight="1" x14ac:dyDescent="0.15">
      <c r="A30" s="6">
        <v>16</v>
      </c>
      <c r="B30" s="6" t="s">
        <v>9</v>
      </c>
      <c r="C30" s="4"/>
      <c r="D30" s="4"/>
      <c r="E30" s="4"/>
      <c r="F30" s="5"/>
      <c r="G30" s="29">
        <f t="shared" si="8"/>
        <v>0</v>
      </c>
      <c r="H30" s="16">
        <f t="shared" si="10"/>
        <v>0</v>
      </c>
      <c r="I30" s="31"/>
      <c r="K30" s="4"/>
      <c r="L30" s="4"/>
      <c r="M30" s="29">
        <f t="shared" si="4"/>
        <v>0</v>
      </c>
      <c r="N30" s="16">
        <f t="shared" si="5"/>
        <v>0</v>
      </c>
      <c r="O30" s="31"/>
      <c r="Q30" s="16">
        <f t="shared" si="6"/>
        <v>0</v>
      </c>
      <c r="R30" s="27" t="str">
        <f t="shared" si="7"/>
        <v/>
      </c>
    </row>
    <row r="31" spans="1:18" ht="24.95" customHeight="1" x14ac:dyDescent="0.15">
      <c r="A31" s="6">
        <v>17</v>
      </c>
      <c r="B31" s="6" t="s">
        <v>9</v>
      </c>
      <c r="C31" s="4"/>
      <c r="D31" s="4"/>
      <c r="E31" s="4"/>
      <c r="F31" s="5"/>
      <c r="G31" s="29">
        <f t="shared" si="8"/>
        <v>0</v>
      </c>
      <c r="H31" s="16">
        <f t="shared" si="10"/>
        <v>0</v>
      </c>
      <c r="I31" s="31"/>
      <c r="K31" s="4"/>
      <c r="L31" s="4"/>
      <c r="M31" s="29">
        <f t="shared" si="4"/>
        <v>0</v>
      </c>
      <c r="N31" s="16">
        <f t="shared" si="5"/>
        <v>0</v>
      </c>
      <c r="O31" s="31"/>
      <c r="Q31" s="16">
        <f t="shared" si="6"/>
        <v>0</v>
      </c>
      <c r="R31" s="27" t="str">
        <f>IFERROR(Q31/H31,"")</f>
        <v/>
      </c>
    </row>
    <row r="32" spans="1:18" ht="24.95" customHeight="1" x14ac:dyDescent="0.15">
      <c r="A32" s="6">
        <v>18</v>
      </c>
      <c r="B32" s="6" t="s">
        <v>9</v>
      </c>
      <c r="C32" s="4"/>
      <c r="D32" s="4"/>
      <c r="E32" s="4"/>
      <c r="F32" s="5"/>
      <c r="G32" s="29">
        <f t="shared" si="8"/>
        <v>0</v>
      </c>
      <c r="H32" s="16">
        <f t="shared" si="10"/>
        <v>0</v>
      </c>
      <c r="I32" s="31"/>
      <c r="K32" s="4"/>
      <c r="L32" s="4"/>
      <c r="M32" s="29">
        <f t="shared" si="4"/>
        <v>0</v>
      </c>
      <c r="N32" s="16">
        <f t="shared" si="5"/>
        <v>0</v>
      </c>
      <c r="O32" s="31"/>
      <c r="Q32" s="16">
        <f t="shared" si="6"/>
        <v>0</v>
      </c>
      <c r="R32" s="27" t="str">
        <f t="shared" si="7"/>
        <v/>
      </c>
    </row>
    <row r="33" spans="1:18" ht="24.95" customHeight="1" x14ac:dyDescent="0.15">
      <c r="A33" s="6">
        <v>19</v>
      </c>
      <c r="B33" s="6" t="s">
        <v>9</v>
      </c>
      <c r="C33" s="4"/>
      <c r="D33" s="4"/>
      <c r="E33" s="4"/>
      <c r="F33" s="5"/>
      <c r="G33" s="29">
        <f t="shared" si="8"/>
        <v>0</v>
      </c>
      <c r="H33" s="16">
        <f t="shared" si="10"/>
        <v>0</v>
      </c>
      <c r="I33" s="31"/>
      <c r="K33" s="4"/>
      <c r="L33" s="4"/>
      <c r="M33" s="29">
        <f t="shared" si="4"/>
        <v>0</v>
      </c>
      <c r="N33" s="16">
        <f t="shared" si="5"/>
        <v>0</v>
      </c>
      <c r="O33" s="31"/>
      <c r="Q33" s="16">
        <f>IFERROR(N33-H33,"")</f>
        <v>0</v>
      </c>
      <c r="R33" s="27" t="str">
        <f>IFERROR(Q33/H33,"")</f>
        <v/>
      </c>
    </row>
    <row r="34" spans="1:18" ht="24.95" customHeight="1" thickBot="1" x14ac:dyDescent="0.2">
      <c r="A34" s="6">
        <v>20</v>
      </c>
      <c r="B34" s="6" t="s">
        <v>9</v>
      </c>
      <c r="C34" s="4"/>
      <c r="D34" s="4"/>
      <c r="E34" s="4"/>
      <c r="F34" s="5"/>
      <c r="G34" s="29">
        <f t="shared" si="8"/>
        <v>0</v>
      </c>
      <c r="H34" s="16">
        <f t="shared" si="10"/>
        <v>0</v>
      </c>
      <c r="I34" s="32"/>
      <c r="K34" s="4"/>
      <c r="L34" s="4"/>
      <c r="M34" s="29">
        <f t="shared" si="4"/>
        <v>0</v>
      </c>
      <c r="N34" s="16">
        <f t="shared" si="5"/>
        <v>0</v>
      </c>
      <c r="O34" s="32"/>
      <c r="Q34" s="16">
        <f t="shared" si="6"/>
        <v>0</v>
      </c>
      <c r="R34" s="27" t="str">
        <f>IFERROR(Q34/H34,"")</f>
        <v/>
      </c>
    </row>
    <row r="35" spans="1:18" ht="24.95" customHeight="1" thickTop="1" x14ac:dyDescent="0.15">
      <c r="A35" s="54" t="s">
        <v>8</v>
      </c>
      <c r="B35" s="54"/>
      <c r="C35" s="54"/>
      <c r="D35" s="54"/>
      <c r="E35" s="54"/>
      <c r="F35" s="25"/>
      <c r="G35" s="7">
        <f>SUM(G15:G34)</f>
        <v>0</v>
      </c>
      <c r="H35" s="7">
        <f>SUM(H15:H34)</f>
        <v>0</v>
      </c>
      <c r="I35" s="7">
        <f>IF(H35/2&lt;1000000,ROUNDDOWN(H35/2,-3),1000000)</f>
        <v>0</v>
      </c>
      <c r="K35" s="50" t="s">
        <v>14</v>
      </c>
      <c r="L35" s="51"/>
      <c r="M35" s="7">
        <f>SUM(M15:M34)</f>
        <v>0</v>
      </c>
      <c r="N35" s="7">
        <f>SUM(N15:N34)</f>
        <v>0</v>
      </c>
      <c r="O35" s="7">
        <f>IF(N35/2&lt;1000000,ROUNDDOWN(N35/2,-3),1000000)</f>
        <v>0</v>
      </c>
      <c r="Q35" s="7">
        <f>SUM(Q15:Q34)</f>
        <v>0</v>
      </c>
      <c r="R35" s="20" t="str">
        <f>IFERROR(Q35/H35,"")</f>
        <v/>
      </c>
    </row>
    <row r="36" spans="1:18" ht="24.95" customHeight="1" x14ac:dyDescent="0.15">
      <c r="A36" s="11" t="s">
        <v>25</v>
      </c>
      <c r="B36" s="9"/>
      <c r="C36" s="9"/>
      <c r="D36" s="9"/>
      <c r="E36" s="9"/>
      <c r="F36" s="9"/>
      <c r="G36" s="10"/>
      <c r="H36" s="10"/>
      <c r="I36" s="10"/>
      <c r="J36" s="8"/>
      <c r="K36" s="9"/>
      <c r="L36" s="9"/>
      <c r="M36" s="10"/>
      <c r="N36" s="10"/>
      <c r="O36" s="10"/>
      <c r="P36" s="8"/>
      <c r="Q36" s="10"/>
    </row>
    <row r="37" spans="1:18" x14ac:dyDescent="0.15">
      <c r="A37" s="40" t="s">
        <v>0</v>
      </c>
      <c r="B37" s="40" t="s">
        <v>1</v>
      </c>
      <c r="C37" s="40" t="s">
        <v>2</v>
      </c>
      <c r="D37" s="40" t="s">
        <v>3</v>
      </c>
      <c r="E37" s="41" t="s">
        <v>4</v>
      </c>
      <c r="F37" s="52" t="s">
        <v>21</v>
      </c>
      <c r="G37" s="53"/>
      <c r="H37" s="13" t="s">
        <v>5</v>
      </c>
      <c r="I37" s="41" t="s">
        <v>20</v>
      </c>
      <c r="J37" s="12"/>
      <c r="K37" s="38" t="s">
        <v>4</v>
      </c>
      <c r="L37" s="45" t="s">
        <v>22</v>
      </c>
      <c r="M37" s="46"/>
      <c r="N37" s="14" t="s">
        <v>5</v>
      </c>
      <c r="O37" s="38" t="s">
        <v>20</v>
      </c>
      <c r="P37" s="12"/>
      <c r="Q37" s="38" t="s">
        <v>16</v>
      </c>
      <c r="R37" s="38" t="s">
        <v>17</v>
      </c>
    </row>
    <row r="38" spans="1:18" x14ac:dyDescent="0.15">
      <c r="A38" s="40"/>
      <c r="B38" s="40"/>
      <c r="C38" s="40"/>
      <c r="D38" s="40"/>
      <c r="E38" s="42"/>
      <c r="F38" s="24" t="s">
        <v>19</v>
      </c>
      <c r="G38" s="23" t="s">
        <v>6</v>
      </c>
      <c r="H38" s="13" t="s">
        <v>7</v>
      </c>
      <c r="I38" s="42"/>
      <c r="J38" s="12"/>
      <c r="K38" s="39"/>
      <c r="L38" s="22" t="s">
        <v>19</v>
      </c>
      <c r="M38" s="14" t="s">
        <v>11</v>
      </c>
      <c r="N38" s="14" t="s">
        <v>10</v>
      </c>
      <c r="O38" s="39"/>
      <c r="P38" s="12"/>
      <c r="Q38" s="39"/>
      <c r="R38" s="39"/>
    </row>
    <row r="39" spans="1:18" ht="24.95" customHeight="1" x14ac:dyDescent="0.15">
      <c r="A39" s="6">
        <v>1</v>
      </c>
      <c r="B39" s="6" t="s">
        <v>13</v>
      </c>
      <c r="C39" s="4"/>
      <c r="D39" s="4"/>
      <c r="E39" s="4"/>
      <c r="F39" s="4"/>
      <c r="G39" s="28">
        <f>IFERROR(E39*F39,"")</f>
        <v>0</v>
      </c>
      <c r="H39" s="16">
        <f t="shared" ref="H39:H43" si="11">IFERROR(ROUNDUP(G39/1.1,0),"")</f>
        <v>0</v>
      </c>
      <c r="I39" s="30"/>
      <c r="K39" s="4"/>
      <c r="L39" s="4"/>
      <c r="M39" s="28">
        <f>IFERROR(K39*L39,"")</f>
        <v>0</v>
      </c>
      <c r="N39" s="16">
        <f>IFERROR(ROUNDUP(M39/1.1,0),"")</f>
        <v>0</v>
      </c>
      <c r="O39" s="30"/>
      <c r="Q39" s="16">
        <f>IFERROR(N39-H39,"")</f>
        <v>0</v>
      </c>
      <c r="R39" s="16" t="str">
        <f t="shared" ref="R39:R44" si="12">IFERROR(Q39/H39,"")</f>
        <v/>
      </c>
    </row>
    <row r="40" spans="1:18" ht="24.95" customHeight="1" x14ac:dyDescent="0.15">
      <c r="A40" s="6">
        <v>2</v>
      </c>
      <c r="B40" s="6" t="s">
        <v>13</v>
      </c>
      <c r="C40" s="4"/>
      <c r="D40" s="4"/>
      <c r="E40" s="4"/>
      <c r="F40" s="4"/>
      <c r="G40" s="28">
        <f>IFERROR(E40*F40,"")</f>
        <v>0</v>
      </c>
      <c r="H40" s="16">
        <f t="shared" si="11"/>
        <v>0</v>
      </c>
      <c r="I40" s="31"/>
      <c r="K40" s="4"/>
      <c r="L40" s="4"/>
      <c r="M40" s="28">
        <f>IFERROR(K40*L40,"")</f>
        <v>0</v>
      </c>
      <c r="N40" s="16">
        <f>IFERROR(ROUNDUP(M40/1.1,0),"")</f>
        <v>0</v>
      </c>
      <c r="O40" s="31"/>
      <c r="Q40" s="16">
        <f>IFERROR(N40-H40,"")</f>
        <v>0</v>
      </c>
      <c r="R40" s="16" t="str">
        <f t="shared" si="12"/>
        <v/>
      </c>
    </row>
    <row r="41" spans="1:18" ht="24.95" customHeight="1" x14ac:dyDescent="0.15">
      <c r="A41" s="6">
        <v>3</v>
      </c>
      <c r="B41" s="6" t="s">
        <v>13</v>
      </c>
      <c r="C41" s="4"/>
      <c r="D41" s="4"/>
      <c r="E41" s="4"/>
      <c r="F41" s="4"/>
      <c r="G41" s="28">
        <f>IFERROR(E41*F41,"")</f>
        <v>0</v>
      </c>
      <c r="H41" s="16">
        <f t="shared" si="11"/>
        <v>0</v>
      </c>
      <c r="I41" s="31"/>
      <c r="K41" s="4"/>
      <c r="L41" s="4"/>
      <c r="M41" s="28">
        <f>IFERROR(K41*L41,"")</f>
        <v>0</v>
      </c>
      <c r="N41" s="16">
        <f>IFERROR(ROUNDUP(M41/1.1,0),"")</f>
        <v>0</v>
      </c>
      <c r="O41" s="31"/>
      <c r="Q41" s="16">
        <f>IFERROR(N41-H41,"")</f>
        <v>0</v>
      </c>
      <c r="R41" s="16" t="str">
        <f t="shared" si="12"/>
        <v/>
      </c>
    </row>
    <row r="42" spans="1:18" ht="24.95" customHeight="1" x14ac:dyDescent="0.15">
      <c r="A42" s="6">
        <v>4</v>
      </c>
      <c r="B42" s="6" t="s">
        <v>13</v>
      </c>
      <c r="C42" s="4"/>
      <c r="D42" s="4"/>
      <c r="E42" s="4"/>
      <c r="F42" s="4"/>
      <c r="G42" s="28">
        <f>IFERROR(E42*F42,"")</f>
        <v>0</v>
      </c>
      <c r="H42" s="16">
        <f t="shared" si="11"/>
        <v>0</v>
      </c>
      <c r="I42" s="31"/>
      <c r="K42" s="4"/>
      <c r="L42" s="4"/>
      <c r="M42" s="28">
        <f>IFERROR(K42*L42,"")</f>
        <v>0</v>
      </c>
      <c r="N42" s="16">
        <f>IFERROR(ROUNDUP(M42/1.1,0),"")</f>
        <v>0</v>
      </c>
      <c r="O42" s="31"/>
      <c r="Q42" s="16">
        <f>IFERROR(N42-H42,"")</f>
        <v>0</v>
      </c>
      <c r="R42" s="16" t="str">
        <f t="shared" si="12"/>
        <v/>
      </c>
    </row>
    <row r="43" spans="1:18" ht="24.95" customHeight="1" thickBot="1" x14ac:dyDescent="0.2">
      <c r="A43" s="6">
        <v>5</v>
      </c>
      <c r="B43" s="6" t="s">
        <v>13</v>
      </c>
      <c r="C43" s="4"/>
      <c r="D43" s="4"/>
      <c r="E43" s="4"/>
      <c r="F43" s="4"/>
      <c r="G43" s="28">
        <f>IFERROR(E43*F43,"")</f>
        <v>0</v>
      </c>
      <c r="H43" s="16">
        <f t="shared" si="11"/>
        <v>0</v>
      </c>
      <c r="I43" s="32"/>
      <c r="K43" s="4"/>
      <c r="L43" s="4"/>
      <c r="M43" s="28">
        <f>IFERROR(K43*L43,"")</f>
        <v>0</v>
      </c>
      <c r="N43" s="16">
        <f>IFERROR(ROUNDUP(M43/1.1,0),"")</f>
        <v>0</v>
      </c>
      <c r="O43" s="32"/>
      <c r="Q43" s="17">
        <f>IFERROR(N43-H43,"")</f>
        <v>0</v>
      </c>
      <c r="R43" s="17" t="str">
        <f t="shared" si="12"/>
        <v/>
      </c>
    </row>
    <row r="44" spans="1:18" ht="24.95" customHeight="1" thickTop="1" x14ac:dyDescent="0.15">
      <c r="A44" s="47" t="s">
        <v>8</v>
      </c>
      <c r="B44" s="48"/>
      <c r="C44" s="48"/>
      <c r="D44" s="48"/>
      <c r="E44" s="48"/>
      <c r="F44" s="49"/>
      <c r="G44" s="7">
        <f>SUM(G39:G43)</f>
        <v>0</v>
      </c>
      <c r="H44" s="19">
        <f>SUM(H39:H43)</f>
        <v>0</v>
      </c>
      <c r="I44" s="19">
        <f>IF(H44/2&lt;1000000,ROUNDDOWN(H44/2,-3),100000)</f>
        <v>0</v>
      </c>
      <c r="K44" s="50" t="s">
        <v>14</v>
      </c>
      <c r="L44" s="51"/>
      <c r="M44" s="7">
        <f>SUM(M39:M43)</f>
        <v>0</v>
      </c>
      <c r="N44" s="19">
        <f>SUM(N39:N43)</f>
        <v>0</v>
      </c>
      <c r="O44" s="19">
        <f>IF(N44/2&lt;1000000,ROUNDDOWN(N44/2,-3),100000)</f>
        <v>0</v>
      </c>
      <c r="Q44" s="19">
        <f>SUM(Q39:Q43)</f>
        <v>0</v>
      </c>
      <c r="R44" s="21" t="str">
        <f t="shared" si="12"/>
        <v/>
      </c>
    </row>
  </sheetData>
  <mergeCells count="43">
    <mergeCell ref="O4:O5"/>
    <mergeCell ref="O13:O14"/>
    <mergeCell ref="O37:O38"/>
    <mergeCell ref="A44:F44"/>
    <mergeCell ref="F37:G37"/>
    <mergeCell ref="K44:L44"/>
    <mergeCell ref="E13:E14"/>
    <mergeCell ref="K13:K14"/>
    <mergeCell ref="F4:G4"/>
    <mergeCell ref="F13:G13"/>
    <mergeCell ref="A35:E35"/>
    <mergeCell ref="A4:A5"/>
    <mergeCell ref="B4:B5"/>
    <mergeCell ref="C4:C5"/>
    <mergeCell ref="D4:D5"/>
    <mergeCell ref="E4:E5"/>
    <mergeCell ref="A2:B2"/>
    <mergeCell ref="L4:M4"/>
    <mergeCell ref="L13:M13"/>
    <mergeCell ref="L37:M37"/>
    <mergeCell ref="A11:F11"/>
    <mergeCell ref="K35:L35"/>
    <mergeCell ref="K11:L11"/>
    <mergeCell ref="I4:I5"/>
    <mergeCell ref="I13:I14"/>
    <mergeCell ref="I37:I38"/>
    <mergeCell ref="K37:K38"/>
    <mergeCell ref="K4:K5"/>
    <mergeCell ref="A13:A14"/>
    <mergeCell ref="B13:B14"/>
    <mergeCell ref="C13:C14"/>
    <mergeCell ref="D13:D14"/>
    <mergeCell ref="A37:A38"/>
    <mergeCell ref="B37:B38"/>
    <mergeCell ref="C37:C38"/>
    <mergeCell ref="D37:D38"/>
    <mergeCell ref="E37:E38"/>
    <mergeCell ref="Q4:Q5"/>
    <mergeCell ref="R4:R5"/>
    <mergeCell ref="Q13:Q14"/>
    <mergeCell ref="R13:R14"/>
    <mergeCell ref="Q37:Q38"/>
    <mergeCell ref="R37:R38"/>
  </mergeCells>
  <phoneticPr fontId="2"/>
  <pageMargins left="0.25" right="0.25" top="0.35" bottom="0.33" header="0.3" footer="0.3"/>
  <pageSetup paperSize="9" scale="5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5"/>
  <sheetViews>
    <sheetView showZeros="0" tabSelected="1" view="pageBreakPreview" zoomScale="70" zoomScaleNormal="70" zoomScaleSheetLayoutView="70" workbookViewId="0">
      <selection activeCell="A16" sqref="A16:D16"/>
    </sheetView>
  </sheetViews>
  <sheetFormatPr defaultRowHeight="15.75" x14ac:dyDescent="0.15"/>
  <cols>
    <col min="1" max="1" width="5.25" style="1" bestFit="1" customWidth="1"/>
    <col min="2" max="2" width="13.875" style="1" bestFit="1" customWidth="1"/>
    <col min="3" max="3" width="29.25" style="1" customWidth="1"/>
    <col min="4" max="4" width="58.75" style="1" customWidth="1"/>
    <col min="5" max="6" width="15.5" style="1" bestFit="1" customWidth="1"/>
    <col min="7" max="7" width="15.125" style="1" bestFit="1" customWidth="1"/>
    <col min="8" max="8" width="2" style="1" customWidth="1"/>
    <col min="9" max="10" width="15.5" style="1" bestFit="1" customWidth="1"/>
    <col min="11" max="11" width="15.125" style="1" bestFit="1" customWidth="1"/>
    <col min="12" max="12" width="2" style="1" customWidth="1"/>
    <col min="13" max="13" width="11.75" style="1" customWidth="1"/>
    <col min="14" max="14" width="11.625" style="1" customWidth="1"/>
    <col min="15" max="16384" width="9" style="1"/>
  </cols>
  <sheetData>
    <row r="1" spans="1:14" ht="29.25" customHeight="1" x14ac:dyDescent="0.15">
      <c r="A1" s="15" t="s">
        <v>26</v>
      </c>
    </row>
    <row r="2" spans="1:14" ht="38.25" customHeight="1" x14ac:dyDescent="0.15">
      <c r="A2" s="43" t="s">
        <v>12</v>
      </c>
      <c r="B2" s="44"/>
      <c r="C2" s="4"/>
    </row>
    <row r="3" spans="1:14" ht="24.75" customHeight="1" x14ac:dyDescent="0.15">
      <c r="A3" s="12" t="s">
        <v>27</v>
      </c>
    </row>
    <row r="4" spans="1:14" x14ac:dyDescent="0.15">
      <c r="A4" s="40" t="s">
        <v>0</v>
      </c>
      <c r="B4" s="40" t="s">
        <v>1</v>
      </c>
      <c r="C4" s="40" t="s">
        <v>30</v>
      </c>
      <c r="D4" s="40" t="s">
        <v>31</v>
      </c>
      <c r="E4" s="33" t="s">
        <v>21</v>
      </c>
      <c r="F4" s="26" t="s">
        <v>5</v>
      </c>
      <c r="G4" s="41" t="s">
        <v>20</v>
      </c>
      <c r="H4" s="12"/>
      <c r="I4" s="34" t="s">
        <v>22</v>
      </c>
      <c r="J4" s="14" t="s">
        <v>5</v>
      </c>
      <c r="K4" s="38" t="s">
        <v>20</v>
      </c>
      <c r="L4" s="12"/>
      <c r="M4" s="38" t="s">
        <v>16</v>
      </c>
      <c r="N4" s="38" t="s">
        <v>17</v>
      </c>
    </row>
    <row r="5" spans="1:14" x14ac:dyDescent="0.15">
      <c r="A5" s="40"/>
      <c r="B5" s="40"/>
      <c r="C5" s="40"/>
      <c r="D5" s="40"/>
      <c r="E5" s="26" t="s">
        <v>6</v>
      </c>
      <c r="F5" s="26" t="s">
        <v>7</v>
      </c>
      <c r="G5" s="42"/>
      <c r="H5" s="12"/>
      <c r="I5" s="14" t="s">
        <v>11</v>
      </c>
      <c r="J5" s="14" t="s">
        <v>10</v>
      </c>
      <c r="K5" s="39"/>
      <c r="L5" s="12"/>
      <c r="M5" s="39"/>
      <c r="N5" s="39"/>
    </row>
    <row r="6" spans="1:14" ht="24.95" customHeight="1" x14ac:dyDescent="0.15">
      <c r="A6" s="2">
        <v>1</v>
      </c>
      <c r="B6" s="4"/>
      <c r="C6" s="3"/>
      <c r="D6" s="4"/>
      <c r="E6" s="5"/>
      <c r="F6" s="36"/>
      <c r="G6" s="30"/>
      <c r="I6" s="5"/>
      <c r="J6" s="37"/>
      <c r="K6" s="30"/>
      <c r="M6" s="16">
        <f t="shared" ref="M6:M15" si="0">IFERROR(J6-F6,"")</f>
        <v>0</v>
      </c>
      <c r="N6" s="17" t="str">
        <f t="shared" ref="N6:N16" si="1">IFERROR(M6/F6,"")</f>
        <v/>
      </c>
    </row>
    <row r="7" spans="1:14" ht="24.95" customHeight="1" x14ac:dyDescent="0.15">
      <c r="A7" s="6">
        <v>2</v>
      </c>
      <c r="B7" s="4"/>
      <c r="C7" s="4"/>
      <c r="D7" s="4"/>
      <c r="E7" s="5"/>
      <c r="F7" s="37"/>
      <c r="G7" s="31"/>
      <c r="I7" s="5"/>
      <c r="J7" s="37"/>
      <c r="K7" s="31"/>
      <c r="M7" s="16">
        <f t="shared" si="0"/>
        <v>0</v>
      </c>
      <c r="N7" s="17" t="str">
        <f t="shared" si="1"/>
        <v/>
      </c>
    </row>
    <row r="8" spans="1:14" ht="24.95" customHeight="1" x14ac:dyDescent="0.15">
      <c r="A8" s="2">
        <v>3</v>
      </c>
      <c r="B8" s="4"/>
      <c r="C8" s="4"/>
      <c r="D8" s="4"/>
      <c r="E8" s="5"/>
      <c r="F8" s="37"/>
      <c r="G8" s="31"/>
      <c r="I8" s="5"/>
      <c r="J8" s="37"/>
      <c r="K8" s="31"/>
      <c r="M8" s="16">
        <f t="shared" si="0"/>
        <v>0</v>
      </c>
      <c r="N8" s="17" t="str">
        <f t="shared" si="1"/>
        <v/>
      </c>
    </row>
    <row r="9" spans="1:14" ht="24.95" customHeight="1" x14ac:dyDescent="0.15">
      <c r="A9" s="6">
        <v>4</v>
      </c>
      <c r="B9" s="4"/>
      <c r="C9" s="4"/>
      <c r="D9" s="4"/>
      <c r="E9" s="5"/>
      <c r="F9" s="37"/>
      <c r="G9" s="31"/>
      <c r="I9" s="5"/>
      <c r="J9" s="37"/>
      <c r="K9" s="31"/>
      <c r="M9" s="16">
        <f t="shared" si="0"/>
        <v>0</v>
      </c>
      <c r="N9" s="17" t="str">
        <f t="shared" si="1"/>
        <v/>
      </c>
    </row>
    <row r="10" spans="1:14" ht="24.95" customHeight="1" x14ac:dyDescent="0.15">
      <c r="A10" s="2">
        <v>5</v>
      </c>
      <c r="B10" s="4"/>
      <c r="C10" s="4"/>
      <c r="D10" s="4"/>
      <c r="E10" s="5"/>
      <c r="F10" s="37"/>
      <c r="G10" s="31"/>
      <c r="I10" s="5"/>
      <c r="J10" s="37"/>
      <c r="K10" s="31"/>
      <c r="M10" s="16">
        <f t="shared" si="0"/>
        <v>0</v>
      </c>
      <c r="N10" s="17" t="str">
        <f t="shared" si="1"/>
        <v/>
      </c>
    </row>
    <row r="11" spans="1:14" ht="24.95" customHeight="1" x14ac:dyDescent="0.15">
      <c r="A11" s="6">
        <v>6</v>
      </c>
      <c r="B11" s="4"/>
      <c r="C11" s="4"/>
      <c r="D11" s="4"/>
      <c r="E11" s="5"/>
      <c r="F11" s="37"/>
      <c r="G11" s="31"/>
      <c r="I11" s="5"/>
      <c r="J11" s="37"/>
      <c r="K11" s="31"/>
      <c r="M11" s="16">
        <f t="shared" si="0"/>
        <v>0</v>
      </c>
      <c r="N11" s="17" t="str">
        <f t="shared" si="1"/>
        <v/>
      </c>
    </row>
    <row r="12" spans="1:14" ht="24.95" customHeight="1" x14ac:dyDescent="0.15">
      <c r="A12" s="2">
        <v>7</v>
      </c>
      <c r="B12" s="4"/>
      <c r="C12" s="4"/>
      <c r="D12" s="4"/>
      <c r="E12" s="5"/>
      <c r="F12" s="37"/>
      <c r="G12" s="31"/>
      <c r="I12" s="5"/>
      <c r="J12" s="37"/>
      <c r="K12" s="31"/>
      <c r="M12" s="16">
        <f t="shared" si="0"/>
        <v>0</v>
      </c>
      <c r="N12" s="17" t="str">
        <f t="shared" si="1"/>
        <v/>
      </c>
    </row>
    <row r="13" spans="1:14" ht="24.95" customHeight="1" x14ac:dyDescent="0.15">
      <c r="A13" s="6">
        <v>8</v>
      </c>
      <c r="B13" s="4"/>
      <c r="C13" s="4"/>
      <c r="D13" s="4"/>
      <c r="E13" s="5"/>
      <c r="F13" s="37"/>
      <c r="G13" s="31"/>
      <c r="I13" s="5"/>
      <c r="J13" s="37"/>
      <c r="K13" s="31"/>
      <c r="M13" s="16">
        <f t="shared" si="0"/>
        <v>0</v>
      </c>
      <c r="N13" s="17" t="str">
        <f t="shared" si="1"/>
        <v/>
      </c>
    </row>
    <row r="14" spans="1:14" ht="24.95" customHeight="1" x14ac:dyDescent="0.15">
      <c r="A14" s="2">
        <v>9</v>
      </c>
      <c r="B14" s="4"/>
      <c r="C14" s="4"/>
      <c r="D14" s="4"/>
      <c r="E14" s="5"/>
      <c r="F14" s="37"/>
      <c r="G14" s="31"/>
      <c r="I14" s="5"/>
      <c r="J14" s="37"/>
      <c r="K14" s="31"/>
      <c r="M14" s="16">
        <f t="shared" si="0"/>
        <v>0</v>
      </c>
      <c r="N14" s="17" t="str">
        <f t="shared" si="1"/>
        <v/>
      </c>
    </row>
    <row r="15" spans="1:14" ht="24.95" customHeight="1" thickBot="1" x14ac:dyDescent="0.2">
      <c r="A15" s="6">
        <v>10</v>
      </c>
      <c r="B15" s="4"/>
      <c r="C15" s="4"/>
      <c r="D15" s="4"/>
      <c r="E15" s="5"/>
      <c r="F15" s="37"/>
      <c r="G15" s="32"/>
      <c r="I15" s="5"/>
      <c r="J15" s="37"/>
      <c r="K15" s="32"/>
      <c r="M15" s="16">
        <f t="shared" si="0"/>
        <v>0</v>
      </c>
      <c r="N15" s="17" t="str">
        <f t="shared" si="1"/>
        <v/>
      </c>
    </row>
    <row r="16" spans="1:14" ht="24.95" customHeight="1" thickTop="1" x14ac:dyDescent="0.15">
      <c r="A16" s="47" t="s">
        <v>8</v>
      </c>
      <c r="B16" s="48"/>
      <c r="C16" s="48"/>
      <c r="D16" s="48"/>
      <c r="E16" s="7">
        <f>SUM(E6:E15)</f>
        <v>0</v>
      </c>
      <c r="F16" s="7">
        <f>SUM(F6:F15)</f>
        <v>0</v>
      </c>
      <c r="G16" s="7">
        <f>IF(F16/2&lt;300000,ROUNDDOWN(F16/2,-3),300000)</f>
        <v>0</v>
      </c>
      <c r="I16" s="7">
        <f>SUM(I6:I15)</f>
        <v>0</v>
      </c>
      <c r="J16" s="7">
        <f>SUM(J6:J15)</f>
        <v>0</v>
      </c>
      <c r="K16" s="7">
        <f>IF(J16/2&lt;300000,ROUNDDOWN(J16/2,-3),300000)</f>
        <v>0</v>
      </c>
      <c r="M16" s="7">
        <f>SUM(M6:M15)</f>
        <v>0</v>
      </c>
      <c r="N16" s="18" t="str">
        <f t="shared" si="1"/>
        <v/>
      </c>
    </row>
    <row r="17" spans="1:1" ht="24.75" customHeight="1" x14ac:dyDescent="0.15">
      <c r="A17" s="1" t="s">
        <v>29</v>
      </c>
    </row>
    <row r="18" spans="1:1" ht="24.75" customHeight="1" x14ac:dyDescent="0.15">
      <c r="A18" s="1" t="s">
        <v>28</v>
      </c>
    </row>
    <row r="19" spans="1:1" ht="24.75" customHeight="1" x14ac:dyDescent="0.15"/>
    <row r="20" spans="1:1" ht="24.75" customHeight="1" x14ac:dyDescent="0.15"/>
    <row r="21" spans="1:1" ht="24.75" customHeight="1" x14ac:dyDescent="0.15"/>
    <row r="22" spans="1:1" ht="24.75" customHeight="1" x14ac:dyDescent="0.15"/>
    <row r="23" spans="1:1" ht="24.75" customHeight="1" x14ac:dyDescent="0.15"/>
    <row r="24" spans="1:1" ht="24.75" customHeight="1" x14ac:dyDescent="0.15"/>
    <row r="25" spans="1:1" ht="24.75" customHeight="1" x14ac:dyDescent="0.15"/>
    <row r="26" spans="1:1" ht="24.75" customHeight="1" x14ac:dyDescent="0.15"/>
    <row r="27" spans="1:1" ht="24.75" customHeight="1" x14ac:dyDescent="0.15"/>
    <row r="28" spans="1:1" ht="24.75" customHeight="1" x14ac:dyDescent="0.15"/>
    <row r="29" spans="1:1" ht="24.75" customHeight="1" x14ac:dyDescent="0.15"/>
    <row r="30" spans="1:1" ht="24.75" customHeight="1" x14ac:dyDescent="0.15"/>
    <row r="31" spans="1:1" ht="24.75" customHeight="1" x14ac:dyDescent="0.15"/>
    <row r="32" spans="1:1" ht="24.75" customHeight="1" x14ac:dyDescent="0.15"/>
    <row r="33" ht="24.75" customHeight="1" x14ac:dyDescent="0.15"/>
    <row r="34" ht="24.75" customHeight="1" x14ac:dyDescent="0.15"/>
    <row r="35" ht="24.75" customHeight="1" x14ac:dyDescent="0.15"/>
  </sheetData>
  <mergeCells count="10">
    <mergeCell ref="A2:B2"/>
    <mergeCell ref="A4:A5"/>
    <mergeCell ref="B4:B5"/>
    <mergeCell ref="C4:C5"/>
    <mergeCell ref="D4:D5"/>
    <mergeCell ref="N4:N5"/>
    <mergeCell ref="A16:D16"/>
    <mergeCell ref="G4:G5"/>
    <mergeCell ref="K4:K5"/>
    <mergeCell ref="M4:M5"/>
  </mergeCells>
  <phoneticPr fontId="2"/>
  <dataValidations count="1">
    <dataValidation type="list" allowBlank="1" showInputMessage="1" showErrorMessage="1" sqref="B6:B15">
      <formula1>"賃借料,通信費"</formula1>
    </dataValidation>
  </dataValidations>
  <pageMargins left="0.25" right="0.25" top="0.35" bottom="0.33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建物改修費及び設備費並びにその他の経費</vt:lpstr>
      <vt:lpstr>賃借料及び通信費</vt:lpstr>
      <vt:lpstr>建物改修費及び設備費並びにその他の経費!Print_Area</vt:lpstr>
      <vt:lpstr>賃借料及び通信費!Print_Area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翔太郎</dc:creator>
  <cp:lastModifiedBy>蔵城 亮介</cp:lastModifiedBy>
  <cp:lastPrinted>2023-01-26T06:31:40Z</cp:lastPrinted>
  <dcterms:created xsi:type="dcterms:W3CDTF">2020-09-07T01:29:23Z</dcterms:created>
  <dcterms:modified xsi:type="dcterms:W3CDTF">2023-01-26T06:42:43Z</dcterms:modified>
</cp:coreProperties>
</file>