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<sst xmlns="http://schemas.openxmlformats.org/spreadsheetml/2006/main" count="218" uniqueCount="108">
  <si>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</si>
  <si>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</si>
  <si>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</si>
  <si>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</si>
  <si>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</si>
  <si>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</si>
  <si>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</si>
  <si>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</si>
  <si>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</si>
  <si>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</si>
  <si>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</si>
  <si>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</si>
  <si>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</si>
  <si>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</si>
  <si>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</si>
  <si>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</si>
  <si>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</si>
  <si>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</si>
  <si>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</si>
  <si>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</si>
  <si>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</si>
  <si>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</si>
  <si>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</si>
  <si>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</si>
  <si>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</si>
  <si>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</si>
  <si>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</si>
  <si>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</si>
  <si>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</si>
  <si>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</si>
  <si>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</si>
  <si>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</si>
  <si>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</si>
  <si>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</si>
  <si>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</si>
  <si>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</si>
  <si>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</si>
  <si>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</si>
  <si>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</si>
  <si>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</si>
  <si>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</si>
  <si>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</si>
  <si>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</si>
  <si>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</si>
  <si>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</si>
  <si>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</si>
  <si>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</si>
  <si>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</si>
  <si>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</si>
  <si>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</si>
  <si>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</si>
  <si>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</si>
  <si>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</si>
  <si>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</si>
  <si>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</si>
  <si>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</si>
  <si>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</si>
  <si>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</si>
  <si>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</si>
  <si>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</si>
  <si>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</si>
  <si>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</si>
  <si>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</si>
  <si>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</si>
  <si>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</si>
  <si>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</si>
  <si>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</si>
  <si>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</si>
  <si>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</si>
  <si>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</si>
  <si>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</si>
  <si>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</si>
  <si>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</si>
  <si>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</si>
  <si>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</si>
  <si>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</si>
  <si>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</si>
  <si>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</si>
  <si>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</si>
  <si>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</si>
  <si>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</si>
  <si>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</si>
  <si>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</si>
  <si>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</si>
  <si>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</si>
  <si>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</si>
  <si>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</si>
  <si>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</si>
  <si>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</si>
  <si>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</si>
  <si>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</si>
  <si>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</si>
  <si>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</si>
  <si>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</si>
  <si>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</si>
  <si>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</si>
  <si>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</si>
  <si>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</si>
  <si>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</si>
  <si>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</si>
  <si>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</si>
  <si>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</si>
  <si>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</si>
  <si>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</si>
  <si>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</si>
  <si>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昭和36年度から供用開始しており、これまで定期的に管路の更新を実施しており、現在法定超過管路はない。
　今後は老朽管・施設更新が増加するため、長期計画により効率的な更新を行う。</t>
    <rPh sb="1" eb="3">
      <t>ショウワ</t>
    </rPh>
    <rPh sb="5" eb="6">
      <t>ネン</t>
    </rPh>
    <rPh sb="6" eb="7">
      <t>ド</t>
    </rPh>
    <rPh sb="9" eb="11">
      <t>キョウヨウ</t>
    </rPh>
    <rPh sb="11" eb="13">
      <t>カイシ</t>
    </rPh>
    <rPh sb="22" eb="25">
      <t>テイキテキ</t>
    </rPh>
    <rPh sb="26" eb="28">
      <t>カンロ</t>
    </rPh>
    <rPh sb="29" eb="31">
      <t>コウシン</t>
    </rPh>
    <rPh sb="32" eb="34">
      <t>ジッシ</t>
    </rPh>
    <rPh sb="39" eb="41">
      <t>ゲンザイ</t>
    </rPh>
    <rPh sb="41" eb="43">
      <t>ホウテイ</t>
    </rPh>
    <rPh sb="43" eb="45">
      <t>チョウカ</t>
    </rPh>
    <rPh sb="45" eb="47">
      <t>カンロ</t>
    </rPh>
    <rPh sb="53" eb="55">
      <t>コンゴ</t>
    </rPh>
    <rPh sb="56" eb="58">
      <t>ロウキュウ</t>
    </rPh>
    <rPh sb="58" eb="59">
      <t>カン</t>
    </rPh>
    <rPh sb="60" eb="62">
      <t>シセツ</t>
    </rPh>
    <rPh sb="62" eb="64">
      <t>コウシン</t>
    </rPh>
    <rPh sb="65" eb="67">
      <t>ゾウカ</t>
    </rPh>
    <rPh sb="74" eb="76">
      <t>ケイカク</t>
    </rPh>
    <rPh sb="79" eb="82">
      <t>コウリツテキ</t>
    </rPh>
    <rPh sb="83" eb="85">
      <t>コウシン</t>
    </rPh>
    <rPh sb="86" eb="87">
      <t>オコナ</t>
    </rPh>
    <phoneticPr fontId="1"/>
  </si>
  <si>
    <t>今後人口が減少する中、経営の健全性と効率性を高めるため、将来を見据えた収入を確保するとともに、施設統廃合には多大な経費を要することから、計画的な施設更新と維持管理を行う必要がある。</t>
    <rPh sb="22" eb="23">
      <t>タカ</t>
    </rPh>
    <rPh sb="35" eb="37">
      <t>シュウニュウ</t>
    </rPh>
    <rPh sb="38" eb="40">
      <t>カクホ</t>
    </rPh>
    <rPh sb="47" eb="49">
      <t>シセツ</t>
    </rPh>
    <rPh sb="49" eb="52">
      <t>トウハイゴウ</t>
    </rPh>
    <rPh sb="54" eb="56">
      <t>タダイ</t>
    </rPh>
    <rPh sb="57" eb="59">
      <t>ケイヒ</t>
    </rPh>
    <rPh sb="60" eb="61">
      <t>ヨウ</t>
    </rPh>
    <rPh sb="68" eb="71">
      <t>ケイカクテキ</t>
    </rPh>
    <rPh sb="72" eb="74">
      <t>シセツ</t>
    </rPh>
    <rPh sb="74" eb="76">
      <t>コウシン</t>
    </rPh>
    <rPh sb="77" eb="79">
      <t>イジ</t>
    </rPh>
    <rPh sb="79" eb="81">
      <t>カンリ</t>
    </rPh>
    <rPh sb="82" eb="83">
      <t>オコナ</t>
    </rPh>
    <rPh sb="84" eb="86">
      <t>ヒツヨウ</t>
    </rPh>
    <phoneticPr fontId="1"/>
  </si>
  <si>
    <t xml:space="preserve"> 単年度の収支を示す収益的収支比率は、H26年度が60.89%で類似団体より低く、給水に係る費用がどの程度給水収益で賄えているかを示す料金回収率も、給水費用が増加するなか料金収入が伸びず、H26年度が41.91%で減少傾向にあり、給水費用を給水収益で賄っていない。
 また、一日配水能力に対する一日平均排水量の割合である施設利用率は、増加傾向にあるものの、節水意識の向上と人口減少によりH26年度が55.15%で、類似団体よりも低い数値となっている。
 さらに、年間総配水量に対する年間総有収水量の割合である有収率は、漏水等の増加によりH26年度が71.30%と減少傾向となっており、今後は管路の維持管理への対策が必要である。</t>
    <rPh sb="1" eb="4">
      <t>タンネンド</t>
    </rPh>
    <rPh sb="5" eb="7">
      <t>シュウシ</t>
    </rPh>
    <rPh sb="8" eb="9">
      <t>シメ</t>
    </rPh>
    <rPh sb="10" eb="13">
      <t>シュウエキテキ</t>
    </rPh>
    <rPh sb="13" eb="15">
      <t>シュウシ</t>
    </rPh>
    <rPh sb="15" eb="17">
      <t>ヒリツ</t>
    </rPh>
    <rPh sb="22" eb="23">
      <t>ネン</t>
    </rPh>
    <rPh sb="23" eb="24">
      <t>ド</t>
    </rPh>
    <rPh sb="32" eb="34">
      <t>ルイジ</t>
    </rPh>
    <rPh sb="34" eb="36">
      <t>ダンタイ</t>
    </rPh>
    <rPh sb="38" eb="39">
      <t>ヒク</t>
    </rPh>
    <rPh sb="67" eb="69">
      <t>リョウキン</t>
    </rPh>
    <rPh sb="69" eb="71">
      <t>カイシュウ</t>
    </rPh>
    <rPh sb="71" eb="72">
      <t>リツ</t>
    </rPh>
    <rPh sb="74" eb="76">
      <t>キュウスイ</t>
    </rPh>
    <rPh sb="76" eb="78">
      <t>ヒヨウ</t>
    </rPh>
    <rPh sb="79" eb="81">
      <t>ゾウカ</t>
    </rPh>
    <rPh sb="85" eb="87">
      <t>リョウキン</t>
    </rPh>
    <rPh sb="90" eb="91">
      <t>ノ</t>
    </rPh>
    <rPh sb="97" eb="98">
      <t>ネン</t>
    </rPh>
    <rPh sb="98" eb="99">
      <t>ド</t>
    </rPh>
    <rPh sb="107" eb="109">
      <t>ゲンショウ</t>
    </rPh>
    <rPh sb="109" eb="111">
      <t>ケイコウ</t>
    </rPh>
    <rPh sb="115" eb="117">
      <t>キュウスイ</t>
    </rPh>
    <rPh sb="117" eb="119">
      <t>ヒヨウ</t>
    </rPh>
    <rPh sb="120" eb="122">
      <t>キュウスイ</t>
    </rPh>
    <rPh sb="122" eb="124">
      <t>シュウエキ</t>
    </rPh>
    <rPh sb="125" eb="126">
      <t>マカナ</t>
    </rPh>
    <rPh sb="167" eb="169">
      <t>ゾウカ</t>
    </rPh>
    <rPh sb="169" eb="171">
      <t>ケイコウ</t>
    </rPh>
    <rPh sb="234" eb="235">
      <t>ハイ</t>
    </rPh>
    <rPh sb="259" eb="261">
      <t>ロウスイ</t>
    </rPh>
    <rPh sb="261" eb="262">
      <t>トウ</t>
    </rPh>
    <rPh sb="263" eb="264">
      <t>ゾウ</t>
    </rPh>
    <rPh sb="264" eb="265">
      <t>カ</t>
    </rPh>
    <rPh sb="292" eb="294">
      <t>コンゴ</t>
    </rPh>
    <rPh sb="295" eb="297">
      <t>カンロ</t>
    </rPh>
    <rPh sb="298" eb="300">
      <t>イジ</t>
    </rPh>
    <rPh sb="300" eb="302">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</si>
</sst>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6"/>
          <c:y val="0.1580694566902859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773952"/>
        <c:axId val="1537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53773952"/>
        <c:axId val="153792512"/>
      </c:lineChart>
      <c:dateAx>
        <c:axId val="153773952"/>
        <c:scaling>
          <c:orientation val="minMax"/>
        </c:scaling>
        <c:delete val="1"/>
        <c:axPos val="b"/>
        <c:numFmt formatCode="ge" sourceLinked="1"/>
        <c:majorTickMark val="none"/>
        <c:minorTickMark val="none"/>
        <c:tickLblPos val="none"/>
        <c:crossAx val="153792512"/>
        <c:crosses val="autoZero"/>
        <c:auto val="1"/>
        <c:lblOffset val="100"/>
        <c:baseTimeUnit val="years"/>
      </c:dateAx>
      <c:valAx>
        <c:axId val="1537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54" l="0.70000000000000062" r="0.70000000000000062" t="0.750000000000014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50.25</c:v>
                </c:pt>
                <c:pt idx="1">
                  <c:v>48.99</c:v>
                </c:pt>
                <c:pt idx="2">
                  <c:v>48.92</c:v>
                </c:pt>
                <c:pt idx="3">
                  <c:v>52.63</c:v>
                </c:pt>
                <c:pt idx="4">
                  <c:v>55.15</c:v>
                </c:pt>
              </c:numCache>
            </c:numRef>
          </c:val>
        </c:ser>
        <c:dLbls>
          <c:showLegendKey val="0"/>
          <c:showVal val="0"/>
          <c:showCatName val="0"/>
          <c:showSerName val="0"/>
          <c:showPercent val="0"/>
          <c:showBubbleSize val="0"/>
        </c:dLbls>
        <c:gapWidth val="150"/>
        <c:axId val="154446080"/>
        <c:axId val="1544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54446080"/>
        <c:axId val="154464640"/>
      </c:lineChart>
      <c:dateAx>
        <c:axId val="154446080"/>
        <c:scaling>
          <c:orientation val="minMax"/>
        </c:scaling>
        <c:delete val="1"/>
        <c:axPos val="b"/>
        <c:numFmt formatCode="ge" sourceLinked="1"/>
        <c:majorTickMark val="none"/>
        <c:minorTickMark val="none"/>
        <c:tickLblPos val="none"/>
        <c:crossAx val="154464640"/>
        <c:crosses val="autoZero"/>
        <c:auto val="1"/>
        <c:lblOffset val="100"/>
        <c:baseTimeUnit val="years"/>
      </c:dateAx>
      <c:valAx>
        <c:axId val="1544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83.61</c:v>
                </c:pt>
                <c:pt idx="1">
                  <c:v>83.41</c:v>
                </c:pt>
                <c:pt idx="2">
                  <c:v>81.239999999999995</c:v>
                </c:pt>
                <c:pt idx="3">
                  <c:v>74.91</c:v>
                </c:pt>
                <c:pt idx="4">
                  <c:v>71.3</c:v>
                </c:pt>
              </c:numCache>
            </c:numRef>
          </c:val>
        </c:ser>
        <c:dLbls>
          <c:showLegendKey val="0"/>
          <c:showVal val="0"/>
          <c:showCatName val="0"/>
          <c:showSerName val="0"/>
          <c:showPercent val="0"/>
          <c:showBubbleSize val="0"/>
        </c:dLbls>
        <c:gapWidth val="150"/>
        <c:axId val="154494848"/>
        <c:axId val="154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54494848"/>
        <c:axId val="154501120"/>
      </c:lineChart>
      <c:dateAx>
        <c:axId val="154494848"/>
        <c:scaling>
          <c:orientation val="minMax"/>
        </c:scaling>
        <c:delete val="1"/>
        <c:axPos val="b"/>
        <c:numFmt formatCode="ge" sourceLinked="1"/>
        <c:majorTickMark val="none"/>
        <c:minorTickMark val="none"/>
        <c:tickLblPos val="none"/>
        <c:crossAx val="154501120"/>
        <c:crosses val="autoZero"/>
        <c:auto val="1"/>
        <c:lblOffset val="100"/>
        <c:baseTimeUnit val="years"/>
      </c:dateAx>
      <c:valAx>
        <c:axId val="1545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63701688848883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62.87</c:v>
                </c:pt>
                <c:pt idx="1">
                  <c:v>62.08</c:v>
                </c:pt>
                <c:pt idx="2">
                  <c:v>61.07</c:v>
                </c:pt>
                <c:pt idx="3">
                  <c:v>61.5</c:v>
                </c:pt>
                <c:pt idx="4">
                  <c:v>60.89</c:v>
                </c:pt>
              </c:numCache>
            </c:numRef>
          </c:val>
        </c:ser>
        <c:dLbls>
          <c:showLegendKey val="0"/>
          <c:showVal val="0"/>
          <c:showCatName val="0"/>
          <c:showSerName val="0"/>
          <c:showPercent val="0"/>
          <c:showBubbleSize val="0"/>
        </c:dLbls>
        <c:gapWidth val="150"/>
        <c:axId val="153949696"/>
        <c:axId val="153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53949696"/>
        <c:axId val="153951616"/>
      </c:lineChart>
      <c:dateAx>
        <c:axId val="153949696"/>
        <c:scaling>
          <c:orientation val="minMax"/>
        </c:scaling>
        <c:delete val="1"/>
        <c:axPos val="b"/>
        <c:numFmt formatCode="ge" sourceLinked="1"/>
        <c:majorTickMark val="none"/>
        <c:minorTickMark val="none"/>
        <c:tickLblPos val="none"/>
        <c:crossAx val="153951616"/>
        <c:crosses val="autoZero"/>
        <c:auto val="1"/>
        <c:lblOffset val="100"/>
        <c:baseTimeUnit val="years"/>
      </c:dateAx>
      <c:valAx>
        <c:axId val="153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77984"/>
        <c:axId val="1539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77984"/>
        <c:axId val="153979904"/>
      </c:lineChart>
      <c:dateAx>
        <c:axId val="153977984"/>
        <c:scaling>
          <c:orientation val="minMax"/>
        </c:scaling>
        <c:delete val="1"/>
        <c:axPos val="b"/>
        <c:numFmt formatCode="ge" sourceLinked="1"/>
        <c:majorTickMark val="none"/>
        <c:minorTickMark val="none"/>
        <c:tickLblPos val="none"/>
        <c:crossAx val="153979904"/>
        <c:crosses val="autoZero"/>
        <c:auto val="1"/>
        <c:lblOffset val="100"/>
        <c:baseTimeUnit val="years"/>
      </c:dateAx>
      <c:valAx>
        <c:axId val="153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68640"/>
        <c:axId val="154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68640"/>
        <c:axId val="154374912"/>
      </c:lineChart>
      <c:dateAx>
        <c:axId val="154368640"/>
        <c:scaling>
          <c:orientation val="minMax"/>
        </c:scaling>
        <c:delete val="1"/>
        <c:axPos val="b"/>
        <c:numFmt formatCode="ge" sourceLinked="1"/>
        <c:majorTickMark val="none"/>
        <c:minorTickMark val="none"/>
        <c:tickLblPos val="none"/>
        <c:crossAx val="154374912"/>
        <c:crosses val="autoZero"/>
        <c:auto val="1"/>
        <c:lblOffset val="100"/>
        <c:baseTimeUnit val="years"/>
      </c:dateAx>
      <c:valAx>
        <c:axId val="154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02176"/>
        <c:axId val="154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02176"/>
        <c:axId val="154401408"/>
      </c:lineChart>
      <c:dateAx>
        <c:axId val="154402176"/>
        <c:scaling>
          <c:orientation val="minMax"/>
        </c:scaling>
        <c:delete val="1"/>
        <c:axPos val="b"/>
        <c:numFmt formatCode="ge" sourceLinked="1"/>
        <c:majorTickMark val="none"/>
        <c:minorTickMark val="none"/>
        <c:tickLblPos val="none"/>
        <c:crossAx val="154401408"/>
        <c:crosses val="autoZero"/>
        <c:auto val="1"/>
        <c:lblOffset val="100"/>
        <c:baseTimeUnit val="years"/>
      </c:dateAx>
      <c:valAx>
        <c:axId val="154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20960"/>
        <c:axId val="1541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20960"/>
        <c:axId val="154122880"/>
      </c:lineChart>
      <c:dateAx>
        <c:axId val="154120960"/>
        <c:scaling>
          <c:orientation val="minMax"/>
        </c:scaling>
        <c:delete val="1"/>
        <c:axPos val="b"/>
        <c:numFmt formatCode="ge" sourceLinked="1"/>
        <c:majorTickMark val="none"/>
        <c:minorTickMark val="none"/>
        <c:tickLblPos val="none"/>
        <c:crossAx val="154122880"/>
        <c:crosses val="autoZero"/>
        <c:auto val="1"/>
        <c:lblOffset val="100"/>
        <c:baseTimeUnit val="years"/>
      </c:dateAx>
      <c:valAx>
        <c:axId val="1541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2015.84</c:v>
                </c:pt>
                <c:pt idx="1">
                  <c:v>1949.38</c:v>
                </c:pt>
                <c:pt idx="2">
                  <c:v>1938.92</c:v>
                </c:pt>
                <c:pt idx="3">
                  <c:v>1925.27</c:v>
                </c:pt>
                <c:pt idx="4">
                  <c:v>1869.2</c:v>
                </c:pt>
              </c:numCache>
            </c:numRef>
          </c:val>
        </c:ser>
        <c:dLbls>
          <c:showLegendKey val="0"/>
          <c:showVal val="0"/>
          <c:showCatName val="0"/>
          <c:showSerName val="0"/>
          <c:showPercent val="0"/>
          <c:showBubbleSize val="0"/>
        </c:dLbls>
        <c:gapWidth val="150"/>
        <c:axId val="154149248"/>
        <c:axId val="1541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54149248"/>
        <c:axId val="154151168"/>
      </c:lineChart>
      <c:dateAx>
        <c:axId val="154149248"/>
        <c:scaling>
          <c:orientation val="minMax"/>
        </c:scaling>
        <c:delete val="1"/>
        <c:axPos val="b"/>
        <c:numFmt formatCode="ge" sourceLinked="1"/>
        <c:majorTickMark val="none"/>
        <c:minorTickMark val="none"/>
        <c:tickLblPos val="none"/>
        <c:crossAx val="154151168"/>
        <c:crosses val="autoZero"/>
        <c:auto val="1"/>
        <c:lblOffset val="100"/>
        <c:baseTimeUnit val="years"/>
      </c:dateAx>
      <c:valAx>
        <c:axId val="154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45.23</c:v>
                </c:pt>
                <c:pt idx="1">
                  <c:v>43.69</c:v>
                </c:pt>
                <c:pt idx="2">
                  <c:v>42.21</c:v>
                </c:pt>
                <c:pt idx="3">
                  <c:v>40.82</c:v>
                </c:pt>
                <c:pt idx="4">
                  <c:v>41.91</c:v>
                </c:pt>
              </c:numCache>
            </c:numRef>
          </c:val>
        </c:ser>
        <c:dLbls>
          <c:showLegendKey val="0"/>
          <c:showVal val="0"/>
          <c:showCatName val="0"/>
          <c:showSerName val="0"/>
          <c:showPercent val="0"/>
          <c:showBubbleSize val="0"/>
        </c:dLbls>
        <c:gapWidth val="150"/>
        <c:axId val="154168704"/>
        <c:axId val="1542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54168704"/>
        <c:axId val="154203648"/>
      </c:lineChart>
      <c:dateAx>
        <c:axId val="154168704"/>
        <c:scaling>
          <c:orientation val="minMax"/>
        </c:scaling>
        <c:delete val="1"/>
        <c:axPos val="b"/>
        <c:numFmt formatCode="ge" sourceLinked="1"/>
        <c:majorTickMark val="none"/>
        <c:minorTickMark val="none"/>
        <c:tickLblPos val="none"/>
        <c:crossAx val="154203648"/>
        <c:crosses val="autoZero"/>
        <c:auto val="1"/>
        <c:lblOffset val="100"/>
        <c:baseTimeUnit val="years"/>
      </c:dateAx>
      <c:valAx>
        <c:axId val="1542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444.47</c:v>
                </c:pt>
                <c:pt idx="1">
                  <c:v>469.52</c:v>
                </c:pt>
                <c:pt idx="2">
                  <c:v>485.27</c:v>
                </c:pt>
                <c:pt idx="3">
                  <c:v>498.62</c:v>
                </c:pt>
                <c:pt idx="4">
                  <c:v>497.01</c:v>
                </c:pt>
              </c:numCache>
            </c:numRef>
          </c:val>
        </c:ser>
        <c:dLbls>
          <c:showLegendKey val="0"/>
          <c:showVal val="0"/>
          <c:showCatName val="0"/>
          <c:showSerName val="0"/>
          <c:showPercent val="0"/>
          <c:showBubbleSize val="0"/>
        </c:dLbls>
        <c:gapWidth val="150"/>
        <c:axId val="154421888"/>
        <c:axId val="1544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54421888"/>
        <c:axId val="154428160"/>
      </c:lineChart>
      <c:dateAx>
        <c:axId val="154421888"/>
        <c:scaling>
          <c:orientation val="minMax"/>
        </c:scaling>
        <c:delete val="1"/>
        <c:axPos val="b"/>
        <c:numFmt formatCode="ge" sourceLinked="1"/>
        <c:majorTickMark val="none"/>
        <c:minorTickMark val="none"/>
        <c:tickLblPos val="none"/>
        <c:crossAx val="154428160"/>
        <c:crosses val="autoZero"/>
        <c:auto val="1"/>
        <c:lblOffset val="100"/>
        <c:baseTimeUnit val="years"/>
      </c:dateAx>
      <c:valAx>
        <c:axId val="1544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30546</v>
      </c>
      <c r="AJ8" s="55"/>
      <c r="AK8" s="55"/>
      <c r="AL8" s="55"/>
      <c r="AM8" s="55"/>
      <c r="AN8" s="55"/>
      <c r="AO8" s="55"/>
      <c r="AP8" s="56"/>
      <c r="AQ8" s="46">
        <f>データ!R6</f>
        <v>537.75</v>
      </c>
      <c r="AR8" s="46"/>
      <c r="AS8" s="46"/>
      <c r="AT8" s="46"/>
      <c r="AU8" s="46"/>
      <c r="AV8" s="46"/>
      <c r="AW8" s="46"/>
      <c r="AX8" s="46"/>
      <c r="AY8" s="46">
        <f>データ!S6</f>
        <v>56.8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31.63</v>
      </c>
      <c r="S10" s="46"/>
      <c r="T10" s="46"/>
      <c r="U10" s="46"/>
      <c r="V10" s="46"/>
      <c r="W10" s="46"/>
      <c r="X10" s="46"/>
      <c r="Y10" s="46"/>
      <c r="Z10" s="80">
        <f>データ!P6</f>
        <v>3207</v>
      </c>
      <c r="AA10" s="80"/>
      <c r="AB10" s="80"/>
      <c r="AC10" s="80"/>
      <c r="AD10" s="80"/>
      <c r="AE10" s="80"/>
      <c r="AF10" s="80"/>
      <c r="AG10" s="80"/>
      <c r="AH10" s="2"/>
      <c r="AI10" s="80">
        <f>データ!T6</f>
        <v>9604</v>
      </c>
      <c r="AJ10" s="80"/>
      <c r="AK10" s="80"/>
      <c r="AL10" s="80"/>
      <c r="AM10" s="80"/>
      <c r="AN10" s="80"/>
      <c r="AO10" s="80"/>
      <c r="AP10" s="80"/>
      <c r="AQ10" s="46">
        <f>データ!U6</f>
        <v>56.46</v>
      </c>
      <c r="AR10" s="46"/>
      <c r="AS10" s="46"/>
      <c r="AT10" s="46"/>
      <c r="AU10" s="46"/>
      <c r="AV10" s="46"/>
      <c r="AW10" s="46"/>
      <c r="AX10" s="46"/>
      <c r="AY10" s="46">
        <f>データ!V6</f>
        <v>170.1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342149</v>
      </c>
      <c r="D6" s="31">
        <f t="shared" si="3"/>
        <v>47</v>
      </c>
      <c r="E6" s="31">
        <f t="shared" si="3"/>
        <v>1</v>
      </c>
      <c r="F6" s="31">
        <f t="shared" si="3"/>
        <v>0</v>
      </c>
      <c r="G6" s="31">
        <f t="shared" si="3"/>
        <v>0</v>
      </c>
      <c r="H6" s="31" t="str">
        <f t="shared" si="3"/>
        <v>広島県　安芸高田市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31.63</v>
      </c>
      <c r="P6" s="32">
        <f t="shared" si="3"/>
        <v>3207</v>
      </c>
      <c r="Q6" s="32">
        <f t="shared" si="3"/>
        <v>30546</v>
      </c>
      <c r="R6" s="32">
        <f t="shared" si="3"/>
        <v>537.75</v>
      </c>
      <c r="S6" s="32">
        <f t="shared" si="3"/>
        <v>56.8</v>
      </c>
      <c r="T6" s="32">
        <f t="shared" si="3"/>
        <v>9604</v>
      </c>
      <c r="U6" s="32">
        <f t="shared" si="3"/>
        <v>56.46</v>
      </c>
      <c r="V6" s="32">
        <f t="shared" si="3"/>
        <v>170.1</v>
      </c>
      <c r="W6" s="33">
        <f>IF(W7="",NA(),W7)</f>
        <v>62.87</v>
      </c>
      <c r="X6" s="33">
        <f t="shared" ref="X6:AF6" si="4">IF(X7="",NA(),X7)</f>
        <v>62.08</v>
      </c>
      <c r="Y6" s="33">
        <f t="shared" si="4"/>
        <v>61.07</v>
      </c>
      <c r="Z6" s="33">
        <f t="shared" si="4"/>
        <v>61.5</v>
      </c>
      <c r="AA6" s="33">
        <f t="shared" si="4"/>
        <v>60.89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2015.84</v>
      </c>
      <c r="BE6" s="33">
        <f t="shared" ref="BE6:BM6" si="7">IF(BE7="",NA(),BE7)</f>
        <v>1949.38</v>
      </c>
      <c r="BF6" s="33">
        <f t="shared" si="7"/>
        <v>1938.92</v>
      </c>
      <c r="BG6" s="33">
        <f t="shared" si="7"/>
        <v>1925.27</v>
      </c>
      <c r="BH6" s="33">
        <f t="shared" si="7"/>
        <v>1869.2</v>
      </c>
      <c r="BI6" s="33">
        <f t="shared" si="7"/>
        <v>1187.81</v>
      </c>
      <c r="BJ6" s="33">
        <f t="shared" si="7"/>
        <v>1168.8</v>
      </c>
      <c r="BK6" s="33">
        <f t="shared" si="7"/>
        <v>1158.82</v>
      </c>
      <c r="BL6" s="33">
        <f t="shared" si="7"/>
        <v>1167.7</v>
      </c>
      <c r="BM6" s="33">
        <f t="shared" si="7"/>
        <v>1228.58</v>
      </c>
      <c r="BN6" s="32" t="str">
        <f>IF(BN7="","",IF(BN7="-","【-】","【"&amp;SUBSTITUTE(TEXT(BN7,"#,##0.00"),"-","△")&amp;"】"))</f>
        <v>【1,239.32】</v>
      </c>
      <c r="BO6" s="33">
        <f>IF(BO7="",NA(),BO7)</f>
        <v>45.23</v>
      </c>
      <c r="BP6" s="33">
        <f t="shared" ref="BP6:BX6" si="8">IF(BP7="",NA(),BP7)</f>
        <v>43.69</v>
      </c>
      <c r="BQ6" s="33">
        <f t="shared" si="8"/>
        <v>42.21</v>
      </c>
      <c r="BR6" s="33">
        <f t="shared" si="8"/>
        <v>40.82</v>
      </c>
      <c r="BS6" s="33">
        <f t="shared" si="8"/>
        <v>41.91</v>
      </c>
      <c r="BT6" s="33">
        <f t="shared" si="8"/>
        <v>57.96</v>
      </c>
      <c r="BU6" s="33">
        <f t="shared" si="8"/>
        <v>56.44</v>
      </c>
      <c r="BV6" s="33">
        <f t="shared" si="8"/>
        <v>55.6</v>
      </c>
      <c r="BW6" s="33">
        <f t="shared" si="8"/>
        <v>54.43</v>
      </c>
      <c r="BX6" s="33">
        <f t="shared" si="8"/>
        <v>53.81</v>
      </c>
      <c r="BY6" s="32" t="str">
        <f>IF(BY7="","",IF(BY7="-","【-】","【"&amp;SUBSTITUTE(TEXT(BY7,"#,##0.00"),"-","△")&amp;"】"))</f>
        <v>【36.33】</v>
      </c>
      <c r="BZ6" s="33">
        <f>IF(BZ7="",NA(),BZ7)</f>
        <v>444.47</v>
      </c>
      <c r="CA6" s="33">
        <f t="shared" ref="CA6:CI6" si="9">IF(CA7="",NA(),CA7)</f>
        <v>469.52</v>
      </c>
      <c r="CB6" s="33">
        <f t="shared" si="9"/>
        <v>485.27</v>
      </c>
      <c r="CC6" s="33">
        <f t="shared" si="9"/>
        <v>498.62</v>
      </c>
      <c r="CD6" s="33">
        <f t="shared" si="9"/>
        <v>497.01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50.25</v>
      </c>
      <c r="CL6" s="33">
        <f t="shared" ref="CL6:CT6" si="10">IF(CL7="",NA(),CL7)</f>
        <v>48.99</v>
      </c>
      <c r="CM6" s="33">
        <f t="shared" si="10"/>
        <v>48.92</v>
      </c>
      <c r="CN6" s="33">
        <f t="shared" si="10"/>
        <v>52.63</v>
      </c>
      <c r="CO6" s="33">
        <f t="shared" si="10"/>
        <v>55.15</v>
      </c>
      <c r="CP6" s="33">
        <f t="shared" si="10"/>
        <v>60.92</v>
      </c>
      <c r="CQ6" s="33">
        <f t="shared" si="10"/>
        <v>59.84</v>
      </c>
      <c r="CR6" s="33">
        <f t="shared" si="10"/>
        <v>60.66</v>
      </c>
      <c r="CS6" s="33">
        <f t="shared" si="10"/>
        <v>60.17</v>
      </c>
      <c r="CT6" s="33">
        <f t="shared" si="10"/>
        <v>58.96</v>
      </c>
      <c r="CU6" s="32" t="str">
        <f>IF(CU7="","",IF(CU7="-","【-】","【"&amp;SUBSTITUTE(TEXT(CU7,"#,##0.00"),"-","△")&amp;"】"))</f>
        <v>【58.19】</v>
      </c>
      <c r="CV6" s="33">
        <f>IF(CV7="",NA(),CV7)</f>
        <v>83.61</v>
      </c>
      <c r="CW6" s="33">
        <f t="shared" ref="CW6:DE6" si="11">IF(CW7="",NA(),CW7)</f>
        <v>83.41</v>
      </c>
      <c r="CX6" s="33">
        <f t="shared" si="11"/>
        <v>81.239999999999995</v>
      </c>
      <c r="CY6" s="33">
        <f t="shared" si="11"/>
        <v>74.91</v>
      </c>
      <c r="CZ6" s="33">
        <f t="shared" si="11"/>
        <v>71.3</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342149</v>
      </c>
      <c r="D7" s="35">
        <v>47</v>
      </c>
      <c r="E7" s="35">
        <v>1</v>
      </c>
      <c r="F7" s="35">
        <v>0</v>
      </c>
      <c r="G7" s="35">
        <v>0</v>
      </c>
      <c r="H7" s="35" t="s">
        <v>93</v>
      </c>
      <c r="I7" s="35" t="s">
        <v>94</v>
      </c>
      <c r="J7" s="35" t="s">
        <v>95</v>
      </c>
      <c r="K7" s="35" t="s">
        <v>96</v>
      </c>
      <c r="L7" s="35" t="s">
        <v>97</v>
      </c>
      <c r="M7" s="36" t="s">
        <v>98</v>
      </c>
      <c r="N7" s="36" t="s">
        <v>99</v>
      </c>
      <c r="O7" s="36">
        <v>31.63</v>
      </c>
      <c r="P7" s="36">
        <v>3207</v>
      </c>
      <c r="Q7" s="36">
        <v>30546</v>
      </c>
      <c r="R7" s="36">
        <v>537.75</v>
      </c>
      <c r="S7" s="36">
        <v>56.8</v>
      </c>
      <c r="T7" s="36">
        <v>9604</v>
      </c>
      <c r="U7" s="36">
        <v>56.46</v>
      </c>
      <c r="V7" s="36">
        <v>170.1</v>
      </c>
      <c r="W7" s="36">
        <v>62.87</v>
      </c>
      <c r="X7" s="36">
        <v>62.08</v>
      </c>
      <c r="Y7" s="36">
        <v>61.07</v>
      </c>
      <c r="Z7" s="36">
        <v>61.5</v>
      </c>
      <c r="AA7" s="36">
        <v>60.89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2015.84</v>
      </c>
      <c r="BE7" s="36">
        <v>1949.38</v>
      </c>
      <c r="BF7" s="36">
        <v>1938.92</v>
      </c>
      <c r="BG7" s="36">
        <v>1925.27</v>
      </c>
      <c r="BH7" s="36">
        <v>1869.2</v>
      </c>
      <c r="BI7" s="36">
        <v>1187.81</v>
      </c>
      <c r="BJ7" s="36">
        <v>1168.8</v>
      </c>
      <c r="BK7" s="36">
        <v>1158.82</v>
      </c>
      <c r="BL7" s="36">
        <v>1167.7</v>
      </c>
      <c r="BM7" s="36">
        <v>1228.58</v>
      </c>
      <c r="BN7" s="36">
        <v>1239.32</v>
      </c>
      <c r="BO7" s="36">
        <v>45.23</v>
      </c>
      <c r="BP7" s="36">
        <v>43.69</v>
      </c>
      <c r="BQ7" s="36">
        <v>42.21</v>
      </c>
      <c r="BR7" s="36">
        <v>40.82</v>
      </c>
      <c r="BS7" s="36">
        <v>41.91</v>
      </c>
      <c r="BT7" s="36">
        <v>57.96</v>
      </c>
      <c r="BU7" s="36">
        <v>56.44</v>
      </c>
      <c r="BV7" s="36">
        <v>55.6</v>
      </c>
      <c r="BW7" s="36">
        <v>54.43</v>
      </c>
      <c r="BX7" s="36">
        <v>53.81</v>
      </c>
      <c r="BY7" s="36">
        <v>36.33</v>
      </c>
      <c r="BZ7" s="36">
        <v>444.47</v>
      </c>
      <c r="CA7" s="36">
        <v>469.52</v>
      </c>
      <c r="CB7" s="36">
        <v>485.27</v>
      </c>
      <c r="CC7" s="36">
        <v>498.62</v>
      </c>
      <c r="CD7" s="36">
        <v>497.01</v>
      </c>
      <c r="CE7" s="36">
        <v>263.20999999999998</v>
      </c>
      <c r="CF7" s="36">
        <v>270.7</v>
      </c>
      <c r="CG7" s="36">
        <v>275.86</v>
      </c>
      <c r="CH7" s="36">
        <v>279.8</v>
      </c>
      <c r="CI7" s="36">
        <v>284.64999999999998</v>
      </c>
      <c r="CJ7" s="36">
        <v>476.46</v>
      </c>
      <c r="CK7" s="36">
        <v>50.25</v>
      </c>
      <c r="CL7" s="36">
        <v>48.99</v>
      </c>
      <c r="CM7" s="36">
        <v>48.92</v>
      </c>
      <c r="CN7" s="36">
        <v>52.63</v>
      </c>
      <c r="CO7" s="36">
        <v>55.15</v>
      </c>
      <c r="CP7" s="36">
        <v>60.92</v>
      </c>
      <c r="CQ7" s="36">
        <v>59.84</v>
      </c>
      <c r="CR7" s="36">
        <v>60.66</v>
      </c>
      <c r="CS7" s="36">
        <v>60.17</v>
      </c>
      <c r="CT7" s="36">
        <v>58.96</v>
      </c>
      <c r="CU7" s="36">
        <v>58.19</v>
      </c>
      <c r="CV7" s="36">
        <v>83.61</v>
      </c>
      <c r="CW7" s="36">
        <v>83.41</v>
      </c>
      <c r="CX7" s="36">
        <v>81.239999999999995</v>
      </c>
      <c r="CY7" s="36">
        <v>74.91</v>
      </c>
      <c r="CZ7" s="36">
        <v>71.3</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2016-01-18T05:05:27Z</dcterms:created>
  <dcterms:modified xsi:type="dcterms:W3CDTF">2016-02-23T07:12:11Z</dcterms:modified>
  <cp:category/>
</cp:coreProperties>
</file>